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/>
  <c r="B26"/>
  <c r="C13"/>
  <c r="B13"/>
  <c r="G42"/>
  <c r="F42"/>
  <c r="G35"/>
  <c r="F35"/>
  <c r="G30"/>
  <c r="F30"/>
  <c r="G24"/>
  <c r="F24"/>
  <c r="G14"/>
  <c r="F14"/>
  <c r="F46" l="1"/>
  <c r="G46"/>
  <c r="G26"/>
  <c r="F26"/>
  <c r="B28"/>
  <c r="C28"/>
  <c r="F48" l="1"/>
  <c r="G48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<sst xmlns="http://schemas.openxmlformats.org/spreadsheetml/2006/main" count="59" uniqueCount="59">
  <si>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</si>
  <si>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</si>
  <si>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</si>
  <si>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</si>
  <si>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</si>
  <si>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</si>
  <si>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</si>
  <si>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</si>
  <si>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</si>
  <si>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</si>
  <si>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</si>
  <si>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</si>
  <si>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</si>
  <si>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</si>
  <si>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</si>
  <si>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</si>
  <si>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</si>
  <si>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</si>
  <si>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</si>
  <si>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</si>
  <si>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</si>
  <si>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</si>
  <si>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</si>
  <si>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</si>
  <si>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</si>
  <si>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</si>
  <si>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</si>
  <si>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</si>
  <si>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</si>
  <si>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</si>
  <si>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</si>
  <si>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</si>
  <si>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</si>
  <si>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</si>
  <si>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</si>
  <si>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</si>
  <si>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</si>
  <si>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</si>
  <si>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</si>
  <si>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</si>
  <si>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</si>
  <si>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</si>
  <si>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</si>
  <si>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</si>
  <si>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</si>
  <si>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</si>
  <si>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</si>
  <si>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</si>
  <si>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</si>
  <si>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</si>
  <si>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</si>
  <si>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</si>
  <si>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</si>
  <si>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</si>
  <si>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</si>
  <si>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</si>
  <si>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</si>
  <si>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</si>
  <si>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COMISIÓN MUNICIPAL DEL DEPORTE
Estado de Situación Financiera
AL 31 DE DICIEMBRE DEL 2019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</si>
</sst>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topLeftCell="A18" zoomScaleSheetLayoutView="100" workbookViewId="0">
      <selection activeCell="F5" sqref="F5:G48"/>
    </sheetView>
  </sheetViews>
  <sheetFormatPr baseColWidth="10"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12">
        <v>226245.88</v>
      </c>
      <c r="C5" s="12">
        <v>114049.63</v>
      </c>
      <c r="D5" s="17"/>
      <c r="E5" s="11" t="s">
        <v>41</v>
      </c>
      <c r="F5" s="12">
        <v>142328.15</v>
      </c>
      <c r="G5" s="5">
        <v>30131.9</v>
      </c>
    </row>
    <row r="6" spans="1:7">
      <c r="A6" s="30" t="s">
        <v>28</v>
      </c>
      <c r="B6" s="12">
        <v>1291.7</v>
      </c>
      <c r="C6" s="12">
        <v>1291.7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37" t="s">
        <v>5</v>
      </c>
      <c r="B13" s="10">
        <f>SUM(B5:B11)</f>
        <v>227537.58000000002</v>
      </c>
      <c r="C13" s="10">
        <f>SUM(C5:C11)</f>
        <v>115341.33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8" t="s">
        <v>6</v>
      </c>
      <c r="F14" s="12">
        <f>SUM(F5:F12)</f>
        <v>142328.15</v>
      </c>
      <c r="G14" s="5">
        <f>SUM(G5:G12)</f>
        <v>30131.9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>
      <c r="A19" s="30" t="s">
        <v>36</v>
      </c>
      <c r="B19" s="12">
        <v>621311.31000000006</v>
      </c>
      <c r="C19" s="12">
        <v>566956.31000000006</v>
      </c>
      <c r="D19" s="17"/>
      <c r="E19" s="11" t="s">
        <v>16</v>
      </c>
      <c r="F19" s="12">
        <v>0</v>
      </c>
      <c r="G19" s="5">
        <v>0</v>
      </c>
    </row>
    <row r="20" spans="1:7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>
      <c r="A21" s="30" t="s">
        <v>38</v>
      </c>
      <c r="B21" s="12">
        <v>-264565.58</v>
      </c>
      <c r="C21" s="12">
        <v>-188223.63</v>
      </c>
      <c r="D21" s="17"/>
      <c r="E21" s="13" t="s">
        <v>47</v>
      </c>
      <c r="F21" s="12">
        <v>0</v>
      </c>
      <c r="G21" s="5">
        <v>0</v>
      </c>
    </row>
    <row r="22" spans="1:7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>
      <c r="A25" s="30"/>
      <c r="B25" s="12"/>
      <c r="C25" s="12"/>
      <c r="D25" s="8"/>
      <c r="E25" s="11"/>
      <c r="F25" s="10"/>
      <c r="G25" s="6"/>
    </row>
    <row r="26" spans="1:7">
      <c r="A26" s="37" t="s">
        <v>8</v>
      </c>
      <c r="B26" s="10">
        <f>SUM(B16:B24)</f>
        <v>356745.73000000004</v>
      </c>
      <c r="C26" s="10">
        <f>SUM(C16:C24)</f>
        <v>378732.68000000005</v>
      </c>
      <c r="D26" s="17"/>
      <c r="E26" s="39" t="s">
        <v>57</v>
      </c>
      <c r="F26" s="10">
        <f>SUM(F24+F14)</f>
        <v>142328.15</v>
      </c>
      <c r="G26" s="6">
        <f>SUM(G14+G24)</f>
        <v>30131.9</v>
      </c>
    </row>
    <row r="27" spans="1:7">
      <c r="A27" s="27"/>
      <c r="D27" s="14"/>
      <c r="E27" s="9"/>
      <c r="F27" s="10"/>
      <c r="G27" s="6"/>
    </row>
    <row r="28" spans="1:7">
      <c r="A28" s="27" t="s">
        <v>9</v>
      </c>
      <c r="B28" s="10">
        <f>B13+B26</f>
        <v>584283.31000000006</v>
      </c>
      <c r="C28" s="10">
        <f>C13+C26</f>
        <v>494074.01000000007</v>
      </c>
      <c r="D28" s="14"/>
      <c r="E28" s="9" t="s">
        <v>49</v>
      </c>
      <c r="F28" s="10"/>
      <c r="G28" s="20"/>
    </row>
    <row r="29" spans="1:7">
      <c r="A29" s="32"/>
      <c r="D29" s="8"/>
      <c r="E29" s="9"/>
      <c r="F29" s="10"/>
      <c r="G29" s="20"/>
    </row>
    <row r="30" spans="1:7">
      <c r="A30" s="31"/>
      <c r="B30" s="15"/>
      <c r="C30" s="15"/>
      <c r="D30" s="17"/>
      <c r="E30" s="39" t="s">
        <v>48</v>
      </c>
      <c r="F30" s="10">
        <f>SUM(F31:F33)</f>
        <v>181725.6</v>
      </c>
      <c r="G30" s="6">
        <f>SUM(G31:G33)</f>
        <v>181725.6</v>
      </c>
    </row>
    <row r="31" spans="1:7">
      <c r="A31" s="31"/>
      <c r="B31" s="15"/>
      <c r="C31" s="15"/>
      <c r="D31" s="17"/>
      <c r="E31" s="11" t="s">
        <v>2</v>
      </c>
      <c r="F31" s="12">
        <v>92935.6</v>
      </c>
      <c r="G31" s="5">
        <v>92935.6</v>
      </c>
    </row>
    <row r="32" spans="1:7">
      <c r="A32" s="31"/>
      <c r="B32" s="15"/>
      <c r="C32" s="15"/>
      <c r="D32" s="17"/>
      <c r="E32" s="11" t="s">
        <v>18</v>
      </c>
      <c r="F32" s="12">
        <v>88790</v>
      </c>
      <c r="G32" s="5">
        <v>88790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>
        <f>SUM(F36:F40)</f>
        <v>260229.56</v>
      </c>
      <c r="G35" s="6">
        <f>SUM(G36:G40)</f>
        <v>282216.50999999995</v>
      </c>
    </row>
    <row r="36" spans="1:7">
      <c r="A36" s="31"/>
      <c r="B36" s="15"/>
      <c r="C36" s="15"/>
      <c r="D36" s="17"/>
      <c r="E36" s="11" t="s">
        <v>52</v>
      </c>
      <c r="F36" s="12">
        <v>-21986.95</v>
      </c>
      <c r="G36" s="5">
        <v>-11438.03</v>
      </c>
    </row>
    <row r="37" spans="1:7">
      <c r="A37" s="31"/>
      <c r="B37" s="15"/>
      <c r="C37" s="15"/>
      <c r="D37" s="17"/>
      <c r="E37" s="11" t="s">
        <v>19</v>
      </c>
      <c r="F37" s="12">
        <v>282216.51</v>
      </c>
      <c r="G37" s="5">
        <v>293654.53999999998</v>
      </c>
    </row>
    <row r="38" spans="1:7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2">
        <f>SUM(F42+F35+F30)</f>
        <v>441955.16000000003</v>
      </c>
      <c r="G46" s="5">
        <f>SUM(G42+G35+G30)</f>
        <v>463942.11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F46+F26</f>
        <v>584283.31000000006</v>
      </c>
      <c r="G48" s="20">
        <f>G46+G26</f>
        <v>494074.01</v>
      </c>
    </row>
    <row r="49" spans="1:7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2020-01-30T16:33:35Z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