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525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ACT!$A$1:$E$227</definedName>
    <definedName name="_xlnm.Print_Area" localSheetId="10">Conciliacion_Eg!$A$1:$C$46</definedName>
    <definedName name="_xlnm.Print_Area" localSheetId="9">Conciliacion_Ig!$A$1:$C$27</definedName>
    <definedName name="_xlnm.Print_Area" localSheetId="7">EFE!$A$1:$E$85</definedName>
    <definedName name="_xlnm.Print_Area" localSheetId="1">ESF!$A$1:$I$154</definedName>
    <definedName name="_xlnm.Print_Area" localSheetId="11">Memoria!$A$1:$H$53</definedName>
    <definedName name="_xlnm.Print_Area" localSheetId="5">VHP!$A$1:$E$33</definedName>
  </definedNames>
  <calcPr calcId="14562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<sst xmlns="http://schemas.openxmlformats.org/spreadsheetml/2006/main" count="920" uniqueCount="636">
  <si>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</si>
  <si>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</si>
  <si>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</si>
  <si>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</si>
  <si>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</si>
  <si>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</si>
  <si>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</si>
  <si>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</si>
  <si>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</si>
  <si>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</si>
  <si>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</si>
  <si>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</si>
  <si>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</si>
  <si>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</si>
  <si>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</si>
  <si>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</si>
  <si>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</si>
  <si>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</si>
  <si>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</si>
  <si>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</si>
  <si>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</si>
  <si>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</si>
  <si>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</si>
  <si>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</si>
  <si>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</si>
  <si>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</si>
  <si>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</si>
  <si>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</si>
  <si>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</si>
  <si>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</si>
  <si>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</si>
  <si>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</si>
  <si>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</si>
  <si>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</si>
  <si>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</si>
  <si>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</si>
  <si>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</si>
  <si>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</si>
  <si>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</si>
  <si>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</si>
  <si>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</si>
  <si>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</si>
  <si>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</si>
  <si>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</si>
  <si>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</si>
  <si>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</si>
  <si>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</si>
  <si>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</si>
  <si>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</si>
  <si>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</si>
  <si>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</si>
  <si>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</si>
  <si>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</si>
  <si>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</si>
  <si>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</si>
  <si>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</si>
  <si>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</si>
  <si>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</si>
  <si>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</si>
  <si>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</si>
  <si>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</si>
  <si>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</si>
  <si>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</si>
  <si>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</si>
  <si>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</si>
  <si>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</si>
  <si>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</si>
  <si>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</si>
  <si>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</si>
  <si>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</si>
  <si>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</si>
  <si>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</si>
  <si>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</si>
  <si>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</si>
  <si>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</si>
  <si>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</si>
  <si>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</si>
  <si>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</si>
  <si>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</si>
  <si>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</si>
  <si>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</si>
  <si>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</si>
  <si>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</si>
  <si>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</si>
  <si>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</si>
  <si>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</si>
  <si>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</si>
  <si>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</si>
  <si>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</si>
  <si>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</si>
  <si>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</si>
  <si>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</si>
  <si>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</si>
  <si>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</si>
  <si>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</si>
  <si>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</si>
  <si>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</si>
  <si>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</si>
  <si>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</si>
  <si>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</si>
  <si>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</si>
  <si>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</si>
  <si>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</si>
  <si>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</si>
  <si>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</si>
  <si>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</si>
  <si>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</si>
  <si>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</si>
  <si>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</si>
  <si>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</si>
  <si>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</si>
  <si>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</si>
  <si>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</si>
  <si>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</si>
  <si>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</si>
  <si>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</si>
  <si>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</si>
  <si>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</si>
  <si>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</si>
  <si>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</si>
  <si>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</si>
  <si>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</si>
  <si>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</si>
  <si>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</si>
  <si>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</si>
  <si>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</si>
  <si>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</si>
  <si>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</si>
  <si>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</si>
  <si>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</si>
  <si>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</si>
  <si>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</si>
  <si>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</si>
  <si>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</si>
  <si>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</si>
  <si>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</si>
  <si>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</si>
  <si>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</si>
  <si>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</si>
  <si>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</si>
  <si>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</si>
  <si>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</si>
  <si>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</si>
  <si>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</si>
  <si>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</si>
  <si>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</si>
  <si>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</si>
  <si>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</si>
  <si>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</si>
  <si>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</si>
  <si>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</si>
  <si>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</si>
  <si>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</si>
  <si>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</si>
  <si>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</si>
  <si>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</si>
  <si>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</si>
  <si>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</si>
  <si>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</si>
  <si>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</si>
  <si>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</si>
  <si>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</si>
  <si>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</si>
  <si>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</si>
  <si>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</si>
  <si>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</si>
  <si>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</si>
  <si>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</si>
  <si>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</si>
  <si>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</si>
  <si>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</si>
  <si>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</si>
  <si>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</si>
  <si>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</si>
  <si>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</si>
  <si>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</si>
  <si>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</si>
  <si>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</si>
  <si>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</si>
  <si>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</si>
  <si>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</si>
  <si>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</si>
  <si>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</si>
  <si>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</si>
  <si>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</si>
  <si>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</si>
  <si>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</si>
  <si>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</si>
  <si>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</si>
  <si>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</si>
  <si>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</si>
  <si>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</si>
  <si>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</si>
  <si>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</si>
  <si>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</si>
  <si>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</si>
  <si>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</si>
  <si>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</si>
  <si>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</si>
  <si>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</si>
  <si>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</si>
  <si>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</si>
  <si>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</si>
  <si>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</si>
  <si>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</si>
  <si>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</si>
  <si>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</si>
  <si>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</si>
  <si>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</si>
  <si>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</si>
  <si>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</si>
  <si>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</si>
  <si>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</si>
  <si>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</si>
  <si>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</si>
  <si>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</si>
  <si>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</si>
  <si>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</si>
  <si>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</si>
  <si>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</si>
  <si>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</si>
  <si>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</si>
  <si>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</si>
  <si>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</si>
  <si>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</si>
  <si>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</si>
  <si>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</si>
  <si>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</si>
  <si>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</si>
  <si>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</si>
  <si>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</si>
  <si>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</si>
  <si>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</si>
  <si>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</si>
  <si>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</si>
  <si>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</si>
  <si>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</si>
  <si>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</si>
  <si>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</si>
  <si>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</si>
  <si>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</si>
  <si>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</si>
  <si>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</si>
  <si>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</si>
  <si>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</si>
  <si>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</si>
  <si>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</si>
  <si>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</si>
  <si>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</si>
  <si>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</si>
  <si>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</si>
  <si>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</si>
  <si>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</si>
  <si>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</si>
  <si>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</si>
  <si>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</si>
  <si>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</si>
  <si>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</si>
  <si>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</si>
  <si>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</si>
  <si>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</si>
  <si>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</si>
  <si>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</si>
  <si>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</si>
  <si>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</si>
  <si>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</si>
  <si>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</si>
  <si>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</si>
  <si>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</si>
  <si>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</si>
  <si>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</si>
  <si>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</si>
  <si>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</si>
  <si>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</si>
  <si>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</si>
  <si>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</si>
  <si>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</si>
  <si>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</si>
  <si>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</si>
  <si>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</si>
  <si>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</si>
  <si>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</si>
  <si>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</si>
  <si>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</si>
  <si>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</si>
  <si>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</si>
  <si>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</si>
  <si>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</si>
  <si>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</si>
  <si>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</si>
  <si>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</si>
  <si>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</si>
  <si>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</si>
  <si>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</si>
  <si>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</si>
  <si>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</si>
  <si>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</si>
  <si>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</si>
  <si>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</si>
  <si>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</si>
  <si>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</si>
  <si>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</si>
  <si>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</si>
  <si>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</si>
  <si>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</si>
  <si>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</si>
  <si>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</si>
  <si>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</si>
  <si>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</si>
  <si>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</si>
  <si>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</si>
  <si>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</si>
  <si>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</si>
  <si>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</si>
  <si>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</si>
  <si>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</si>
  <si>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</si>
  <si>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</si>
  <si>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</si>
  <si>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</si>
  <si>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</si>
  <si>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</si>
  <si>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</si>
  <si>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</si>
  <si>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</si>
  <si>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</si>
  <si>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</si>
  <si>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</si>
  <si>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</si>
  <si>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</si>
  <si>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</si>
  <si>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</si>
  <si>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</si>
  <si>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</si>
  <si>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</si>
  <si>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</si>
  <si>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</si>
  <si>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</si>
  <si>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</si>
  <si>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</si>
  <si>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</si>
  <si>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</si>
  <si>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</si>
  <si>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</si>
  <si>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</si>
  <si>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</si>
  <si>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</si>
  <si>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</si>
  <si>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</si>
  <si>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</si>
  <si>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</si>
  <si>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</si>
  <si>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</si>
  <si>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</si>
  <si>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</si>
  <si>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</si>
  <si>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</si>
  <si>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</si>
  <si>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</si>
  <si>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</si>
  <si>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</si>
  <si>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</si>
  <si>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</si>
  <si>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</si>
  <si>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</si>
  <si>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</si>
  <si>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</si>
  <si>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</si>
  <si>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</si>
  <si>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</si>
  <si>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</si>
  <si>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</si>
  <si>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</si>
  <si>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</si>
  <si>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</si>
  <si>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</si>
  <si>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</si>
  <si>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</si>
  <si>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</si>
  <si>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</si>
  <si>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</si>
  <si>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</si>
  <si>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</si>
  <si>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</si>
  <si>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</si>
  <si>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</si>
  <si>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</si>
  <si>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</si>
  <si>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</si>
  <si>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</si>
  <si>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</si>
  <si>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</si>
  <si>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</si>
  <si>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</si>
  <si>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</si>
  <si>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</si>
  <si>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</si>
  <si>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</si>
  <si>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</si>
  <si>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</si>
  <si>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</si>
  <si>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</si>
  <si>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</si>
  <si>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</si>
  <si>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</si>
  <si>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</si>
  <si>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</si>
  <si>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</si>
  <si>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</si>
  <si>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</si>
  <si>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</si>
  <si>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</si>
  <si>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</si>
  <si>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</si>
  <si>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</si>
  <si>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</si>
  <si>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</si>
  <si>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</si>
  <si>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</si>
  <si>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</si>
  <si>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</si>
  <si>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</si>
  <si>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</si>
  <si>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</si>
  <si>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</si>
  <si>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</si>
  <si>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</si>
  <si>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</si>
  <si>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</si>
  <si>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</si>
  <si>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</si>
  <si>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</si>
  <si>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</si>
  <si>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</si>
  <si>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</si>
  <si>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</si>
  <si>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</si>
  <si>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</si>
  <si>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</si>
  <si>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</si>
  <si>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</si>
  <si>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</si>
  <si>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</si>
  <si>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</si>
  <si>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</si>
  <si>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</si>
  <si>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</si>
  <si>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</si>
  <si>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</si>
  <si>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</si>
  <si>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</si>
  <si>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</si>
  <si>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</si>
  <si>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</si>
  <si>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</si>
  <si>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</si>
  <si>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</si>
  <si>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</si>
  <si>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</si>
  <si>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</si>
  <si>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</si>
  <si>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</si>
  <si>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</si>
  <si>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</si>
  <si>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</si>
  <si>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</si>
  <si>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</si>
  <si>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</si>
  <si>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</si>
  <si>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</si>
  <si>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</si>
  <si>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</si>
  <si>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</si>
  <si>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</si>
  <si>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</si>
  <si>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</si>
  <si>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</si>
  <si>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</si>
  <si>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</si>
  <si>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</si>
  <si>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</si>
  <si>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</si>
  <si>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</si>
  <si>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</si>
  <si>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</si>
  <si>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</si>
  <si>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</si>
  <si>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</si>
  <si>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</si>
  <si>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</si>
  <si>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</si>
  <si>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</si>
  <si>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</si>
  <si>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</si>
  <si>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</si>
  <si>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</si>
  <si>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</si>
  <si>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</si>
  <si>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</si>
  <si>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</si>
  <si>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</si>
  <si>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</si>
  <si>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</si>
  <si>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</si>
  <si>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</si>
  <si>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</si>
  <si>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</si>
  <si>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</si>
  <si>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</si>
  <si>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</si>
  <si>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</si>
  <si>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</si>
  <si>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</si>
  <si>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</si>
  <si>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</si>
  <si>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</si>
  <si>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</si>
  <si>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</si>
  <si>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</si>
  <si>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</si>
  <si>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</si>
  <si>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</si>
  <si>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</si>
  <si>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</si>
  <si>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</si>
  <si>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</si>
  <si>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</si>
  <si>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</si>
  <si>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</si>
  <si>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</si>
  <si>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</si>
  <si>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</si>
  <si>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</si>
  <si>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</si>
  <si>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</si>
  <si>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</si>
  <si>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</si>
  <si>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</si>
  <si>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</si>
  <si>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</si>
  <si>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</si>
  <si>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</si>
  <si>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</si>
  <si>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</si>
  <si>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</si>
  <si>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</si>
  <si>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</si>
  <si>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</si>
  <si>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</si>
  <si>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</si>
  <si>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</si>
  <si>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</si>
  <si>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</si>
  <si>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</si>
  <si>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</si>
  <si>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</si>
  <si>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</si>
  <si>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</si>
  <si>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</si>
  <si>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</si>
  <si>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</si>
  <si>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</si>
  <si>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</si>
  <si>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</si>
  <si>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</si>
  <si>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</si>
  <si>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</si>
  <si>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</si>
  <si>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</si>
  <si>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</si>
  <si>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</si>
  <si>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</si>
  <si>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</si>
  <si>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</si>
  <si>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</si>
  <si>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</si>
  <si>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</si>
  <si>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</si>
  <si>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</si>
  <si>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</si>
  <si>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</si>
  <si>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</si>
  <si>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</si>
  <si>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</si>
  <si>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</si>
  <si>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</si>
  <si>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</si>
  <si>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</si>
  <si>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</si>
  <si>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</si>
  <si>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</si>
  <si>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</si>
  <si>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</si>
  <si>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</si>
  <si>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</si>
  <si>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</si>
  <si>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</si>
  <si>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</si>
  <si>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</si>
  <si>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</si>
  <si>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</si>
  <si>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</si>
  <si>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</si>
  <si>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</si>
  <si>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</si>
  <si>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</si>
  <si>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</si>
  <si>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</si>
  <si>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</si>
  <si>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</si>
  <si>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</si>
  <si>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</si>
  <si>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</si>
  <si>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</si>
  <si>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</si>
  <si>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</si>
  <si>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</si>
  <si>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</si>
  <si>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</si>
  <si>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</si>
  <si>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</si>
  <si>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</si>
  <si>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</si>
  <si>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</si>
  <si>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</si>
  <si>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DIF DOLORES HIDALGO, CIN</t>
  </si>
  <si>
    <t>CORRESPONDIENTE DEL 1 DE ENERO AL 31 DE DICIEMBRE DEL 2020</t>
  </si>
  <si>
    <t>SISTEMA PARA EL DESARROLLO INTEGRAL DE LA FAMILIA DEL MUNICIPIO DE DOLORES HIDALGO, CUNA DE LA INDEPENDENCIA NACIONAL, GUANAJUATO</t>
  </si>
  <si>
    <t>______________________________________________</t>
  </si>
  <si>
    <t>__________________________________________</t>
  </si>
  <si>
    <t>DIRECTOR GENERAL DEL SMDIF
LIC. ANGELICA ORTIZ CASTRO</t>
  </si>
  <si>
    <t>PRESIDENTA  DEL CONSEJO DIRECTIVO 
ELSA YAZMIN VILLANUEVA RODRIGUEZ</t>
  </si>
  <si>
    <t>SISTEMA PARA EL DESARROLLO INTEGRAL DE LA FAMILIA DEL MUNICIPIO DE DOLORES HIDALGO,                                                                                                                                                                                                                                  CUNA DE LA INDEPENDENCIA NACIONAL, GUANAJUATO</t>
  </si>
  <si>
    <t>PRESIDENTA DEL CONSEJO DIRECTIVO
ELSA YAZMIN VILLANUEVA RODRIGUEZ</t>
  </si>
  <si>
    <t>SISTEMA PARA EL DESARROLLO INTEGRAL DE LA FAMILIA DEL MUNICIPIO DE                                                          DOLORES HIDALGO,  CUNA DE LA INDEPENDENCIA NACIONAL, GUANAJUATO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</si>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</sst>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0" xfId="3" applyFont="1" applyAlignment="1" applyProtection="1">
      <alignment horizontal="center" vertical="center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9" fontId="13" fillId="0" borderId="0" xfId="8" applyNumberFormat="1" applyFont="1"/>
    <xf numFmtId="0" fontId="3" fillId="0" borderId="0" xfId="3" applyFont="1" applyAlignment="1" applyProtection="1">
      <alignment horizontal="center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3" fillId="0" borderId="0" xfId="3" applyFont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2" fillId="4" borderId="0" xfId="8" applyFont="1" applyFill="1" applyAlignment="1">
      <alignment horizontal="center" vertical="center" wrapText="1"/>
    </xf>
    <xf numFmtId="0" fontId="12" fillId="4" borderId="0" xfId="9" applyFont="1" applyFill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vertical="top" wrapText="1"/>
      <protection locked="0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883997</xdr:colOff>
      <xdr:row>2</xdr:row>
      <xdr:rowOff>200465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3997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17971</xdr:rowOff>
    </xdr:from>
    <xdr:to>
      <xdr:col>1</xdr:col>
      <xdr:colOff>254987</xdr:colOff>
      <xdr:row>2</xdr:row>
      <xdr:rowOff>209450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3" y="17971"/>
          <a:ext cx="88399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217247</xdr:colOff>
      <xdr:row>2</xdr:row>
      <xdr:rowOff>76640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3997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0</xdr:col>
      <xdr:colOff>609600</xdr:colOff>
      <xdr:row>2</xdr:row>
      <xdr:rowOff>127836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0"/>
          <a:ext cx="571500" cy="5564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56829</xdr:colOff>
      <xdr:row>2</xdr:row>
      <xdr:rowOff>76640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695004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536895</xdr:colOff>
      <xdr:row>2</xdr:row>
      <xdr:rowOff>181415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755970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1</xdr:col>
      <xdr:colOff>413436</xdr:colOff>
      <xdr:row>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3825"/>
          <a:ext cx="632511" cy="600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217247</xdr:colOff>
      <xdr:row>2</xdr:row>
      <xdr:rowOff>200465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39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21" sqref="E2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3" t="s">
        <v>625</v>
      </c>
      <c r="B1" s="143"/>
      <c r="C1" s="19"/>
      <c r="D1" s="16" t="s">
        <v>614</v>
      </c>
      <c r="E1" s="17">
        <v>2020</v>
      </c>
    </row>
    <row r="2" spans="1:5" ht="18.95" customHeight="1" x14ac:dyDescent="0.2">
      <c r="A2" s="144" t="s">
        <v>613</v>
      </c>
      <c r="B2" s="144"/>
      <c r="C2" s="38"/>
      <c r="D2" s="16" t="s">
        <v>615</v>
      </c>
      <c r="E2" s="19" t="s">
        <v>635</v>
      </c>
    </row>
    <row r="3" spans="1:5" ht="18.95" customHeight="1" x14ac:dyDescent="0.2">
      <c r="A3" s="145" t="s">
        <v>626</v>
      </c>
      <c r="B3" s="145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ht="10.15" x14ac:dyDescent="0.2">
      <c r="A5" s="5"/>
      <c r="B5" s="6"/>
    </row>
    <row r="6" spans="1:5" ht="10.15" x14ac:dyDescent="0.2">
      <c r="A6" s="7"/>
      <c r="B6" s="8" t="s">
        <v>46</v>
      </c>
    </row>
    <row r="7" spans="1:5" ht="10.15" x14ac:dyDescent="0.2">
      <c r="A7" s="7"/>
      <c r="B7" s="8"/>
    </row>
    <row r="8" spans="1:5" ht="10.1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ht="10.15" x14ac:dyDescent="0.2">
      <c r="A10" s="47" t="s">
        <v>3</v>
      </c>
      <c r="B10" s="48" t="s">
        <v>4</v>
      </c>
    </row>
    <row r="11" spans="1:5" ht="10.1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ht="10.1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ht="10.15" x14ac:dyDescent="0.2">
      <c r="A15" s="47" t="s">
        <v>9</v>
      </c>
      <c r="B15" s="48" t="s">
        <v>10</v>
      </c>
    </row>
    <row r="16" spans="1:5" ht="10.15" x14ac:dyDescent="0.2">
      <c r="A16" s="47" t="s">
        <v>11</v>
      </c>
      <c r="B16" s="48" t="s">
        <v>12</v>
      </c>
    </row>
    <row r="17" spans="1:2" ht="10.15" x14ac:dyDescent="0.2">
      <c r="A17" s="47" t="s">
        <v>13</v>
      </c>
      <c r="B17" s="48" t="s">
        <v>14</v>
      </c>
    </row>
    <row r="18" spans="1:2" ht="10.15" x14ac:dyDescent="0.2">
      <c r="A18" s="47" t="s">
        <v>15</v>
      </c>
      <c r="B18" s="48" t="s">
        <v>16</v>
      </c>
    </row>
    <row r="19" spans="1:2" ht="10.15" x14ac:dyDescent="0.2">
      <c r="A19" s="47" t="s">
        <v>17</v>
      </c>
      <c r="B19" s="48" t="s">
        <v>598</v>
      </c>
    </row>
    <row r="20" spans="1:2" ht="10.15" x14ac:dyDescent="0.2">
      <c r="A20" s="47" t="s">
        <v>18</v>
      </c>
      <c r="B20" s="48" t="s">
        <v>19</v>
      </c>
    </row>
    <row r="21" spans="1:2" ht="10.15" x14ac:dyDescent="0.2">
      <c r="A21" s="47" t="s">
        <v>20</v>
      </c>
      <c r="B21" s="48" t="s">
        <v>186</v>
      </c>
    </row>
    <row r="22" spans="1:2" ht="10.15" x14ac:dyDescent="0.2">
      <c r="A22" s="47" t="s">
        <v>21</v>
      </c>
      <c r="B22" s="48" t="s">
        <v>22</v>
      </c>
    </row>
    <row r="23" spans="1:2" ht="10.15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ht="10.15" x14ac:dyDescent="0.2">
      <c r="A25" s="104" t="s">
        <v>584</v>
      </c>
      <c r="B25" s="105" t="s">
        <v>344</v>
      </c>
    </row>
    <row r="26" spans="1:2" ht="10.15" x14ac:dyDescent="0.2">
      <c r="A26" s="104" t="s">
        <v>585</v>
      </c>
      <c r="B26" s="105" t="s">
        <v>361</v>
      </c>
    </row>
    <row r="27" spans="1:2" ht="10.15" x14ac:dyDescent="0.2">
      <c r="A27" s="47" t="s">
        <v>23</v>
      </c>
      <c r="B27" s="48" t="s">
        <v>24</v>
      </c>
    </row>
    <row r="28" spans="1:2" ht="10.15" x14ac:dyDescent="0.2">
      <c r="A28" s="47" t="s">
        <v>25</v>
      </c>
      <c r="B28" s="48" t="s">
        <v>26</v>
      </c>
    </row>
    <row r="29" spans="1:2" ht="10.15" x14ac:dyDescent="0.2">
      <c r="A29" s="47" t="s">
        <v>27</v>
      </c>
      <c r="B29" s="48" t="s">
        <v>28</v>
      </c>
    </row>
    <row r="30" spans="1:2" ht="10.15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ht="10.15" x14ac:dyDescent="0.2">
      <c r="A32" s="7"/>
      <c r="B32" s="10"/>
    </row>
    <row r="33" spans="1:2" ht="10.15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ht="10.15" x14ac:dyDescent="0.2">
      <c r="A36" s="7"/>
      <c r="B36" s="10"/>
    </row>
    <row r="37" spans="1:2" ht="10.15" x14ac:dyDescent="0.2">
      <c r="A37" s="7"/>
      <c r="B37" s="8" t="s">
        <v>47</v>
      </c>
    </row>
    <row r="38" spans="1:2" ht="10.15" x14ac:dyDescent="0.2">
      <c r="A38" s="7" t="s">
        <v>48</v>
      </c>
      <c r="B38" s="48" t="s">
        <v>32</v>
      </c>
    </row>
    <row r="39" spans="1:2" ht="10.15" x14ac:dyDescent="0.2">
      <c r="A39" s="7"/>
      <c r="B39" s="48" t="s">
        <v>33</v>
      </c>
    </row>
    <row r="40" spans="1:2" ht="10.9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C27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4" width="10.140625" style="41" customWidth="1"/>
    <col min="5" max="16384" width="11.42578125" style="41"/>
  </cols>
  <sheetData>
    <row r="1" spans="1:3" s="39" customFormat="1" ht="31.5" customHeight="1" x14ac:dyDescent="0.25">
      <c r="A1" s="150" t="s">
        <v>634</v>
      </c>
      <c r="B1" s="150"/>
      <c r="C1" s="150"/>
    </row>
    <row r="2" spans="1:3" s="39" customFormat="1" ht="12.75" customHeight="1" x14ac:dyDescent="0.25">
      <c r="A2" s="152" t="s">
        <v>44</v>
      </c>
      <c r="B2" s="153"/>
      <c r="C2" s="154"/>
    </row>
    <row r="3" spans="1:3" s="39" customFormat="1" ht="18" customHeight="1" x14ac:dyDescent="0.3">
      <c r="A3" s="152" t="s">
        <v>626</v>
      </c>
      <c r="B3" s="153"/>
      <c r="C3" s="154"/>
    </row>
    <row r="4" spans="1:3" s="42" customFormat="1" ht="18" customHeight="1" x14ac:dyDescent="0.2">
      <c r="A4" s="155" t="s">
        <v>623</v>
      </c>
      <c r="B4" s="156"/>
      <c r="C4" s="157"/>
    </row>
    <row r="5" spans="1:3" s="40" customFormat="1" x14ac:dyDescent="0.2">
      <c r="A5" s="60" t="s">
        <v>529</v>
      </c>
      <c r="B5" s="60"/>
      <c r="C5" s="61">
        <v>26714647.960000001</v>
      </c>
    </row>
    <row r="6" spans="1:3" ht="10.15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ht="10.15" x14ac:dyDescent="0.2">
      <c r="A14" s="80"/>
      <c r="B14" s="71"/>
      <c r="C14" s="72"/>
    </row>
    <row r="15" spans="1:3" ht="10.15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4" x14ac:dyDescent="0.2">
      <c r="A17" s="75">
        <v>3.2</v>
      </c>
      <c r="B17" s="68" t="s">
        <v>538</v>
      </c>
      <c r="C17" s="66">
        <v>0</v>
      </c>
    </row>
    <row r="18" spans="1:4" ht="10.15" x14ac:dyDescent="0.2">
      <c r="A18" s="75">
        <v>3.3</v>
      </c>
      <c r="B18" s="70" t="s">
        <v>539</v>
      </c>
      <c r="C18" s="76">
        <v>0</v>
      </c>
    </row>
    <row r="19" spans="1:4" ht="10.15" x14ac:dyDescent="0.2">
      <c r="A19" s="62"/>
      <c r="B19" s="77"/>
      <c r="C19" s="78"/>
    </row>
    <row r="20" spans="1:4" ht="10.15" x14ac:dyDescent="0.2">
      <c r="A20" s="79" t="s">
        <v>83</v>
      </c>
      <c r="B20" s="79"/>
      <c r="C20" s="61">
        <f>C5+C7-C15</f>
        <v>26714647.960000001</v>
      </c>
    </row>
    <row r="24" spans="1:4" x14ac:dyDescent="0.2">
      <c r="A24" s="31"/>
      <c r="B24" s="139" t="s">
        <v>628</v>
      </c>
      <c r="C24" s="31"/>
      <c r="D24" s="31"/>
    </row>
    <row r="25" spans="1:4" ht="22.5" x14ac:dyDescent="0.2">
      <c r="A25" s="31"/>
      <c r="B25" s="140" t="s">
        <v>630</v>
      </c>
      <c r="C25" s="169"/>
      <c r="D25" s="169"/>
    </row>
    <row r="26" spans="1:4" ht="48.75" customHeight="1" x14ac:dyDescent="0.2">
      <c r="A26" s="31"/>
      <c r="B26" s="142" t="s">
        <v>628</v>
      </c>
      <c r="C26" s="170"/>
      <c r="D26" s="170"/>
    </row>
    <row r="27" spans="1:4" ht="22.5" x14ac:dyDescent="0.2">
      <c r="A27" s="31"/>
      <c r="B27" s="140" t="s">
        <v>633</v>
      </c>
      <c r="C27" s="31"/>
      <c r="D27" s="31"/>
    </row>
  </sheetData>
  <mergeCells count="4">
    <mergeCell ref="A1:C1"/>
    <mergeCell ref="A2:C2"/>
    <mergeCell ref="A3:C3"/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20"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showGridLines="0" zoomScaleNormal="100" workbookViewId="0">
      <selection sqref="A1:C46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8" t="s">
        <v>625</v>
      </c>
      <c r="B1" s="159"/>
      <c r="C1" s="160"/>
    </row>
    <row r="2" spans="1:3" s="43" customFormat="1" ht="18.95" customHeight="1" x14ac:dyDescent="0.25">
      <c r="A2" s="161" t="s">
        <v>45</v>
      </c>
      <c r="B2" s="162"/>
      <c r="C2" s="163"/>
    </row>
    <row r="3" spans="1:3" s="43" customFormat="1" ht="18.95" customHeight="1" x14ac:dyDescent="0.25">
      <c r="A3" s="161" t="s">
        <v>626</v>
      </c>
      <c r="B3" s="162"/>
      <c r="C3" s="163"/>
    </row>
    <row r="4" spans="1:3" s="44" customFormat="1" ht="10.15" x14ac:dyDescent="0.2">
      <c r="A4" s="155" t="s">
        <v>623</v>
      </c>
      <c r="B4" s="156"/>
      <c r="C4" s="157"/>
    </row>
    <row r="5" spans="1:3" ht="10.15" x14ac:dyDescent="0.2">
      <c r="A5" s="91" t="s">
        <v>542</v>
      </c>
      <c r="B5" s="60"/>
      <c r="C5" s="84">
        <v>25534021.280000001</v>
      </c>
    </row>
    <row r="6" spans="1:3" ht="10.15" x14ac:dyDescent="0.2">
      <c r="A6" s="85"/>
      <c r="B6" s="63"/>
      <c r="C6" s="86"/>
    </row>
    <row r="7" spans="1:3" ht="10.15" x14ac:dyDescent="0.2">
      <c r="A7" s="73" t="s">
        <v>543</v>
      </c>
      <c r="B7" s="87"/>
      <c r="C7" s="65">
        <f>SUM(C8:C28)</f>
        <v>27116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14616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12500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ht="10.15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449659.54</v>
      </c>
    </row>
    <row r="31" spans="1:3" x14ac:dyDescent="0.2">
      <c r="A31" s="100" t="s">
        <v>564</v>
      </c>
      <c r="B31" s="83" t="s">
        <v>442</v>
      </c>
      <c r="C31" s="93">
        <v>449659.54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25956564.82</v>
      </c>
    </row>
    <row r="43" spans="1:3" x14ac:dyDescent="0.2">
      <c r="B43" s="139" t="s">
        <v>628</v>
      </c>
    </row>
    <row r="44" spans="1:3" ht="22.5" x14ac:dyDescent="0.2">
      <c r="B44" s="140" t="s">
        <v>630</v>
      </c>
    </row>
    <row r="45" spans="1:3" ht="40.5" customHeight="1" x14ac:dyDescent="0.2">
      <c r="B45" s="142" t="s">
        <v>628</v>
      </c>
    </row>
    <row r="46" spans="1:3" ht="22.5" x14ac:dyDescent="0.2">
      <c r="B46" s="140" t="s">
        <v>633</v>
      </c>
    </row>
  </sheetData>
  <mergeCells count="4">
    <mergeCell ref="A1:C1"/>
    <mergeCell ref="A2:C2"/>
    <mergeCell ref="A3:C3"/>
    <mergeCell ref="A4:C4"/>
  </mergeCells>
  <printOptions horizontalCentered="1" verticalCentered="1"/>
  <pageMargins left="0.23622047244094491" right="0.23622047244094491" top="0" bottom="0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B14" zoomScaleNormal="100" workbookViewId="0">
      <selection sqref="A1:H53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51" t="s">
        <v>627</v>
      </c>
      <c r="B1" s="164"/>
      <c r="C1" s="164"/>
      <c r="D1" s="164"/>
      <c r="E1" s="164"/>
      <c r="F1" s="164"/>
      <c r="G1" s="29" t="s">
        <v>614</v>
      </c>
      <c r="H1" s="30">
        <v>2020</v>
      </c>
    </row>
    <row r="2" spans="1:10" ht="18.95" customHeight="1" x14ac:dyDescent="0.2">
      <c r="A2" s="151" t="s">
        <v>624</v>
      </c>
      <c r="B2" s="164"/>
      <c r="C2" s="164"/>
      <c r="D2" s="164"/>
      <c r="E2" s="164"/>
      <c r="F2" s="164"/>
      <c r="G2" s="16" t="s">
        <v>618</v>
      </c>
      <c r="H2" s="30" t="str">
        <f>'Notas a los Edos Financieros'!E2</f>
        <v>ANUAL</v>
      </c>
    </row>
    <row r="3" spans="1:10" ht="18.95" customHeight="1" x14ac:dyDescent="0.2">
      <c r="A3" s="165" t="s">
        <v>626</v>
      </c>
      <c r="B3" s="166"/>
      <c r="C3" s="166"/>
      <c r="D3" s="166"/>
      <c r="E3" s="166"/>
      <c r="F3" s="166"/>
      <c r="G3" s="16" t="s">
        <v>619</v>
      </c>
      <c r="H3" s="30">
        <v>4</v>
      </c>
    </row>
    <row r="4" spans="1:10" ht="10.15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ht="10.15" x14ac:dyDescent="0.2">
      <c r="A8" s="45">
        <v>7000</v>
      </c>
      <c r="B8" s="46" t="s">
        <v>126</v>
      </c>
    </row>
    <row r="9" spans="1:10" ht="10.15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ht="10.15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ht="10.15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ht="10.15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ht="10.15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ht="10.15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ht="10.15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ht="10.15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ht="10.15" x14ac:dyDescent="0.2">
      <c r="A35" s="45">
        <v>8000</v>
      </c>
      <c r="B35" s="46" t="s">
        <v>98</v>
      </c>
    </row>
    <row r="36" spans="1:6" ht="10.15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ht="10.15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52" spans="2:4" x14ac:dyDescent="0.2">
      <c r="B52" s="139" t="s">
        <v>628</v>
      </c>
      <c r="C52" s="148" t="s">
        <v>629</v>
      </c>
      <c r="D52" s="148"/>
    </row>
    <row r="53" spans="2:4" ht="22.5" x14ac:dyDescent="0.2">
      <c r="B53" s="140" t="s">
        <v>630</v>
      </c>
      <c r="C53" s="149" t="s">
        <v>631</v>
      </c>
      <c r="D53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2:D52"/>
    <mergeCell ref="C53:D53"/>
  </mergeCells>
  <printOptions horizontalCentered="1" verticalCentered="1"/>
  <pageMargins left="0.78740157480314965" right="0.78740157480314965" top="0" bottom="0" header="0" footer="0"/>
  <pageSetup scale="59" orientation="landscape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ht="10.15" x14ac:dyDescent="0.2">
      <c r="A3" s="1"/>
    </row>
    <row r="4" spans="1:8" s="129" customFormat="1" ht="10.15" x14ac:dyDescent="0.2">
      <c r="A4" s="128" t="s">
        <v>34</v>
      </c>
    </row>
    <row r="5" spans="1:8" s="129" customFormat="1" ht="39.950000000000003" customHeight="1" x14ac:dyDescent="0.2">
      <c r="A5" s="167" t="s">
        <v>35</v>
      </c>
      <c r="B5" s="167"/>
      <c r="C5" s="167"/>
      <c r="D5" s="167"/>
      <c r="E5" s="167"/>
      <c r="H5" s="130"/>
    </row>
    <row r="6" spans="1:8" s="129" customFormat="1" ht="10.15" x14ac:dyDescent="0.2">
      <c r="A6" s="131"/>
      <c r="B6" s="131"/>
      <c r="C6" s="131"/>
      <c r="D6" s="131"/>
      <c r="H6" s="130"/>
    </row>
    <row r="7" spans="1:8" s="129" customFormat="1" ht="13.15" x14ac:dyDescent="0.25">
      <c r="A7" s="130" t="s">
        <v>36</v>
      </c>
      <c r="B7" s="130"/>
      <c r="C7" s="130"/>
      <c r="D7" s="130"/>
    </row>
    <row r="8" spans="1:8" s="129" customFormat="1" ht="10.15" x14ac:dyDescent="0.2">
      <c r="A8" s="130"/>
      <c r="B8" s="130"/>
      <c r="C8" s="130"/>
      <c r="D8" s="130"/>
    </row>
    <row r="9" spans="1:8" s="129" customFormat="1" ht="10.15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8" t="s">
        <v>37</v>
      </c>
      <c r="C10" s="168"/>
      <c r="D10" s="168"/>
      <c r="E10" s="168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8" t="s">
        <v>39</v>
      </c>
      <c r="C12" s="168"/>
      <c r="D12" s="168"/>
      <c r="E12" s="168"/>
    </row>
    <row r="13" spans="1:8" s="129" customFormat="1" ht="26.1" customHeight="1" x14ac:dyDescent="0.2">
      <c r="A13" s="133" t="s">
        <v>608</v>
      </c>
      <c r="B13" s="168" t="s">
        <v>40</v>
      </c>
      <c r="C13" s="168"/>
      <c r="D13" s="168"/>
      <c r="E13" s="168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ht="10.15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ht="10.15" x14ac:dyDescent="0.2">
      <c r="A25" s="130" t="s">
        <v>527</v>
      </c>
      <c r="B25" s="130"/>
      <c r="C25" s="130"/>
      <c r="D25" s="130"/>
    </row>
    <row r="26" spans="1:4" s="129" customFormat="1" ht="10.15" x14ac:dyDescent="0.2">
      <c r="A26" s="130" t="s">
        <v>528</v>
      </c>
      <c r="B26" s="130"/>
      <c r="C26" s="130"/>
      <c r="D26" s="130"/>
    </row>
    <row r="27" spans="1:4" s="129" customFormat="1" ht="10.15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6" t="s">
        <v>627</v>
      </c>
      <c r="B1" s="147"/>
      <c r="C1" s="147"/>
      <c r="D1" s="147"/>
      <c r="E1" s="147"/>
      <c r="F1" s="147"/>
      <c r="G1" s="16" t="s">
        <v>614</v>
      </c>
      <c r="H1" s="27">
        <v>2020</v>
      </c>
    </row>
    <row r="2" spans="1:8" s="18" customFormat="1" ht="18.95" customHeight="1" x14ac:dyDescent="0.25">
      <c r="A2" s="146" t="s">
        <v>617</v>
      </c>
      <c r="B2" s="147"/>
      <c r="C2" s="147"/>
      <c r="D2" s="147"/>
      <c r="E2" s="147"/>
      <c r="F2" s="147"/>
      <c r="G2" s="16" t="s">
        <v>618</v>
      </c>
      <c r="H2" s="27" t="str">
        <f>'Notas a los Edos Financieros'!E2</f>
        <v>ANUAL</v>
      </c>
    </row>
    <row r="3" spans="1:8" s="18" customFormat="1" ht="18.95" customHeight="1" x14ac:dyDescent="0.3">
      <c r="A3" s="146" t="s">
        <v>626</v>
      </c>
      <c r="B3" s="147"/>
      <c r="C3" s="147"/>
      <c r="D3" s="147"/>
      <c r="E3" s="147"/>
      <c r="F3" s="147"/>
      <c r="G3" s="16" t="s">
        <v>619</v>
      </c>
      <c r="H3" s="27">
        <v>4</v>
      </c>
    </row>
    <row r="4" spans="1:8" ht="10.15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ht="10.15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ht="10.15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ht="10.15" x14ac:dyDescent="0.2">
      <c r="A10" s="24">
        <v>1121</v>
      </c>
      <c r="B10" s="22" t="s">
        <v>200</v>
      </c>
      <c r="C10" s="26">
        <v>0</v>
      </c>
    </row>
    <row r="11" spans="1:8" ht="10.15" x14ac:dyDescent="0.2">
      <c r="A11" s="24">
        <v>1211</v>
      </c>
      <c r="B11" s="22" t="s">
        <v>201</v>
      </c>
      <c r="C11" s="26">
        <v>0</v>
      </c>
    </row>
    <row r="13" spans="1:8" ht="10.15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ht="10.15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ht="10.15" x14ac:dyDescent="0.2">
      <c r="A15" s="24">
        <v>1122</v>
      </c>
      <c r="B15" s="22" t="s">
        <v>202</v>
      </c>
      <c r="C15" s="26">
        <v>484.9</v>
      </c>
      <c r="D15" s="26">
        <v>2757.97</v>
      </c>
      <c r="E15" s="26">
        <v>2186.25</v>
      </c>
      <c r="F15" s="26">
        <v>2440.7199999999998</v>
      </c>
      <c r="G15" s="26">
        <v>2564.1</v>
      </c>
    </row>
    <row r="16" spans="1:8" ht="10.15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15983</v>
      </c>
      <c r="G16" s="26">
        <v>15983</v>
      </c>
    </row>
    <row r="18" spans="1:8" ht="10.15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ht="10.15" x14ac:dyDescent="0.2">
      <c r="A20" s="24">
        <v>1123</v>
      </c>
      <c r="B20" s="22" t="s">
        <v>209</v>
      </c>
      <c r="C20" s="26">
        <v>18274.64</v>
      </c>
      <c r="D20" s="26">
        <v>18274.64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ht="10.15" x14ac:dyDescent="0.2">
      <c r="A23" s="24">
        <v>1129</v>
      </c>
      <c r="B23" s="22" t="s">
        <v>588</v>
      </c>
      <c r="C23" s="26">
        <v>127606.39</v>
      </c>
      <c r="D23" s="26">
        <v>127606.39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2010.05</v>
      </c>
      <c r="D27" s="26">
        <v>2010.05</v>
      </c>
      <c r="E27" s="26">
        <v>0</v>
      </c>
      <c r="F27" s="26">
        <v>0</v>
      </c>
      <c r="G27" s="26">
        <v>0</v>
      </c>
    </row>
    <row r="28" spans="1:8" ht="10.15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ht="10.15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ht="10.15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434192.75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434192.75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4138533.36</v>
      </c>
      <c r="D62" s="26">
        <f t="shared" ref="D62:E62" si="0">SUM(D63:D70)</f>
        <v>449659.54000000004</v>
      </c>
      <c r="E62" s="26">
        <f t="shared" si="0"/>
        <v>-1537774.74</v>
      </c>
    </row>
    <row r="63" spans="1:9" x14ac:dyDescent="0.2">
      <c r="A63" s="24">
        <v>1241</v>
      </c>
      <c r="B63" s="22" t="s">
        <v>240</v>
      </c>
      <c r="C63" s="26">
        <v>1126371.73</v>
      </c>
      <c r="D63" s="26">
        <v>32578.07</v>
      </c>
      <c r="E63" s="26">
        <v>-143102.26999999999</v>
      </c>
    </row>
    <row r="64" spans="1:9" x14ac:dyDescent="0.2">
      <c r="A64" s="24">
        <v>1242</v>
      </c>
      <c r="B64" s="22" t="s">
        <v>241</v>
      </c>
      <c r="C64" s="26">
        <v>37195.15</v>
      </c>
      <c r="D64" s="26">
        <v>4818.5200000000004</v>
      </c>
      <c r="E64" s="26">
        <v>-12540.49</v>
      </c>
    </row>
    <row r="65" spans="1:9" x14ac:dyDescent="0.2">
      <c r="A65" s="24">
        <v>1243</v>
      </c>
      <c r="B65" s="22" t="s">
        <v>242</v>
      </c>
      <c r="C65" s="26">
        <v>1847574.46</v>
      </c>
      <c r="D65" s="26">
        <v>188705.3</v>
      </c>
      <c r="E65" s="26">
        <v>-567448.22</v>
      </c>
    </row>
    <row r="66" spans="1:9" x14ac:dyDescent="0.2">
      <c r="A66" s="24">
        <v>1244</v>
      </c>
      <c r="B66" s="22" t="s">
        <v>243</v>
      </c>
      <c r="C66" s="26">
        <v>1072739</v>
      </c>
      <c r="D66" s="26">
        <v>218259.75</v>
      </c>
      <c r="E66" s="26">
        <v>-795789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54653.02</v>
      </c>
      <c r="D68" s="26">
        <v>5297.9</v>
      </c>
      <c r="E68" s="26">
        <v>-18894.759999999998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40600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9280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31320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775134.74</v>
      </c>
      <c r="D110" s="26">
        <f>SUM(D111:D119)</f>
        <v>775134.74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43671.4</v>
      </c>
      <c r="D111" s="26">
        <f>C111</f>
        <v>43671.4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649641.57999999996</v>
      </c>
      <c r="D112" s="26">
        <f t="shared" ref="D112:D119" si="1">C112</f>
        <v>649641.57999999996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10746.16</v>
      </c>
      <c r="D113" s="26">
        <f t="shared" si="1"/>
        <v>10746.16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21148.09</v>
      </c>
      <c r="D115" s="26">
        <f t="shared" si="1"/>
        <v>21148.09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244944.79</v>
      </c>
      <c r="D117" s="26">
        <f t="shared" si="1"/>
        <v>244944.79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-195017.28</v>
      </c>
      <c r="D119" s="26">
        <f t="shared" si="1"/>
        <v>-195017.28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4" x14ac:dyDescent="0.2">
      <c r="A145" s="24">
        <v>2199</v>
      </c>
      <c r="B145" s="22" t="s">
        <v>301</v>
      </c>
      <c r="C145" s="26">
        <v>0</v>
      </c>
    </row>
    <row r="146" spans="1:4" x14ac:dyDescent="0.2">
      <c r="A146" s="24">
        <v>2240</v>
      </c>
      <c r="B146" s="22" t="s">
        <v>302</v>
      </c>
      <c r="C146" s="26">
        <f>SUM(C147:C149)</f>
        <v>0</v>
      </c>
    </row>
    <row r="147" spans="1:4" x14ac:dyDescent="0.2">
      <c r="A147" s="24">
        <v>2241</v>
      </c>
      <c r="B147" s="22" t="s">
        <v>303</v>
      </c>
      <c r="C147" s="26">
        <v>0</v>
      </c>
    </row>
    <row r="148" spans="1:4" x14ac:dyDescent="0.2">
      <c r="A148" s="24">
        <v>2242</v>
      </c>
      <c r="B148" s="22" t="s">
        <v>304</v>
      </c>
      <c r="C148" s="26">
        <v>0</v>
      </c>
    </row>
    <row r="149" spans="1:4" x14ac:dyDescent="0.2">
      <c r="A149" s="24">
        <v>2249</v>
      </c>
      <c r="B149" s="22" t="s">
        <v>305</v>
      </c>
      <c r="C149" s="26">
        <v>0</v>
      </c>
    </row>
    <row r="150" spans="1:4" ht="28.5" customHeight="1" x14ac:dyDescent="0.2"/>
    <row r="153" spans="1:4" x14ac:dyDescent="0.2">
      <c r="B153" s="139" t="s">
        <v>628</v>
      </c>
      <c r="C153" s="148" t="s">
        <v>629</v>
      </c>
      <c r="D153" s="148"/>
    </row>
    <row r="154" spans="1:4" ht="22.5" x14ac:dyDescent="0.2">
      <c r="B154" s="140" t="s">
        <v>630</v>
      </c>
      <c r="C154" s="149" t="s">
        <v>631</v>
      </c>
      <c r="D154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3:D153"/>
    <mergeCell ref="C154:D154"/>
  </mergeCells>
  <pageMargins left="0.7" right="0.7" top="0.75" bottom="0.75" header="0.3" footer="0.3"/>
  <pageSetup scale="55" fitToHeight="0" orientation="landscape" r:id="rId1"/>
  <headerFoot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ht="10.15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ht="10.15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ht="10.15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ht="10.15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ht="10.15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ht="10.15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ht="10.15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zoomScaleNormal="100" workbookViewId="0">
      <selection sqref="A1:E227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28.5" customHeight="1" x14ac:dyDescent="0.25">
      <c r="A1" s="150" t="s">
        <v>632</v>
      </c>
      <c r="B1" s="150"/>
      <c r="C1" s="150"/>
      <c r="D1" s="16" t="s">
        <v>614</v>
      </c>
      <c r="E1" s="27">
        <v>2020</v>
      </c>
    </row>
    <row r="2" spans="1:5" s="18" customFormat="1" ht="18.95" customHeight="1" x14ac:dyDescent="0.25">
      <c r="A2" s="144" t="s">
        <v>620</v>
      </c>
      <c r="B2" s="144"/>
      <c r="C2" s="144"/>
      <c r="D2" s="16" t="s">
        <v>618</v>
      </c>
      <c r="E2" s="27" t="str">
        <f>'Notas a los Edos Financieros'!E2</f>
        <v>ANUAL</v>
      </c>
    </row>
    <row r="3" spans="1:5" s="18" customFormat="1" ht="18.95" customHeight="1" x14ac:dyDescent="0.3">
      <c r="A3" s="144" t="s">
        <v>626</v>
      </c>
      <c r="B3" s="144"/>
      <c r="C3" s="144"/>
      <c r="D3" s="16" t="s">
        <v>619</v>
      </c>
      <c r="E3" s="27">
        <v>4</v>
      </c>
    </row>
    <row r="4" spans="1:5" ht="10.15" x14ac:dyDescent="0.2">
      <c r="A4" s="20" t="s">
        <v>197</v>
      </c>
      <c r="B4" s="21"/>
      <c r="C4" s="21"/>
      <c r="D4" s="21"/>
      <c r="E4" s="21"/>
    </row>
    <row r="6" spans="1:5" ht="10.1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ht="10.15" x14ac:dyDescent="0.2">
      <c r="A8" s="52">
        <v>4100</v>
      </c>
      <c r="B8" s="53" t="s">
        <v>307</v>
      </c>
      <c r="C8" s="57">
        <f>SUM(C9+C19+C25+C28+C34+C37+C46)</f>
        <v>3762230.5</v>
      </c>
      <c r="D8" s="102"/>
      <c r="E8" s="51"/>
    </row>
    <row r="9" spans="1:5" ht="10.1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ht="10.1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ht="10.1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ht="10.1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ht="10.1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ht="10.1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ht="10.1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ht="10.1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ht="10.1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ht="10.1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ht="10.1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ht="10.1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ht="10.1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ht="10.1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ht="10.1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ht="10.1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ht="10.1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ht="10.1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3762230.5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3762230.5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22808473.870000001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22808473.870000001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22808473.870000001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143943.59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143943.59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143943.59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25956564.82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21634195.460000001</v>
      </c>
      <c r="D100" s="59">
        <f>C100/$C$99</f>
        <v>0.8334768337037598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13116903.59</v>
      </c>
      <c r="D101" s="59">
        <f t="shared" ref="D101:D164" si="0">C101/$C$99</f>
        <v>0.50534050560855381</v>
      </c>
      <c r="E101" s="58"/>
    </row>
    <row r="102" spans="1:5" x14ac:dyDescent="0.2">
      <c r="A102" s="56">
        <v>5111</v>
      </c>
      <c r="B102" s="53" t="s">
        <v>364</v>
      </c>
      <c r="C102" s="57">
        <v>9357912.5199999996</v>
      </c>
      <c r="D102" s="59">
        <f t="shared" si="0"/>
        <v>0.36052199452793382</v>
      </c>
      <c r="E102" s="58"/>
    </row>
    <row r="103" spans="1:5" x14ac:dyDescent="0.2">
      <c r="A103" s="56">
        <v>5112</v>
      </c>
      <c r="B103" s="53" t="s">
        <v>365</v>
      </c>
      <c r="C103" s="57">
        <v>517015.88</v>
      </c>
      <c r="D103" s="59">
        <f t="shared" si="0"/>
        <v>1.9918501680994009E-2</v>
      </c>
      <c r="E103" s="58"/>
    </row>
    <row r="104" spans="1:5" x14ac:dyDescent="0.2">
      <c r="A104" s="56">
        <v>5113</v>
      </c>
      <c r="B104" s="53" t="s">
        <v>366</v>
      </c>
      <c r="C104" s="57">
        <v>1594354.83</v>
      </c>
      <c r="D104" s="59">
        <f t="shared" si="0"/>
        <v>6.1423953479834932E-2</v>
      </c>
      <c r="E104" s="58"/>
    </row>
    <row r="105" spans="1:5" x14ac:dyDescent="0.2">
      <c r="A105" s="56">
        <v>5114</v>
      </c>
      <c r="B105" s="53" t="s">
        <v>367</v>
      </c>
      <c r="C105" s="57">
        <v>157847.62</v>
      </c>
      <c r="D105" s="59">
        <f t="shared" si="0"/>
        <v>6.0812214980919032E-3</v>
      </c>
      <c r="E105" s="58"/>
    </row>
    <row r="106" spans="1:5" x14ac:dyDescent="0.2">
      <c r="A106" s="56">
        <v>5115</v>
      </c>
      <c r="B106" s="53" t="s">
        <v>368</v>
      </c>
      <c r="C106" s="57">
        <v>1489772.74</v>
      </c>
      <c r="D106" s="59">
        <f t="shared" si="0"/>
        <v>5.7394834421699105E-2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7239482.8700000001</v>
      </c>
      <c r="D108" s="59">
        <f t="shared" si="0"/>
        <v>0.27890758735616078</v>
      </c>
      <c r="E108" s="58"/>
    </row>
    <row r="109" spans="1:5" x14ac:dyDescent="0.2">
      <c r="A109" s="56">
        <v>5121</v>
      </c>
      <c r="B109" s="53" t="s">
        <v>371</v>
      </c>
      <c r="C109" s="57">
        <v>285366.64</v>
      </c>
      <c r="D109" s="59">
        <f t="shared" si="0"/>
        <v>1.0994006409512244E-2</v>
      </c>
      <c r="E109" s="58"/>
    </row>
    <row r="110" spans="1:5" x14ac:dyDescent="0.2">
      <c r="A110" s="56">
        <v>5122</v>
      </c>
      <c r="B110" s="53" t="s">
        <v>372</v>
      </c>
      <c r="C110" s="57">
        <v>5933147.2300000004</v>
      </c>
      <c r="D110" s="59">
        <f t="shared" si="0"/>
        <v>0.22857983215977809</v>
      </c>
      <c r="E110" s="58"/>
    </row>
    <row r="111" spans="1:5" x14ac:dyDescent="0.2">
      <c r="A111" s="56">
        <v>5123</v>
      </c>
      <c r="B111" s="53" t="s">
        <v>373</v>
      </c>
      <c r="C111" s="57">
        <v>244051</v>
      </c>
      <c r="D111" s="59">
        <f t="shared" si="0"/>
        <v>9.4022842272238703E-3</v>
      </c>
      <c r="E111" s="58"/>
    </row>
    <row r="112" spans="1:5" x14ac:dyDescent="0.2">
      <c r="A112" s="56">
        <v>5124</v>
      </c>
      <c r="B112" s="53" t="s">
        <v>374</v>
      </c>
      <c r="C112" s="57">
        <v>39550.69</v>
      </c>
      <c r="D112" s="59">
        <f t="shared" si="0"/>
        <v>1.5237258964840171E-3</v>
      </c>
      <c r="E112" s="58"/>
    </row>
    <row r="113" spans="1:5" x14ac:dyDescent="0.2">
      <c r="A113" s="56">
        <v>5125</v>
      </c>
      <c r="B113" s="53" t="s">
        <v>375</v>
      </c>
      <c r="C113" s="57">
        <v>66429.77</v>
      </c>
      <c r="D113" s="59">
        <f t="shared" si="0"/>
        <v>2.5592666233250814E-3</v>
      </c>
      <c r="E113" s="58"/>
    </row>
    <row r="114" spans="1:5" x14ac:dyDescent="0.2">
      <c r="A114" s="56">
        <v>5126</v>
      </c>
      <c r="B114" s="53" t="s">
        <v>376</v>
      </c>
      <c r="C114" s="57">
        <v>581353.52</v>
      </c>
      <c r="D114" s="59">
        <f t="shared" si="0"/>
        <v>2.2397167114812384E-2</v>
      </c>
      <c r="E114" s="58"/>
    </row>
    <row r="115" spans="1:5" x14ac:dyDescent="0.2">
      <c r="A115" s="56">
        <v>5127</v>
      </c>
      <c r="B115" s="53" t="s">
        <v>377</v>
      </c>
      <c r="C115" s="57">
        <v>49725.37</v>
      </c>
      <c r="D115" s="59">
        <f t="shared" si="0"/>
        <v>1.9157145926215055E-3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39858.65</v>
      </c>
      <c r="D117" s="59">
        <f t="shared" si="0"/>
        <v>1.5355903324036236E-3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1277809</v>
      </c>
      <c r="D118" s="59">
        <f t="shared" si="0"/>
        <v>4.9228740739045145E-2</v>
      </c>
      <c r="E118" s="58"/>
    </row>
    <row r="119" spans="1:5" x14ac:dyDescent="0.2">
      <c r="A119" s="56">
        <v>5131</v>
      </c>
      <c r="B119" s="53" t="s">
        <v>381</v>
      </c>
      <c r="C119" s="57">
        <v>294466.42</v>
      </c>
      <c r="D119" s="59">
        <f t="shared" si="0"/>
        <v>1.134458361659276E-2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21140.29</v>
      </c>
      <c r="D121" s="59">
        <f t="shared" si="0"/>
        <v>8.1444868173430362E-4</v>
      </c>
      <c r="E121" s="58"/>
    </row>
    <row r="122" spans="1:5" x14ac:dyDescent="0.2">
      <c r="A122" s="56">
        <v>5134</v>
      </c>
      <c r="B122" s="53" t="s">
        <v>384</v>
      </c>
      <c r="C122" s="57">
        <v>20000</v>
      </c>
      <c r="D122" s="59">
        <f t="shared" si="0"/>
        <v>7.7051798412822484E-4</v>
      </c>
      <c r="E122" s="58"/>
    </row>
    <row r="123" spans="1:5" x14ac:dyDescent="0.2">
      <c r="A123" s="56">
        <v>5135</v>
      </c>
      <c r="B123" s="53" t="s">
        <v>385</v>
      </c>
      <c r="C123" s="57">
        <v>400013.03</v>
      </c>
      <c r="D123" s="59">
        <f t="shared" si="0"/>
        <v>1.5410861675031157E-2</v>
      </c>
      <c r="E123" s="58"/>
    </row>
    <row r="124" spans="1:5" x14ac:dyDescent="0.2">
      <c r="A124" s="56">
        <v>5136</v>
      </c>
      <c r="B124" s="53" t="s">
        <v>386</v>
      </c>
      <c r="C124" s="57">
        <v>60000</v>
      </c>
      <c r="D124" s="59">
        <f t="shared" si="0"/>
        <v>2.3115539523846746E-3</v>
      </c>
      <c r="E124" s="58"/>
    </row>
    <row r="125" spans="1:5" x14ac:dyDescent="0.2">
      <c r="A125" s="56">
        <v>5137</v>
      </c>
      <c r="B125" s="53" t="s">
        <v>387</v>
      </c>
      <c r="C125" s="57">
        <v>10869.78</v>
      </c>
      <c r="D125" s="59">
        <f t="shared" si="0"/>
        <v>4.1876804867586485E-4</v>
      </c>
      <c r="E125" s="58"/>
    </row>
    <row r="126" spans="1:5" x14ac:dyDescent="0.2">
      <c r="A126" s="56">
        <v>5138</v>
      </c>
      <c r="B126" s="53" t="s">
        <v>388</v>
      </c>
      <c r="C126" s="57">
        <v>161460.35</v>
      </c>
      <c r="D126" s="59">
        <f t="shared" si="0"/>
        <v>6.220405169931882E-3</v>
      </c>
      <c r="E126" s="58"/>
    </row>
    <row r="127" spans="1:5" x14ac:dyDescent="0.2">
      <c r="A127" s="56">
        <v>5139</v>
      </c>
      <c r="B127" s="53" t="s">
        <v>389</v>
      </c>
      <c r="C127" s="57">
        <v>309859.13</v>
      </c>
      <c r="D127" s="59">
        <f t="shared" si="0"/>
        <v>1.1937601610566279E-2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3872709.8200000003</v>
      </c>
      <c r="D128" s="59">
        <f t="shared" si="0"/>
        <v>0.14919962818099905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3392856.08</v>
      </c>
      <c r="D138" s="59">
        <f t="shared" si="0"/>
        <v>0.13071283135993955</v>
      </c>
      <c r="E138" s="58"/>
    </row>
    <row r="139" spans="1:5" x14ac:dyDescent="0.2">
      <c r="A139" s="56">
        <v>5241</v>
      </c>
      <c r="B139" s="53" t="s">
        <v>399</v>
      </c>
      <c r="C139" s="57">
        <v>3332782.75</v>
      </c>
      <c r="D139" s="59">
        <f t="shared" si="0"/>
        <v>0.12839845230336608</v>
      </c>
      <c r="E139" s="58"/>
    </row>
    <row r="140" spans="1:5" x14ac:dyDescent="0.2">
      <c r="A140" s="56">
        <v>5242</v>
      </c>
      <c r="B140" s="53" t="s">
        <v>400</v>
      </c>
      <c r="C140" s="57">
        <v>60073.33</v>
      </c>
      <c r="D140" s="59">
        <f t="shared" si="0"/>
        <v>2.3143790565734808E-3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479853.74</v>
      </c>
      <c r="D143" s="59">
        <f t="shared" si="0"/>
        <v>1.8486796821059467E-2</v>
      </c>
      <c r="E143" s="58"/>
    </row>
    <row r="144" spans="1:5" x14ac:dyDescent="0.2">
      <c r="A144" s="56">
        <v>5251</v>
      </c>
      <c r="B144" s="53" t="s">
        <v>403</v>
      </c>
      <c r="C144" s="57">
        <v>479853.74</v>
      </c>
      <c r="D144" s="59">
        <f t="shared" si="0"/>
        <v>1.8486796821059467E-2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449659.54</v>
      </c>
      <c r="D186" s="59">
        <f t="shared" si="1"/>
        <v>1.7323538115241243E-2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449659.54</v>
      </c>
      <c r="D187" s="59">
        <f t="shared" si="1"/>
        <v>1.7323538115241243E-2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449659.54</v>
      </c>
      <c r="D192" s="59">
        <f t="shared" si="1"/>
        <v>1.7323538115241243E-2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  <row r="224" spans="1:5" x14ac:dyDescent="0.2">
      <c r="A224" s="24"/>
      <c r="D224" s="141"/>
    </row>
    <row r="225" spans="1:4" x14ac:dyDescent="0.2">
      <c r="A225" s="24"/>
      <c r="D225" s="141"/>
    </row>
    <row r="226" spans="1:4" x14ac:dyDescent="0.2">
      <c r="B226" s="139" t="s">
        <v>628</v>
      </c>
      <c r="C226" s="148" t="s">
        <v>629</v>
      </c>
      <c r="D226" s="148"/>
    </row>
    <row r="227" spans="1:4" ht="22.5" x14ac:dyDescent="0.2">
      <c r="B227" s="140" t="s">
        <v>630</v>
      </c>
      <c r="C227" s="149" t="s">
        <v>631</v>
      </c>
      <c r="D227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6:D226"/>
    <mergeCell ref="C227:D227"/>
  </mergeCells>
  <printOptions horizontalCentered="1"/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>Página &amp;P de 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ht="10.15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ht="10.15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ht="10.15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ht="10.15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4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ht="10.15" x14ac:dyDescent="0.2">
      <c r="A15" s="113"/>
    </row>
    <row r="16" spans="1:2" ht="10.15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ht="10.15" x14ac:dyDescent="0.2">
      <c r="A19" s="15"/>
    </row>
    <row r="20" spans="1:2" ht="10.15" x14ac:dyDescent="0.2">
      <c r="A20" s="15"/>
    </row>
    <row r="21" spans="1:2" ht="10.15" x14ac:dyDescent="0.2">
      <c r="A21" s="15"/>
    </row>
    <row r="22" spans="1:2" ht="10.15" x14ac:dyDescent="0.2">
      <c r="A22" s="15"/>
    </row>
    <row r="23" spans="1:2" ht="10.15" x14ac:dyDescent="0.2">
      <c r="A23" s="15"/>
    </row>
    <row r="24" spans="1:2" ht="10.15" x14ac:dyDescent="0.2">
      <c r="A24" s="15"/>
    </row>
    <row r="25" spans="1:2" ht="10.15" x14ac:dyDescent="0.2">
      <c r="A25" s="15"/>
    </row>
    <row r="26" spans="1:2" ht="10.15" x14ac:dyDescent="0.2">
      <c r="A26" s="15"/>
    </row>
    <row r="27" spans="1:2" ht="10.15" x14ac:dyDescent="0.2">
      <c r="A27" s="15"/>
    </row>
    <row r="28" spans="1:2" ht="10.15" x14ac:dyDescent="0.2">
      <c r="A28" s="15"/>
    </row>
    <row r="29" spans="1:2" ht="10.15" x14ac:dyDescent="0.2">
      <c r="A29" s="15"/>
    </row>
    <row r="30" spans="1:2" ht="10.15" x14ac:dyDescent="0.2">
      <c r="A30" s="15"/>
    </row>
    <row r="31" spans="1:2" ht="10.15" x14ac:dyDescent="0.2">
      <c r="A31" s="15"/>
    </row>
    <row r="32" spans="1:2" ht="10.15" x14ac:dyDescent="0.2">
      <c r="A32" s="15"/>
    </row>
    <row r="33" spans="1:1" ht="10.15" x14ac:dyDescent="0.2">
      <c r="A33" s="15"/>
    </row>
    <row r="34" spans="1:1" ht="10.15" x14ac:dyDescent="0.2">
      <c r="A34" s="15"/>
    </row>
    <row r="35" spans="1:1" ht="10.15" x14ac:dyDescent="0.2">
      <c r="A35" s="15"/>
    </row>
    <row r="36" spans="1:1" ht="10.15" x14ac:dyDescent="0.2">
      <c r="A36" s="15"/>
    </row>
    <row r="37" spans="1:1" ht="10.15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zoomScaleNormal="100" workbookViewId="0">
      <selection sqref="A1:E33"/>
    </sheetView>
  </sheetViews>
  <sheetFormatPr baseColWidth="10" defaultColWidth="9.140625" defaultRowHeight="11.25" x14ac:dyDescent="0.2"/>
  <cols>
    <col min="1" max="1" width="10" style="31" customWidth="1"/>
    <col min="2" max="2" width="53.5703125" style="31" customWidth="1"/>
    <col min="3" max="3" width="28.85546875" style="31" customWidth="1"/>
    <col min="4" max="4" width="12.85546875" style="31" customWidth="1"/>
    <col min="5" max="5" width="12" style="31" customWidth="1"/>
    <col min="6" max="16384" width="9.140625" style="31"/>
  </cols>
  <sheetData>
    <row r="1" spans="1:5" ht="30" customHeight="1" x14ac:dyDescent="0.2">
      <c r="A1" s="150" t="s">
        <v>632</v>
      </c>
      <c r="B1" s="150"/>
      <c r="C1" s="150"/>
      <c r="D1" s="29" t="s">
        <v>614</v>
      </c>
      <c r="E1" s="30">
        <v>2020</v>
      </c>
    </row>
    <row r="2" spans="1:5" ht="18.95" customHeight="1" x14ac:dyDescent="0.2">
      <c r="A2" s="151" t="s">
        <v>621</v>
      </c>
      <c r="B2" s="151"/>
      <c r="C2" s="151"/>
      <c r="D2" s="16" t="s">
        <v>618</v>
      </c>
      <c r="E2" s="30" t="str">
        <f>ESF!H2</f>
        <v>ANUAL</v>
      </c>
    </row>
    <row r="3" spans="1:5" ht="18.95" customHeight="1" x14ac:dyDescent="0.2">
      <c r="A3" s="151" t="s">
        <v>626</v>
      </c>
      <c r="B3" s="151"/>
      <c r="C3" s="151"/>
      <c r="D3" s="16" t="s">
        <v>619</v>
      </c>
      <c r="E3" s="30">
        <v>4</v>
      </c>
    </row>
    <row r="5" spans="1:5" ht="10.15" x14ac:dyDescent="0.2">
      <c r="A5" s="32" t="s">
        <v>197</v>
      </c>
      <c r="B5" s="33"/>
      <c r="C5" s="33"/>
      <c r="D5" s="33"/>
      <c r="E5" s="33"/>
    </row>
    <row r="6" spans="1:5" ht="10.15" x14ac:dyDescent="0.2">
      <c r="A6" s="33" t="s">
        <v>175</v>
      </c>
      <c r="B6" s="33"/>
      <c r="C6" s="33"/>
      <c r="D6" s="33"/>
      <c r="E6" s="33"/>
    </row>
    <row r="7" spans="1:5" ht="10.1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ht="10.15" x14ac:dyDescent="0.2">
      <c r="A8" s="35">
        <v>3110</v>
      </c>
      <c r="B8" s="31" t="s">
        <v>337</v>
      </c>
      <c r="C8" s="36">
        <v>0</v>
      </c>
    </row>
    <row r="9" spans="1:5" ht="10.1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ht="10.15" x14ac:dyDescent="0.2">
      <c r="A12" s="33" t="s">
        <v>177</v>
      </c>
      <c r="B12" s="33"/>
      <c r="C12" s="33"/>
      <c r="D12" s="33"/>
      <c r="E12" s="33"/>
    </row>
    <row r="13" spans="1:5" ht="10.1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ht="10.15" x14ac:dyDescent="0.2">
      <c r="A14" s="35">
        <v>3210</v>
      </c>
      <c r="B14" s="31" t="s">
        <v>473</v>
      </c>
      <c r="C14" s="36">
        <v>758083.14</v>
      </c>
    </row>
    <row r="15" spans="1:5" ht="10.15" x14ac:dyDescent="0.2">
      <c r="A15" s="35">
        <v>3220</v>
      </c>
      <c r="B15" s="31" t="s">
        <v>474</v>
      </c>
      <c r="C15" s="36">
        <v>6763918.2300000004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4" x14ac:dyDescent="0.2">
      <c r="A17" s="35">
        <v>3231</v>
      </c>
      <c r="B17" s="31" t="s">
        <v>476</v>
      </c>
      <c r="C17" s="36">
        <v>0</v>
      </c>
    </row>
    <row r="18" spans="1:4" x14ac:dyDescent="0.2">
      <c r="A18" s="35">
        <v>3232</v>
      </c>
      <c r="B18" s="31" t="s">
        <v>477</v>
      </c>
      <c r="C18" s="36">
        <v>0</v>
      </c>
    </row>
    <row r="19" spans="1:4" x14ac:dyDescent="0.2">
      <c r="A19" s="35">
        <v>3233</v>
      </c>
      <c r="B19" s="31" t="s">
        <v>478</v>
      </c>
      <c r="C19" s="36">
        <v>0</v>
      </c>
    </row>
    <row r="20" spans="1:4" x14ac:dyDescent="0.2">
      <c r="A20" s="35">
        <v>3239</v>
      </c>
      <c r="B20" s="31" t="s">
        <v>479</v>
      </c>
      <c r="C20" s="36">
        <v>0</v>
      </c>
    </row>
    <row r="21" spans="1:4" ht="10.15" x14ac:dyDescent="0.2">
      <c r="A21" s="35">
        <v>3240</v>
      </c>
      <c r="B21" s="31" t="s">
        <v>480</v>
      </c>
      <c r="C21" s="36">
        <f>SUM(C22:C24)</f>
        <v>0</v>
      </c>
    </row>
    <row r="22" spans="1:4" ht="10.15" x14ac:dyDescent="0.2">
      <c r="A22" s="35">
        <v>3241</v>
      </c>
      <c r="B22" s="31" t="s">
        <v>481</v>
      </c>
      <c r="C22" s="36">
        <v>0</v>
      </c>
    </row>
    <row r="23" spans="1:4" ht="10.15" x14ac:dyDescent="0.2">
      <c r="A23" s="35">
        <v>3242</v>
      </c>
      <c r="B23" s="31" t="s">
        <v>482</v>
      </c>
      <c r="C23" s="36">
        <v>0</v>
      </c>
    </row>
    <row r="24" spans="1:4" ht="10.15" x14ac:dyDescent="0.2">
      <c r="A24" s="35">
        <v>3243</v>
      </c>
      <c r="B24" s="31" t="s">
        <v>483</v>
      </c>
      <c r="C24" s="36">
        <v>0</v>
      </c>
    </row>
    <row r="25" spans="1:4" ht="10.15" x14ac:dyDescent="0.2">
      <c r="A25" s="35">
        <v>3250</v>
      </c>
      <c r="B25" s="31" t="s">
        <v>484</v>
      </c>
      <c r="C25" s="36">
        <f>SUM(C26:C27)</f>
        <v>0</v>
      </c>
    </row>
    <row r="26" spans="1:4" x14ac:dyDescent="0.2">
      <c r="A26" s="35">
        <v>3251</v>
      </c>
      <c r="B26" s="31" t="s">
        <v>485</v>
      </c>
      <c r="C26" s="36">
        <v>0</v>
      </c>
    </row>
    <row r="27" spans="1:4" ht="10.15" x14ac:dyDescent="0.2">
      <c r="A27" s="35">
        <v>3252</v>
      </c>
      <c r="B27" s="31" t="s">
        <v>486</v>
      </c>
      <c r="C27" s="36">
        <v>0</v>
      </c>
    </row>
    <row r="31" spans="1:4" x14ac:dyDescent="0.2">
      <c r="B31" s="139" t="s">
        <v>628</v>
      </c>
      <c r="C31" s="148" t="s">
        <v>629</v>
      </c>
      <c r="D31" s="148"/>
    </row>
    <row r="32" spans="1:4" ht="22.5" x14ac:dyDescent="0.2">
      <c r="B32" s="140" t="s">
        <v>630</v>
      </c>
      <c r="C32" s="149" t="s">
        <v>631</v>
      </c>
      <c r="D32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1:D31"/>
    <mergeCell ref="C32:D32"/>
  </mergeCells>
  <printOptions horizontalCentered="1" verticalCentered="1"/>
  <pageMargins left="0.70866141732283472" right="0.70866141732283472" top="0" bottom="0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zoomScaleNormal="100" workbookViewId="0">
      <selection sqref="A1:E85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30.75" customHeight="1" x14ac:dyDescent="0.3">
      <c r="A1" s="151" t="s">
        <v>625</v>
      </c>
      <c r="B1" s="151"/>
      <c r="C1" s="151"/>
      <c r="D1" s="29" t="s">
        <v>614</v>
      </c>
      <c r="E1" s="30">
        <v>2020</v>
      </c>
    </row>
    <row r="2" spans="1:5" s="37" customFormat="1" ht="18.95" customHeight="1" x14ac:dyDescent="0.3">
      <c r="A2" s="151" t="s">
        <v>622</v>
      </c>
      <c r="B2" s="151"/>
      <c r="C2" s="151"/>
      <c r="D2" s="16" t="s">
        <v>618</v>
      </c>
      <c r="E2" s="30" t="str">
        <f>ESF!H2</f>
        <v>ANUAL</v>
      </c>
    </row>
    <row r="3" spans="1:5" s="37" customFormat="1" ht="13.5" customHeight="1" x14ac:dyDescent="0.3">
      <c r="A3" s="151" t="s">
        <v>626</v>
      </c>
      <c r="B3" s="151"/>
      <c r="C3" s="151"/>
      <c r="D3" s="16" t="s">
        <v>619</v>
      </c>
      <c r="E3" s="30">
        <v>4</v>
      </c>
    </row>
    <row r="4" spans="1:5" ht="10.15" x14ac:dyDescent="0.2">
      <c r="A4" s="32" t="s">
        <v>197</v>
      </c>
      <c r="B4" s="33"/>
      <c r="C4" s="33"/>
      <c r="D4" s="33"/>
      <c r="E4" s="33"/>
    </row>
    <row r="6" spans="1:5" ht="10.15" x14ac:dyDescent="0.2">
      <c r="A6" s="33" t="s">
        <v>178</v>
      </c>
      <c r="B6" s="33"/>
      <c r="C6" s="33"/>
      <c r="D6" s="33"/>
      <c r="E6" s="33"/>
    </row>
    <row r="7" spans="1:5" ht="10.1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ht="10.1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ht="10.15" x14ac:dyDescent="0.2">
      <c r="A10" s="35">
        <v>1113</v>
      </c>
      <c r="B10" s="31" t="s">
        <v>489</v>
      </c>
      <c r="C10" s="36">
        <v>5105030.32</v>
      </c>
      <c r="D10" s="36">
        <v>4330409.53</v>
      </c>
    </row>
    <row r="11" spans="1:5" ht="10.1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ht="10.1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ht="10.15" x14ac:dyDescent="0.2">
      <c r="A15" s="35">
        <v>1110</v>
      </c>
      <c r="B15" s="31" t="s">
        <v>492</v>
      </c>
      <c r="C15" s="36">
        <f>SUM(C8:C14)</f>
        <v>5105030.32</v>
      </c>
      <c r="D15" s="36">
        <f>SUM(D8:D14)</f>
        <v>4330409.53</v>
      </c>
    </row>
    <row r="18" spans="1:5" ht="10.15" x14ac:dyDescent="0.2">
      <c r="A18" s="33" t="s">
        <v>179</v>
      </c>
      <c r="B18" s="33"/>
      <c r="C18" s="33"/>
      <c r="D18" s="33"/>
      <c r="E18" s="33"/>
    </row>
    <row r="19" spans="1:5" ht="10.1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ht="10.15" x14ac:dyDescent="0.2">
      <c r="A20" s="35">
        <v>1230</v>
      </c>
      <c r="B20" s="31" t="s">
        <v>231</v>
      </c>
      <c r="C20" s="36">
        <f>SUM(C21:C27)</f>
        <v>434192.75</v>
      </c>
    </row>
    <row r="21" spans="1:5" ht="10.15" x14ac:dyDescent="0.2">
      <c r="A21" s="35">
        <v>1231</v>
      </c>
      <c r="B21" s="31" t="s">
        <v>232</v>
      </c>
      <c r="C21" s="36">
        <v>0</v>
      </c>
    </row>
    <row r="22" spans="1:5" ht="10.15" x14ac:dyDescent="0.2">
      <c r="A22" s="35">
        <v>1232</v>
      </c>
      <c r="B22" s="31" t="s">
        <v>233</v>
      </c>
      <c r="C22" s="36">
        <v>0</v>
      </c>
    </row>
    <row r="23" spans="1:5" ht="10.15" x14ac:dyDescent="0.2">
      <c r="A23" s="35">
        <v>1233</v>
      </c>
      <c r="B23" s="31" t="s">
        <v>234</v>
      </c>
      <c r="C23" s="36">
        <v>0</v>
      </c>
    </row>
    <row r="24" spans="1:5" ht="10.1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ht="10.15" x14ac:dyDescent="0.2">
      <c r="A26" s="35">
        <v>1236</v>
      </c>
      <c r="B26" s="31" t="s">
        <v>237</v>
      </c>
      <c r="C26" s="36">
        <v>434192.75</v>
      </c>
    </row>
    <row r="27" spans="1:5" ht="10.15" x14ac:dyDescent="0.2">
      <c r="A27" s="35">
        <v>1239</v>
      </c>
      <c r="B27" s="31" t="s">
        <v>238</v>
      </c>
      <c r="C27" s="36">
        <v>0</v>
      </c>
    </row>
    <row r="28" spans="1:5" ht="10.15" x14ac:dyDescent="0.2">
      <c r="A28" s="35">
        <v>1240</v>
      </c>
      <c r="B28" s="31" t="s">
        <v>239</v>
      </c>
      <c r="C28" s="36">
        <f>SUM(C29:C36)</f>
        <v>4138533.36</v>
      </c>
    </row>
    <row r="29" spans="1:5" x14ac:dyDescent="0.2">
      <c r="A29" s="35">
        <v>1241</v>
      </c>
      <c r="B29" s="31" t="s">
        <v>240</v>
      </c>
      <c r="C29" s="36">
        <v>1126371.73</v>
      </c>
    </row>
    <row r="30" spans="1:5" ht="10.15" x14ac:dyDescent="0.2">
      <c r="A30" s="35">
        <v>1242</v>
      </c>
      <c r="B30" s="31" t="s">
        <v>241</v>
      </c>
      <c r="C30" s="36">
        <v>37195.15</v>
      </c>
    </row>
    <row r="31" spans="1:5" x14ac:dyDescent="0.2">
      <c r="A31" s="35">
        <v>1243</v>
      </c>
      <c r="B31" s="31" t="s">
        <v>242</v>
      </c>
      <c r="C31" s="36">
        <v>1847574.46</v>
      </c>
    </row>
    <row r="32" spans="1:5" x14ac:dyDescent="0.2">
      <c r="A32" s="35">
        <v>1244</v>
      </c>
      <c r="B32" s="31" t="s">
        <v>243</v>
      </c>
      <c r="C32" s="36">
        <v>1072739</v>
      </c>
    </row>
    <row r="33" spans="1:5" ht="10.15" x14ac:dyDescent="0.2">
      <c r="A33" s="35">
        <v>1245</v>
      </c>
      <c r="B33" s="31" t="s">
        <v>244</v>
      </c>
      <c r="C33" s="36">
        <v>0</v>
      </c>
    </row>
    <row r="34" spans="1:5" ht="10.15" x14ac:dyDescent="0.2">
      <c r="A34" s="35">
        <v>1246</v>
      </c>
      <c r="B34" s="31" t="s">
        <v>245</v>
      </c>
      <c r="C34" s="36">
        <v>54653.02</v>
      </c>
    </row>
    <row r="35" spans="1:5" ht="10.1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ht="10.15" x14ac:dyDescent="0.2">
      <c r="A37" s="35">
        <v>1250</v>
      </c>
      <c r="B37" s="31" t="s">
        <v>249</v>
      </c>
      <c r="C37" s="36">
        <f>SUM(C38:C42)</f>
        <v>40600</v>
      </c>
    </row>
    <row r="38" spans="1:5" ht="10.15" x14ac:dyDescent="0.2">
      <c r="A38" s="35">
        <v>1251</v>
      </c>
      <c r="B38" s="31" t="s">
        <v>250</v>
      </c>
      <c r="C38" s="36">
        <v>9280</v>
      </c>
    </row>
    <row r="39" spans="1:5" ht="10.1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31320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7022.99</v>
      </c>
      <c r="D46" s="36">
        <f>D47+D56+D59+D65+D67+D69</f>
        <v>449659.54</v>
      </c>
    </row>
    <row r="47" spans="1:5" x14ac:dyDescent="0.2">
      <c r="A47" s="35">
        <v>5510</v>
      </c>
      <c r="B47" s="31" t="s">
        <v>442</v>
      </c>
      <c r="C47" s="36">
        <f>SUM(C48:C55)</f>
        <v>7022.99</v>
      </c>
      <c r="D47" s="36">
        <f>SUM(D48:D55)</f>
        <v>449659.54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7022.99</v>
      </c>
      <c r="D52" s="36">
        <v>449659.54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  <row r="84" spans="2:4" x14ac:dyDescent="0.2">
      <c r="B84" s="139" t="s">
        <v>628</v>
      </c>
      <c r="C84" s="148" t="s">
        <v>629</v>
      </c>
      <c r="D84" s="148"/>
    </row>
    <row r="85" spans="2:4" ht="22.5" x14ac:dyDescent="0.2">
      <c r="B85" s="140" t="s">
        <v>630</v>
      </c>
      <c r="C85" s="149" t="s">
        <v>631</v>
      </c>
      <c r="D85" s="14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84:D84"/>
    <mergeCell ref="C85:D85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ht="10.15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ht="10.15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MATEHUALA</cp:lastModifiedBy>
  <cp:lastPrinted>2021-02-14T01:24:45Z</cp:lastPrinted>
  <dcterms:created xsi:type="dcterms:W3CDTF">2012-12-11T20:36:24Z</dcterms:created>
  <dcterms:modified xsi:type="dcterms:W3CDTF">2021-02-14T01:26:18Z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