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19" i="1"/>
  <c r="G8" i="1"/>
  <c r="F24" i="1"/>
  <c r="G24" i="1" s="1"/>
  <c r="F23" i="1"/>
  <c r="G23" i="1" s="1"/>
  <c r="F22" i="1"/>
  <c r="F21" i="1"/>
  <c r="G21" i="1" s="1"/>
  <c r="F20" i="1"/>
  <c r="G20" i="1" s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<sst xmlns="http://schemas.openxmlformats.org/spreadsheetml/2006/main" count="31" uniqueCount="31">
  <si>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</si>
  <si>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</si>
  <si>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</si>
  <si>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</si>
  <si>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</si>
  <si>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</si>
  <si>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</si>
  <si>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</si>
  <si>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</si>
  <si>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</si>
  <si>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</si>
  <si>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</si>
  <si>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</si>
  <si>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</si>
  <si>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</si>
  <si>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</si>
  <si>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</si>
  <si>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</si>
  <si>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</si>
  <si>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</si>
  <si>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</si>
  <si>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</si>
  <si>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</si>
  <si>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</si>
  <si>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</si>
  <si>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</si>
  <si>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Dolores Hidalgo, Gto.
Estado Analítico del Activo
Del 1 de Enero AL 31 DE DICIEMBRE DEL 2021</t>
  </si>
  <si>
    <t>ARQ. GERARDO RAMON NUÑEZ REYES</t>
  </si>
  <si>
    <t>ENCARGADO DE DESPACHO</t>
  </si>
  <si>
    <t>PRESIDENTE DELCONSEJO DIRECTIVO</t>
  </si>
  <si>
    <t>LIC.CIRILO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</si>
</sst>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activeCell="B31" sqref="B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128870951.05999997</v>
      </c>
      <c r="D4" s="13">
        <f>SUM(D6+D15)</f>
        <v>349003022.92999995</v>
      </c>
      <c r="E4" s="13">
        <f>SUM(E6+E15)</f>
        <v>356037973.83999997</v>
      </c>
      <c r="F4" s="13">
        <f>SUM(F6+F15)</f>
        <v>121836000.14999998</v>
      </c>
      <c r="G4" s="13">
        <f>SUM(G6+G15)</f>
        <v>-7034950.9100000067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32413335.949999996</v>
      </c>
      <c r="D6" s="13">
        <f>SUM(D7:D13)</f>
        <v>348905883.92999995</v>
      </c>
      <c r="E6" s="13">
        <f>SUM(E7:E13)</f>
        <v>355889712.94999999</v>
      </c>
      <c r="F6" s="13">
        <f>SUM(F7:F13)</f>
        <v>25429506.929999992</v>
      </c>
      <c r="G6" s="18">
        <f>SUM(G7:G13)</f>
        <v>-6983829.0200000051</v>
      </c>
    </row>
    <row r="7" spans="1:7" x14ac:dyDescent="0.2">
      <c r="A7" s="3">
        <v>1110</v>
      </c>
      <c r="B7" s="7" t="s">
        <v>9</v>
      </c>
      <c r="C7" s="18">
        <v>7695571.7400000002</v>
      </c>
      <c r="D7" s="18">
        <v>345577423.08999997</v>
      </c>
      <c r="E7" s="18">
        <v>348299997.69999999</v>
      </c>
      <c r="F7" s="18">
        <f>C7+D7-E7</f>
        <v>4972997.1299999952</v>
      </c>
      <c r="G7" s="18">
        <f t="shared" ref="G7:G13" si="0">F7-C7</f>
        <v>-2722574.610000005</v>
      </c>
    </row>
    <row r="8" spans="1:7" x14ac:dyDescent="0.2">
      <c r="A8" s="3">
        <v>1120</v>
      </c>
      <c r="B8" s="7" t="s">
        <v>10</v>
      </c>
      <c r="C8" s="18">
        <v>24175376.239999998</v>
      </c>
      <c r="D8" s="18">
        <v>3328460.84</v>
      </c>
      <c r="E8" s="18">
        <v>7589715.25</v>
      </c>
      <c r="F8" s="18">
        <f t="shared" ref="F8:F13" si="1">C8+D8-E8</f>
        <v>19914121.829999998</v>
      </c>
      <c r="G8" s="18">
        <f t="shared" si="0"/>
        <v>-4261254.41</v>
      </c>
    </row>
    <row r="9" spans="1:7" x14ac:dyDescent="0.2">
      <c r="A9" s="3">
        <v>1130</v>
      </c>
      <c r="B9" s="7" t="s">
        <v>11</v>
      </c>
      <c r="C9" s="18">
        <v>542387.97</v>
      </c>
      <c r="D9" s="18">
        <v>0</v>
      </c>
      <c r="E9" s="18">
        <v>0</v>
      </c>
      <c r="F9" s="18">
        <f t="shared" si="1"/>
        <v>542387.97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96457615.109999985</v>
      </c>
      <c r="D15" s="13">
        <f>SUM(D16:D24)</f>
        <v>97139</v>
      </c>
      <c r="E15" s="13">
        <f>SUM(E16:E24)</f>
        <v>148260.89000000001</v>
      </c>
      <c r="F15" s="13">
        <f>SUM(F16:F24)</f>
        <v>96406493.219999984</v>
      </c>
      <c r="G15" s="13">
        <f>SUM(G16:G24)</f>
        <v>-51121.890000001178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94687621.069999993</v>
      </c>
      <c r="D18" s="19">
        <v>61514.97</v>
      </c>
      <c r="E18" s="19">
        <v>0</v>
      </c>
      <c r="F18" s="19">
        <f t="shared" si="3"/>
        <v>94749136.039999992</v>
      </c>
      <c r="G18" s="19">
        <f t="shared" si="2"/>
        <v>61514.969999998808</v>
      </c>
    </row>
    <row r="19" spans="1:7" x14ac:dyDescent="0.2">
      <c r="A19" s="3">
        <v>1240</v>
      </c>
      <c r="B19" s="7" t="s">
        <v>18</v>
      </c>
      <c r="C19" s="18">
        <v>1941441.6</v>
      </c>
      <c r="D19" s="18">
        <v>35624.03</v>
      </c>
      <c r="E19" s="18">
        <v>0</v>
      </c>
      <c r="F19" s="18">
        <f t="shared" si="3"/>
        <v>1977065.6300000001</v>
      </c>
      <c r="G19" s="18">
        <f t="shared" si="2"/>
        <v>35624.030000000028</v>
      </c>
    </row>
    <row r="20" spans="1:7" x14ac:dyDescent="0.2">
      <c r="A20" s="3">
        <v>1250</v>
      </c>
      <c r="B20" s="7" t="s">
        <v>19</v>
      </c>
      <c r="C20" s="18">
        <v>280303.8</v>
      </c>
      <c r="D20" s="18">
        <v>0</v>
      </c>
      <c r="E20" s="18">
        <v>0</v>
      </c>
      <c r="F20" s="18">
        <f t="shared" si="3"/>
        <v>280303.8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-451751.36</v>
      </c>
      <c r="D21" s="18">
        <v>0</v>
      </c>
      <c r="E21" s="18">
        <v>148260.89000000001</v>
      </c>
      <c r="F21" s="18">
        <f t="shared" si="3"/>
        <v>-600012.25</v>
      </c>
      <c r="G21" s="18">
        <f t="shared" si="2"/>
        <v>-148260.89000000001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 t="s">
        <v>25</v>
      </c>
      <c r="C26" s="24"/>
      <c r="D26" s="24"/>
      <c r="E26" s="24"/>
      <c r="F26" s="24"/>
      <c r="G26" s="24"/>
    </row>
    <row r="31" spans="1:7" x14ac:dyDescent="0.2">
      <c r="B31" s="20" t="s">
        <v>30</v>
      </c>
      <c r="C31" s="20"/>
      <c r="D31" s="20" t="s">
        <v>27</v>
      </c>
      <c r="E31" s="20"/>
    </row>
    <row r="32" spans="1:7" x14ac:dyDescent="0.2">
      <c r="B32" s="20" t="s">
        <v>28</v>
      </c>
      <c r="C32" s="20"/>
      <c r="D32" s="20" t="s">
        <v>29</v>
      </c>
      <c r="E32" s="20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2022-02-08T20:29:22Z</cp:lastPrinted>
  <dcterms:created xsi:type="dcterms:W3CDTF">2014-02-09T04:04:15Z</dcterms:created>
  <dcterms:modified xsi:type="dcterms:W3CDTF">2022-02-08T20:29:24Z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