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040" windowHeight="952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5621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<sst xmlns="http://schemas.openxmlformats.org/spreadsheetml/2006/main" count="897" uniqueCount="633">
  <si>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</si>
  <si>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</si>
  <si>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</si>
  <si>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</si>
  <si>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</si>
  <si>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</si>
  <si>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</si>
  <si>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</si>
  <si>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</si>
  <si>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</si>
  <si>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</si>
  <si>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</si>
  <si>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</si>
  <si>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</si>
  <si>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</si>
  <si>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</si>
  <si>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</si>
  <si>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</si>
  <si>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</si>
  <si>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</si>
  <si>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</si>
  <si>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</si>
  <si>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</si>
  <si>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</si>
  <si>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</si>
  <si>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</si>
  <si>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</si>
  <si>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</si>
  <si>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</si>
  <si>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</si>
  <si>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</si>
  <si>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</si>
  <si>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</si>
  <si>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</si>
  <si>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</si>
  <si>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</si>
  <si>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</si>
  <si>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</si>
  <si>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</si>
  <si>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</si>
  <si>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</si>
  <si>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</si>
  <si>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</si>
  <si>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</si>
  <si>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</si>
  <si>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</si>
  <si>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</si>
  <si>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</si>
  <si>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</si>
  <si>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</si>
  <si>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</si>
  <si>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</si>
  <si>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</si>
  <si>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</si>
  <si>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</si>
  <si>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</si>
  <si>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</si>
  <si>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</si>
  <si>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</si>
  <si>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</si>
  <si>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</si>
  <si>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</si>
  <si>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</si>
  <si>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</si>
  <si>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</si>
  <si>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</si>
  <si>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</si>
  <si>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</si>
  <si>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</si>
  <si>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</si>
  <si>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</si>
  <si>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</si>
  <si>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</si>
  <si>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</si>
  <si>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</si>
  <si>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</si>
  <si>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</si>
  <si>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</si>
  <si>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</si>
  <si>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</si>
  <si>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</si>
  <si>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</si>
  <si>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</si>
  <si>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</si>
  <si>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</si>
  <si>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</si>
  <si>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</si>
  <si>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</si>
  <si>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</si>
  <si>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</si>
  <si>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</si>
  <si>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</si>
  <si>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</si>
  <si>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</si>
  <si>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</si>
  <si>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</si>
  <si>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</si>
  <si>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</si>
  <si>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</si>
  <si>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</si>
  <si>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</si>
  <si>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</si>
  <si>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</si>
  <si>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</si>
  <si>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</si>
  <si>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</si>
  <si>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</si>
  <si>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</si>
  <si>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</si>
  <si>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</si>
  <si>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</si>
  <si>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</si>
  <si>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</si>
  <si>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</si>
  <si>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</si>
  <si>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</si>
  <si>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</si>
  <si>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</si>
  <si>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</si>
  <si>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</si>
  <si>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</si>
  <si>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</si>
  <si>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</si>
  <si>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</si>
  <si>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</si>
  <si>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</si>
  <si>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</si>
  <si>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</si>
  <si>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</si>
  <si>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</si>
  <si>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</si>
  <si>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</si>
  <si>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</si>
  <si>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</si>
  <si>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</si>
  <si>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</si>
  <si>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</si>
  <si>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</si>
  <si>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</si>
  <si>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</si>
  <si>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</si>
  <si>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</si>
  <si>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</si>
  <si>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</si>
  <si>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</si>
  <si>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</si>
  <si>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</si>
  <si>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</si>
  <si>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</si>
  <si>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</si>
  <si>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</si>
  <si>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</si>
  <si>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</si>
  <si>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</si>
  <si>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</si>
  <si>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</si>
  <si>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</si>
  <si>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</si>
  <si>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</si>
  <si>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</si>
  <si>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</si>
  <si>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</si>
  <si>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</si>
  <si>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</si>
  <si>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</si>
  <si>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</si>
  <si>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</si>
  <si>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</si>
  <si>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</si>
  <si>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</si>
  <si>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</si>
  <si>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</si>
  <si>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</si>
  <si>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</si>
  <si>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</si>
  <si>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</si>
  <si>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</si>
  <si>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</si>
  <si>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</si>
  <si>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</si>
  <si>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</si>
  <si>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</si>
  <si>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</si>
  <si>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</si>
  <si>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</si>
  <si>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</si>
  <si>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</si>
  <si>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</si>
  <si>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</si>
  <si>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</si>
  <si>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</si>
  <si>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</si>
  <si>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</si>
  <si>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</si>
  <si>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</si>
  <si>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</si>
  <si>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</si>
  <si>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</si>
  <si>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</si>
  <si>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</si>
  <si>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</si>
  <si>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</si>
  <si>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</si>
  <si>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</si>
  <si>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</si>
  <si>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</si>
  <si>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</si>
  <si>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</si>
  <si>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</si>
  <si>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</si>
  <si>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</si>
  <si>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</si>
  <si>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</si>
  <si>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</si>
  <si>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</si>
  <si>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</si>
  <si>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</si>
  <si>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</si>
  <si>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</si>
  <si>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</si>
  <si>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</si>
  <si>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</si>
  <si>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</si>
  <si>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</si>
  <si>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</si>
  <si>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</si>
  <si>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</si>
  <si>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</si>
  <si>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</si>
  <si>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</si>
  <si>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</si>
  <si>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</si>
  <si>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</si>
  <si>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</si>
  <si>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</si>
  <si>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</si>
  <si>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</si>
  <si>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</si>
  <si>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</si>
  <si>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</si>
  <si>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</si>
  <si>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</si>
  <si>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</si>
  <si>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</si>
  <si>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</si>
  <si>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</si>
  <si>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</si>
  <si>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</si>
  <si>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</si>
  <si>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</si>
  <si>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</si>
  <si>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</si>
  <si>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</si>
  <si>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</si>
  <si>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</si>
  <si>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</si>
  <si>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</si>
  <si>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</si>
  <si>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</si>
  <si>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</si>
  <si>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</si>
  <si>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</si>
  <si>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</si>
  <si>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</si>
  <si>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</si>
  <si>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</si>
  <si>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</si>
  <si>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</si>
  <si>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</si>
  <si>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</si>
  <si>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</si>
  <si>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</si>
  <si>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</si>
  <si>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</si>
  <si>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</si>
  <si>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</si>
  <si>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</si>
  <si>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</si>
  <si>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</si>
  <si>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</si>
  <si>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</si>
  <si>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</si>
  <si>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</si>
  <si>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</si>
  <si>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</si>
  <si>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</si>
  <si>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</si>
  <si>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</si>
  <si>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</si>
  <si>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</si>
  <si>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</si>
  <si>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</si>
  <si>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</si>
  <si>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</si>
  <si>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</si>
  <si>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</si>
  <si>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</si>
  <si>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</si>
  <si>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</si>
  <si>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</si>
  <si>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</si>
  <si>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</si>
  <si>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</si>
  <si>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</si>
  <si>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</si>
  <si>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</si>
  <si>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</si>
  <si>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</si>
  <si>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</si>
  <si>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</si>
  <si>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</si>
  <si>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</si>
  <si>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</si>
  <si>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</si>
  <si>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</si>
  <si>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</si>
  <si>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</si>
  <si>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</si>
  <si>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</si>
  <si>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</si>
  <si>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</si>
  <si>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</si>
  <si>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</si>
  <si>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</si>
  <si>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</si>
  <si>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</si>
  <si>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</si>
  <si>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</si>
  <si>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</si>
  <si>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</si>
  <si>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</si>
  <si>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</si>
  <si>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</si>
  <si>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</si>
  <si>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</si>
  <si>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</si>
  <si>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</si>
  <si>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</si>
  <si>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</si>
  <si>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</si>
  <si>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</si>
  <si>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</si>
  <si>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</si>
  <si>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</si>
  <si>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</si>
  <si>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</si>
  <si>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</si>
  <si>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</si>
  <si>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</si>
  <si>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</si>
  <si>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</si>
  <si>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</si>
  <si>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</si>
  <si>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</si>
  <si>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</si>
  <si>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</si>
  <si>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</si>
  <si>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</si>
  <si>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</si>
  <si>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</si>
  <si>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</si>
  <si>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</si>
  <si>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</si>
  <si>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</si>
  <si>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</si>
  <si>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</si>
  <si>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</si>
  <si>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</si>
  <si>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</si>
  <si>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</si>
  <si>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</si>
  <si>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</si>
  <si>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</si>
  <si>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</si>
  <si>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</si>
  <si>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</si>
  <si>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</si>
  <si>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</si>
  <si>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</si>
  <si>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</si>
  <si>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</si>
  <si>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</si>
  <si>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</si>
  <si>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</si>
  <si>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</si>
  <si>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</si>
  <si>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</si>
  <si>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</si>
  <si>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</si>
  <si>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</si>
  <si>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</si>
  <si>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</si>
  <si>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</si>
  <si>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</si>
  <si>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</si>
  <si>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</si>
  <si>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</si>
  <si>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</si>
  <si>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</si>
  <si>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</si>
  <si>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</si>
  <si>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</si>
  <si>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</si>
  <si>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</si>
  <si>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</si>
  <si>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</si>
  <si>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</si>
  <si>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</si>
  <si>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</si>
  <si>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</si>
  <si>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</si>
  <si>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</si>
  <si>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</si>
  <si>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</si>
  <si>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</si>
  <si>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</si>
  <si>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</si>
  <si>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</si>
  <si>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</si>
  <si>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</si>
  <si>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</si>
  <si>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</si>
  <si>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</si>
  <si>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</si>
  <si>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</si>
  <si>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</si>
  <si>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</si>
  <si>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</si>
  <si>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</si>
  <si>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</si>
  <si>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</si>
  <si>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</si>
  <si>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</si>
  <si>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</si>
  <si>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</si>
  <si>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</si>
  <si>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</si>
  <si>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</si>
  <si>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</si>
  <si>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</si>
  <si>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</si>
  <si>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</si>
  <si>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</si>
  <si>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</si>
  <si>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</si>
  <si>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</si>
  <si>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</si>
  <si>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</si>
  <si>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</si>
  <si>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</si>
  <si>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</si>
  <si>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</si>
  <si>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</si>
  <si>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</si>
  <si>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</si>
  <si>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</si>
  <si>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</si>
  <si>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</si>
  <si>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</si>
  <si>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</si>
  <si>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</si>
  <si>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</si>
  <si>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</si>
  <si>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</si>
  <si>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</si>
  <si>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</si>
  <si>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</si>
  <si>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</si>
  <si>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</si>
  <si>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</si>
  <si>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</si>
  <si>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</si>
  <si>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</si>
  <si>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</si>
  <si>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</si>
  <si>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</si>
  <si>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</si>
  <si>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</si>
  <si>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</si>
  <si>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</si>
  <si>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</si>
  <si>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</si>
  <si>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</si>
  <si>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</si>
  <si>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</si>
  <si>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</si>
  <si>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</si>
  <si>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</si>
  <si>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</si>
  <si>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</si>
  <si>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</si>
  <si>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</si>
  <si>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</si>
  <si>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</si>
  <si>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</si>
  <si>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</si>
  <si>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</si>
  <si>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</si>
  <si>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</si>
  <si>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</si>
  <si>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</si>
  <si>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</si>
  <si>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</si>
  <si>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</si>
  <si>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</si>
  <si>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</si>
  <si>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</si>
  <si>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</si>
  <si>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</si>
  <si>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</si>
  <si>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</si>
  <si>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</si>
  <si>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</si>
  <si>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</si>
  <si>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</si>
  <si>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</si>
  <si>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</si>
  <si>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</si>
  <si>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</si>
  <si>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</si>
  <si>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</si>
  <si>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</si>
  <si>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</si>
  <si>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</si>
  <si>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</si>
  <si>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</si>
  <si>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</si>
  <si>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</si>
  <si>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</si>
  <si>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</si>
  <si>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</si>
  <si>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</si>
  <si>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</si>
  <si>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</si>
  <si>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</si>
  <si>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</si>
  <si>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</si>
  <si>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</si>
  <si>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</si>
  <si>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</si>
  <si>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</si>
  <si>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</si>
  <si>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</si>
  <si>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</si>
  <si>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</si>
  <si>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</si>
  <si>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</si>
  <si>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</si>
  <si>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</si>
  <si>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</si>
  <si>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</si>
  <si>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</si>
  <si>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</si>
  <si>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</si>
  <si>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</si>
  <si>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</si>
  <si>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</si>
  <si>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</si>
  <si>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</si>
  <si>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</si>
  <si>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</si>
  <si>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</si>
  <si>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</si>
  <si>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</si>
  <si>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</si>
  <si>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</si>
  <si>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</si>
  <si>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</si>
  <si>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</si>
  <si>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</si>
  <si>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</si>
  <si>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</si>
  <si>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</si>
  <si>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</si>
  <si>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</si>
  <si>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</si>
  <si>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</si>
  <si>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</si>
  <si>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</si>
  <si>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</si>
  <si>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</si>
  <si>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</si>
  <si>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</si>
  <si>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</si>
  <si>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</si>
  <si>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</si>
  <si>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</si>
  <si>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</si>
  <si>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</si>
  <si>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</si>
  <si>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</si>
  <si>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</si>
  <si>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</si>
  <si>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</si>
  <si>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</si>
  <si>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</si>
  <si>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</si>
  <si>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</si>
  <si>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</si>
  <si>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</si>
  <si>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</si>
  <si>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</si>
  <si>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</si>
  <si>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</si>
  <si>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</si>
  <si>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</si>
  <si>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</si>
  <si>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</si>
  <si>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</si>
  <si>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</si>
  <si>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</si>
  <si>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</si>
  <si>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</si>
  <si>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</si>
  <si>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</si>
  <si>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</si>
  <si>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</si>
  <si>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</si>
  <si>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</si>
  <si>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</si>
  <si>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</si>
  <si>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</si>
  <si>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</si>
  <si>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</si>
  <si>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</si>
  <si>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</si>
  <si>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Instituto Municipal de Vivienda de Dolores Hidalgo, Gto.</t>
  </si>
  <si>
    <t>Correspondiente del 1 de Enero AL 31 DE DICIEMBRE DEL 2021</t>
  </si>
  <si>
    <t>Bajo protesta de decir verdad declaramos que los Estados Financieros y sus notas, son razonablemente correctos y son responsabilidad del emisor.</t>
  </si>
  <si>
    <t>ARQ. GERARDO RAMON NUÑEZ REYES</t>
  </si>
  <si>
    <t>ENCARGADO DE DESPACHO</t>
  </si>
  <si>
    <t>PRESIDENTE DEL CONSEJO DIRECTIVO</t>
  </si>
  <si>
    <t>LIC.CIRILO ALVAREZ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</si>
</sst>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8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F50"/>
  <sheetViews>
    <sheetView tabSelected="1" zoomScaleNormal="100" zoomScaleSheetLayoutView="100" workbookViewId="0">
      <pane ySplit="4" topLeftCell="A17" activePane="bottomLeft" state="frozen"/>
      <selection activeCell="A14" sqref="A14:B14"/>
      <selection pane="bottomLeft" activeCell="B49" sqref="B49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42" t="s">
        <v>626</v>
      </c>
      <c r="B1" s="142"/>
      <c r="C1" s="19"/>
      <c r="D1" s="16" t="s">
        <v>614</v>
      </c>
      <c r="E1" s="17">
        <v>2021</v>
      </c>
    </row>
    <row r="2" spans="1:5" ht="18.95" customHeight="1" x14ac:dyDescent="0.2">
      <c r="A2" s="143" t="s">
        <v>613</v>
      </c>
      <c r="B2" s="143"/>
      <c r="C2" s="38"/>
      <c r="D2" s="16" t="s">
        <v>615</v>
      </c>
      <c r="E2" s="19" t="s">
        <v>617</v>
      </c>
    </row>
    <row r="3" spans="1:5" ht="18.95" customHeight="1" x14ac:dyDescent="0.2">
      <c r="A3" s="144" t="s">
        <v>627</v>
      </c>
      <c r="B3" s="144"/>
      <c r="C3" s="19"/>
      <c r="D3" s="16" t="s">
        <v>616</v>
      </c>
      <c r="E3" s="17">
        <v>4</v>
      </c>
    </row>
    <row r="4" spans="1:5" ht="15" customHeight="1" x14ac:dyDescent="0.2">
      <c r="A4" s="13" t="s">
        <v>42</v>
      </c>
      <c r="B4" s="14" t="s">
        <v>43</v>
      </c>
    </row>
    <row r="5" spans="1:5" ht="10.15" x14ac:dyDescent="0.2">
      <c r="A5" s="5"/>
      <c r="B5" s="6"/>
    </row>
    <row r="6" spans="1:5" ht="10.15" x14ac:dyDescent="0.2">
      <c r="A6" s="7"/>
      <c r="B6" s="8" t="s">
        <v>46</v>
      </c>
    </row>
    <row r="7" spans="1:5" ht="10.15" x14ac:dyDescent="0.2">
      <c r="A7" s="7"/>
      <c r="B7" s="8"/>
    </row>
    <row r="8" spans="1:5" ht="10.1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ht="10.15" x14ac:dyDescent="0.2">
      <c r="A10" s="47" t="s">
        <v>3</v>
      </c>
      <c r="B10" s="48" t="s">
        <v>4</v>
      </c>
    </row>
    <row r="11" spans="1:5" ht="10.1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ht="10.1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ht="10.15" x14ac:dyDescent="0.2">
      <c r="A15" s="47" t="s">
        <v>9</v>
      </c>
      <c r="B15" s="48" t="s">
        <v>10</v>
      </c>
    </row>
    <row r="16" spans="1:5" ht="10.15" x14ac:dyDescent="0.2">
      <c r="A16" s="47" t="s">
        <v>11</v>
      </c>
      <c r="B16" s="48" t="s">
        <v>12</v>
      </c>
    </row>
    <row r="17" spans="1:2" ht="10.15" x14ac:dyDescent="0.2">
      <c r="A17" s="47" t="s">
        <v>13</v>
      </c>
      <c r="B17" s="48" t="s">
        <v>14</v>
      </c>
    </row>
    <row r="18" spans="1:2" ht="10.15" x14ac:dyDescent="0.2">
      <c r="A18" s="47" t="s">
        <v>15</v>
      </c>
      <c r="B18" s="48" t="s">
        <v>16</v>
      </c>
    </row>
    <row r="19" spans="1:2" ht="10.15" x14ac:dyDescent="0.2">
      <c r="A19" s="47" t="s">
        <v>17</v>
      </c>
      <c r="B19" s="48" t="s">
        <v>598</v>
      </c>
    </row>
    <row r="20" spans="1:2" ht="10.15" x14ac:dyDescent="0.2">
      <c r="A20" s="47" t="s">
        <v>18</v>
      </c>
      <c r="B20" s="48" t="s">
        <v>19</v>
      </c>
    </row>
    <row r="21" spans="1:2" ht="10.15" x14ac:dyDescent="0.2">
      <c r="A21" s="47" t="s">
        <v>20</v>
      </c>
      <c r="B21" s="48" t="s">
        <v>186</v>
      </c>
    </row>
    <row r="22" spans="1:2" ht="10.15" x14ac:dyDescent="0.2">
      <c r="A22" s="47" t="s">
        <v>21</v>
      </c>
      <c r="B22" s="48" t="s">
        <v>22</v>
      </c>
    </row>
    <row r="23" spans="1:2" ht="10.15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ht="10.15" x14ac:dyDescent="0.2">
      <c r="A25" s="104" t="s">
        <v>584</v>
      </c>
      <c r="B25" s="105" t="s">
        <v>344</v>
      </c>
    </row>
    <row r="26" spans="1:2" ht="10.15" x14ac:dyDescent="0.2">
      <c r="A26" s="104" t="s">
        <v>585</v>
      </c>
      <c r="B26" s="105" t="s">
        <v>361</v>
      </c>
    </row>
    <row r="27" spans="1:2" ht="10.15" x14ac:dyDescent="0.2">
      <c r="A27" s="47" t="s">
        <v>23</v>
      </c>
      <c r="B27" s="48" t="s">
        <v>24</v>
      </c>
    </row>
    <row r="28" spans="1:2" ht="10.15" x14ac:dyDescent="0.2">
      <c r="A28" s="47" t="s">
        <v>25</v>
      </c>
      <c r="B28" s="48" t="s">
        <v>26</v>
      </c>
    </row>
    <row r="29" spans="1:2" ht="10.15" x14ac:dyDescent="0.2">
      <c r="A29" s="47" t="s">
        <v>27</v>
      </c>
      <c r="B29" s="48" t="s">
        <v>28</v>
      </c>
    </row>
    <row r="30" spans="1:2" ht="10.15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ht="10.15" x14ac:dyDescent="0.2">
      <c r="A32" s="7"/>
      <c r="B32" s="10"/>
    </row>
    <row r="33" spans="1:6" ht="10.15" x14ac:dyDescent="0.2">
      <c r="A33" s="7"/>
      <c r="B33" s="9"/>
    </row>
    <row r="34" spans="1:6" x14ac:dyDescent="0.2">
      <c r="A34" s="47" t="s">
        <v>49</v>
      </c>
      <c r="B34" s="48" t="s">
        <v>44</v>
      </c>
    </row>
    <row r="35" spans="1:6" x14ac:dyDescent="0.2">
      <c r="A35" s="47" t="s">
        <v>50</v>
      </c>
      <c r="B35" s="48" t="s">
        <v>45</v>
      </c>
    </row>
    <row r="36" spans="1:6" ht="10.15" x14ac:dyDescent="0.2">
      <c r="A36" s="7"/>
      <c r="B36" s="10"/>
    </row>
    <row r="37" spans="1:6" ht="10.15" x14ac:dyDescent="0.2">
      <c r="A37" s="7"/>
      <c r="B37" s="8" t="s">
        <v>47</v>
      </c>
    </row>
    <row r="38" spans="1:6" ht="10.15" x14ac:dyDescent="0.2">
      <c r="A38" s="7" t="s">
        <v>48</v>
      </c>
      <c r="B38" s="48" t="s">
        <v>32</v>
      </c>
    </row>
    <row r="39" spans="1:6" ht="10.15" x14ac:dyDescent="0.2">
      <c r="A39" s="7"/>
      <c r="B39" s="48" t="s">
        <v>33</v>
      </c>
    </row>
    <row r="40" spans="1:6" ht="12" thickBot="1" x14ac:dyDescent="0.25">
      <c r="A40" s="11"/>
      <c r="B40" s="12"/>
    </row>
    <row r="41" spans="1:6" x14ac:dyDescent="0.2">
      <c r="A41" s="139" t="s">
        <v>628</v>
      </c>
      <c r="B41" s="139"/>
      <c r="C41" s="139"/>
      <c r="D41" s="139"/>
      <c r="E41" s="139"/>
      <c r="F41" s="139"/>
    </row>
    <row r="42" spans="1:6" x14ac:dyDescent="0.2">
      <c r="A42" s="139"/>
      <c r="B42" s="139"/>
      <c r="C42" s="139"/>
      <c r="D42" s="139"/>
      <c r="E42" s="139"/>
      <c r="F42" s="139"/>
    </row>
    <row r="43" spans="1:6" x14ac:dyDescent="0.2">
      <c r="A43" s="139"/>
      <c r="B43" s="139"/>
      <c r="C43" s="139"/>
      <c r="D43" s="139"/>
      <c r="E43" s="139"/>
      <c r="F43" s="139"/>
    </row>
    <row r="44" spans="1:6" x14ac:dyDescent="0.2">
      <c r="A44" s="139"/>
      <c r="B44" s="139"/>
      <c r="C44" s="139"/>
      <c r="D44" s="139"/>
      <c r="E44" s="139"/>
      <c r="F44" s="139"/>
    </row>
    <row r="45" spans="1:6" x14ac:dyDescent="0.2">
      <c r="A45" s="139"/>
      <c r="B45" s="139"/>
      <c r="C45" s="139"/>
      <c r="D45" s="139"/>
      <c r="E45" s="139"/>
      <c r="F45" s="139"/>
    </row>
    <row r="46" spans="1:6" x14ac:dyDescent="0.2">
      <c r="A46" s="139"/>
      <c r="B46" s="139"/>
      <c r="C46" s="139"/>
      <c r="D46" s="139"/>
      <c r="E46" s="139"/>
      <c r="F46" s="139"/>
    </row>
    <row r="47" spans="1:6" x14ac:dyDescent="0.2">
      <c r="A47" s="139"/>
      <c r="B47" s="139"/>
      <c r="C47" s="139"/>
      <c r="D47" s="139"/>
      <c r="E47" s="139"/>
      <c r="F47" s="139"/>
    </row>
    <row r="48" spans="1:6" x14ac:dyDescent="0.2">
      <c r="A48" s="139"/>
      <c r="B48" s="139"/>
      <c r="C48" s="139"/>
      <c r="D48" s="139"/>
      <c r="E48" s="139"/>
      <c r="F48" s="139"/>
    </row>
    <row r="49" spans="1:6" x14ac:dyDescent="0.2">
      <c r="A49" s="139"/>
      <c r="B49" s="140" t="s">
        <v>632</v>
      </c>
      <c r="C49" s="139"/>
      <c r="D49" s="141" t="s">
        <v>629</v>
      </c>
      <c r="E49" s="141"/>
      <c r="F49" s="141"/>
    </row>
    <row r="50" spans="1:6" x14ac:dyDescent="0.2">
      <c r="A50" s="139"/>
      <c r="B50" s="140" t="s">
        <v>630</v>
      </c>
      <c r="C50" s="139"/>
      <c r="D50" s="141" t="s">
        <v>631</v>
      </c>
      <c r="E50" s="141"/>
      <c r="F50" s="141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A5" sqref="A5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8" t="s">
        <v>626</v>
      </c>
      <c r="B1" s="149"/>
      <c r="C1" s="150"/>
    </row>
    <row r="2" spans="1:3" s="39" customFormat="1" ht="18" customHeight="1" x14ac:dyDescent="0.25">
      <c r="A2" s="151" t="s">
        <v>44</v>
      </c>
      <c r="B2" s="152"/>
      <c r="C2" s="153"/>
    </row>
    <row r="3" spans="1:3" s="39" customFormat="1" ht="18" customHeight="1" x14ac:dyDescent="0.3">
      <c r="A3" s="151" t="s">
        <v>627</v>
      </c>
      <c r="B3" s="152"/>
      <c r="C3" s="153"/>
    </row>
    <row r="4" spans="1:3" s="42" customFormat="1" ht="18" customHeight="1" x14ac:dyDescent="0.2">
      <c r="A4" s="154" t="s">
        <v>624</v>
      </c>
      <c r="B4" s="155"/>
      <c r="C4" s="156"/>
    </row>
    <row r="5" spans="1:3" s="40" customFormat="1" x14ac:dyDescent="0.2">
      <c r="A5" s="60" t="s">
        <v>529</v>
      </c>
      <c r="B5" s="60"/>
      <c r="C5" s="61">
        <v>7362714.3399999999</v>
      </c>
    </row>
    <row r="6" spans="1:3" ht="10.15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ht="10.15" x14ac:dyDescent="0.2">
      <c r="A14" s="80"/>
      <c r="B14" s="71"/>
      <c r="C14" s="72"/>
    </row>
    <row r="15" spans="1:3" ht="10.15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ht="10.15" x14ac:dyDescent="0.2">
      <c r="A18" s="75">
        <v>3.3</v>
      </c>
      <c r="B18" s="70" t="s">
        <v>539</v>
      </c>
      <c r="C18" s="76">
        <v>0</v>
      </c>
    </row>
    <row r="19" spans="1:3" ht="10.15" x14ac:dyDescent="0.2">
      <c r="A19" s="62"/>
      <c r="B19" s="77"/>
      <c r="C19" s="78"/>
    </row>
    <row r="20" spans="1:3" ht="10.15" x14ac:dyDescent="0.2">
      <c r="A20" s="79" t="s">
        <v>83</v>
      </c>
      <c r="B20" s="79"/>
      <c r="C20" s="61">
        <f>C5+C7-C15</f>
        <v>7362714.3399999999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A4" sqref="A4:C4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7" t="s">
        <v>626</v>
      </c>
      <c r="B1" s="158"/>
      <c r="C1" s="159"/>
    </row>
    <row r="2" spans="1:3" s="43" customFormat="1" ht="18.95" customHeight="1" x14ac:dyDescent="0.25">
      <c r="A2" s="160" t="s">
        <v>45</v>
      </c>
      <c r="B2" s="161"/>
      <c r="C2" s="162"/>
    </row>
    <row r="3" spans="1:3" s="43" customFormat="1" ht="18.95" customHeight="1" x14ac:dyDescent="0.25">
      <c r="A3" s="160" t="s">
        <v>627</v>
      </c>
      <c r="B3" s="161"/>
      <c r="C3" s="162"/>
    </row>
    <row r="4" spans="1:3" s="44" customFormat="1" ht="10.15" x14ac:dyDescent="0.2">
      <c r="A4" s="154" t="s">
        <v>624</v>
      </c>
      <c r="B4" s="155"/>
      <c r="C4" s="156"/>
    </row>
    <row r="5" spans="1:3" ht="10.15" x14ac:dyDescent="0.2">
      <c r="A5" s="91" t="s">
        <v>542</v>
      </c>
      <c r="B5" s="60"/>
      <c r="C5" s="84">
        <v>5611677.9800000004</v>
      </c>
    </row>
    <row r="6" spans="1:3" ht="10.15" x14ac:dyDescent="0.2">
      <c r="A6" s="85"/>
      <c r="B6" s="63"/>
      <c r="C6" s="86"/>
    </row>
    <row r="7" spans="1:3" ht="10.15" x14ac:dyDescent="0.2">
      <c r="A7" s="73" t="s">
        <v>543</v>
      </c>
      <c r="B7" s="87"/>
      <c r="C7" s="65">
        <f>SUM(C8:C28)</f>
        <v>97139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11025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24599.03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61514.97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ht="10.15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148260.89000000001</v>
      </c>
    </row>
    <row r="31" spans="1:3" x14ac:dyDescent="0.2">
      <c r="A31" s="100" t="s">
        <v>564</v>
      </c>
      <c r="B31" s="83" t="s">
        <v>442</v>
      </c>
      <c r="C31" s="93">
        <v>148260.89000000001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ht="10.15" x14ac:dyDescent="0.2">
      <c r="A37" s="100" t="s">
        <v>572</v>
      </c>
      <c r="B37" s="92" t="s">
        <v>573</v>
      </c>
      <c r="C37" s="99">
        <v>0</v>
      </c>
    </row>
    <row r="38" spans="1:3" ht="10.15" x14ac:dyDescent="0.2">
      <c r="A38" s="85"/>
      <c r="B38" s="88"/>
      <c r="C38" s="89"/>
    </row>
    <row r="39" spans="1:3" ht="10.15" x14ac:dyDescent="0.2">
      <c r="A39" s="90" t="s">
        <v>85</v>
      </c>
      <c r="B39" s="60"/>
      <c r="C39" s="61">
        <f>C5-C7+C30</f>
        <v>5662799.8700000001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workbookViewId="0">
      <selection activeCell="G2" sqref="G2:G3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7" t="s">
        <v>626</v>
      </c>
      <c r="B1" s="163"/>
      <c r="C1" s="163"/>
      <c r="D1" s="163"/>
      <c r="E1" s="163"/>
      <c r="F1" s="163"/>
      <c r="G1" s="29" t="s">
        <v>614</v>
      </c>
      <c r="H1" s="30">
        <v>2021</v>
      </c>
    </row>
    <row r="2" spans="1:10" ht="18.95" customHeight="1" x14ac:dyDescent="0.2">
      <c r="A2" s="147" t="s">
        <v>625</v>
      </c>
      <c r="B2" s="163"/>
      <c r="C2" s="163"/>
      <c r="D2" s="163"/>
      <c r="E2" s="163"/>
      <c r="F2" s="163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4" t="s">
        <v>627</v>
      </c>
      <c r="B3" s="165"/>
      <c r="C3" s="165"/>
      <c r="D3" s="165"/>
      <c r="E3" s="165"/>
      <c r="F3" s="165"/>
      <c r="G3" s="16" t="s">
        <v>620</v>
      </c>
      <c r="H3" s="30">
        <v>4</v>
      </c>
    </row>
    <row r="4" spans="1:10" ht="10.15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ht="10.15" x14ac:dyDescent="0.2">
      <c r="A8" s="45">
        <v>7000</v>
      </c>
      <c r="B8" s="46" t="s">
        <v>126</v>
      </c>
    </row>
    <row r="9" spans="1:10" ht="10.15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ht="10.15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ht="10.15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ht="10.15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ht="10.15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ht="10.15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ht="10.15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ht="10.15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ht="10.15" x14ac:dyDescent="0.2">
      <c r="A35" s="45">
        <v>8000</v>
      </c>
      <c r="B35" s="46" t="s">
        <v>98</v>
      </c>
    </row>
    <row r="36" spans="1:6" ht="10.15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ht="10.15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ht="10.15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ht="10.15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ht="10.15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fitToHeight="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ht="10.15" x14ac:dyDescent="0.2">
      <c r="A3" s="1"/>
    </row>
    <row r="4" spans="1:8" s="129" customFormat="1" ht="10.15" x14ac:dyDescent="0.2">
      <c r="A4" s="128" t="s">
        <v>34</v>
      </c>
    </row>
    <row r="5" spans="1:8" s="129" customFormat="1" ht="39.950000000000003" customHeight="1" x14ac:dyDescent="0.2">
      <c r="A5" s="166" t="s">
        <v>35</v>
      </c>
      <c r="B5" s="166"/>
      <c r="C5" s="166"/>
      <c r="D5" s="166"/>
      <c r="E5" s="166"/>
      <c r="H5" s="130"/>
    </row>
    <row r="6" spans="1:8" s="129" customFormat="1" ht="10.15" x14ac:dyDescent="0.2">
      <c r="A6" s="131"/>
      <c r="B6" s="131"/>
      <c r="C6" s="131"/>
      <c r="D6" s="131"/>
      <c r="H6" s="130"/>
    </row>
    <row r="7" spans="1:8" s="129" customFormat="1" ht="13.15" x14ac:dyDescent="0.25">
      <c r="A7" s="130" t="s">
        <v>36</v>
      </c>
      <c r="B7" s="130"/>
      <c r="C7" s="130"/>
      <c r="D7" s="130"/>
    </row>
    <row r="8" spans="1:8" s="129" customFormat="1" ht="10.15" x14ac:dyDescent="0.2">
      <c r="A8" s="130"/>
      <c r="B8" s="130"/>
      <c r="C8" s="130"/>
      <c r="D8" s="130"/>
    </row>
    <row r="9" spans="1:8" s="129" customFormat="1" ht="10.15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7" t="s">
        <v>37</v>
      </c>
      <c r="C10" s="167"/>
      <c r="D10" s="167"/>
      <c r="E10" s="167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7" t="s">
        <v>39</v>
      </c>
      <c r="C12" s="167"/>
      <c r="D12" s="167"/>
      <c r="E12" s="167"/>
    </row>
    <row r="13" spans="1:8" s="129" customFormat="1" ht="26.1" customHeight="1" x14ac:dyDescent="0.2">
      <c r="A13" s="133" t="s">
        <v>608</v>
      </c>
      <c r="B13" s="167" t="s">
        <v>40</v>
      </c>
      <c r="C13" s="167"/>
      <c r="D13" s="167"/>
      <c r="E13" s="167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ht="10.15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ht="10.15" x14ac:dyDescent="0.2">
      <c r="A25" s="130" t="s">
        <v>527</v>
      </c>
      <c r="B25" s="130"/>
      <c r="C25" s="130"/>
      <c r="D25" s="130"/>
    </row>
    <row r="26" spans="1:4" s="129" customFormat="1" ht="10.15" x14ac:dyDescent="0.2">
      <c r="A26" s="130" t="s">
        <v>528</v>
      </c>
      <c r="B26" s="130"/>
      <c r="C26" s="130"/>
      <c r="D26" s="130"/>
    </row>
    <row r="27" spans="1:4" s="129" customFormat="1" ht="10.15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ht="10.15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zoomScale="106" zoomScaleNormal="106" workbookViewId="0">
      <selection activeCell="G42" sqref="G42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3">
      <c r="A1" s="145" t="s">
        <v>626</v>
      </c>
      <c r="B1" s="146"/>
      <c r="C1" s="146"/>
      <c r="D1" s="146"/>
      <c r="E1" s="146"/>
      <c r="F1" s="146"/>
      <c r="G1" s="16" t="s">
        <v>614</v>
      </c>
      <c r="H1" s="27">
        <v>2021</v>
      </c>
    </row>
    <row r="2" spans="1:8" s="18" customFormat="1" ht="18.95" customHeight="1" x14ac:dyDescent="0.25">
      <c r="A2" s="145" t="s">
        <v>618</v>
      </c>
      <c r="B2" s="146"/>
      <c r="C2" s="146"/>
      <c r="D2" s="146"/>
      <c r="E2" s="146"/>
      <c r="F2" s="146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3">
      <c r="A3" s="145" t="s">
        <v>627</v>
      </c>
      <c r="B3" s="146"/>
      <c r="C3" s="146"/>
      <c r="D3" s="146"/>
      <c r="E3" s="146"/>
      <c r="F3" s="146"/>
      <c r="G3" s="16" t="s">
        <v>620</v>
      </c>
      <c r="H3" s="27">
        <v>4</v>
      </c>
    </row>
    <row r="4" spans="1:8" ht="10.15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ht="10.15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ht="10.15" x14ac:dyDescent="0.2">
      <c r="A8" s="24">
        <v>1114</v>
      </c>
      <c r="B8" s="22" t="s">
        <v>198</v>
      </c>
      <c r="C8" s="26">
        <v>4479925.03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ht="10.15" x14ac:dyDescent="0.2">
      <c r="A10" s="24">
        <v>1121</v>
      </c>
      <c r="B10" s="22" t="s">
        <v>200</v>
      </c>
      <c r="C10" s="26">
        <v>0</v>
      </c>
    </row>
    <row r="11" spans="1:8" ht="10.15" x14ac:dyDescent="0.2">
      <c r="A11" s="24">
        <v>1211</v>
      </c>
      <c r="B11" s="22" t="s">
        <v>201</v>
      </c>
      <c r="C11" s="26">
        <v>0</v>
      </c>
    </row>
    <row r="13" spans="1:8" ht="10.15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ht="10.15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ht="10.15" x14ac:dyDescent="0.2">
      <c r="A15" s="24">
        <v>1122</v>
      </c>
      <c r="B15" s="22" t="s">
        <v>202</v>
      </c>
      <c r="C15" s="26">
        <v>14595436.57</v>
      </c>
      <c r="D15" s="26">
        <v>17263134.949999999</v>
      </c>
      <c r="E15" s="26">
        <v>20859671.100000001</v>
      </c>
      <c r="F15" s="26">
        <v>25032008.850000001</v>
      </c>
      <c r="G15" s="26">
        <v>29052790.32</v>
      </c>
    </row>
    <row r="16" spans="1:8" ht="10.15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ht="10.15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ht="10.15" x14ac:dyDescent="0.2">
      <c r="A20" s="24">
        <v>1123</v>
      </c>
      <c r="B20" s="22" t="s">
        <v>209</v>
      </c>
      <c r="C20" s="26">
        <v>-27.13</v>
      </c>
      <c r="D20" s="26">
        <v>-27.13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ht="10.15" x14ac:dyDescent="0.2">
      <c r="A23" s="24">
        <v>1129</v>
      </c>
      <c r="B23" s="22" t="s">
        <v>588</v>
      </c>
      <c r="C23" s="26">
        <v>5318712.3899999997</v>
      </c>
      <c r="D23" s="26">
        <v>5318712.3899999997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527730.35</v>
      </c>
      <c r="D27" s="26">
        <v>527730.35</v>
      </c>
      <c r="E27" s="26">
        <v>0</v>
      </c>
      <c r="F27" s="26">
        <v>0</v>
      </c>
      <c r="G27" s="26">
        <v>0</v>
      </c>
    </row>
    <row r="28" spans="1:8" ht="10.15" x14ac:dyDescent="0.2">
      <c r="A28" s="24">
        <v>1139</v>
      </c>
      <c r="B28" s="22" t="s">
        <v>215</v>
      </c>
      <c r="C28" s="26">
        <v>14657.62</v>
      </c>
      <c r="D28" s="26">
        <v>14657.62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ht="10.15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ht="10.15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ht="10.15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ht="10.15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ht="10.15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ht="10.15" x14ac:dyDescent="0.2">
      <c r="A50" s="24">
        <v>1214</v>
      </c>
      <c r="B50" s="22" t="s">
        <v>228</v>
      </c>
      <c r="C50" s="26">
        <v>0</v>
      </c>
    </row>
    <row r="52" spans="1:9" ht="10.15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ht="10.15" x14ac:dyDescent="0.2">
      <c r="A54" s="24">
        <v>1230</v>
      </c>
      <c r="B54" s="22" t="s">
        <v>231</v>
      </c>
      <c r="C54" s="26">
        <f>SUM(C55:C61)</f>
        <v>94749136.039999992</v>
      </c>
      <c r="D54" s="26">
        <f>SUM(D55:D61)</f>
        <v>0</v>
      </c>
      <c r="E54" s="26">
        <f>SUM(E55:E61)</f>
        <v>0</v>
      </c>
    </row>
    <row r="55" spans="1:9" ht="10.15" x14ac:dyDescent="0.2">
      <c r="A55" s="24">
        <v>1231</v>
      </c>
      <c r="B55" s="22" t="s">
        <v>232</v>
      </c>
      <c r="C55" s="26">
        <v>18967819.210000001</v>
      </c>
      <c r="D55" s="26">
        <v>0</v>
      </c>
      <c r="E55" s="26">
        <v>0</v>
      </c>
    </row>
    <row r="56" spans="1:9" ht="10.15" x14ac:dyDescent="0.2">
      <c r="A56" s="24">
        <v>1232</v>
      </c>
      <c r="B56" s="22" t="s">
        <v>233</v>
      </c>
      <c r="C56" s="26">
        <v>8240684.6699999999</v>
      </c>
      <c r="D56" s="26">
        <v>0</v>
      </c>
      <c r="E56" s="26">
        <v>0</v>
      </c>
    </row>
    <row r="57" spans="1:9" ht="10.15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ht="10.15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25048575.719999999</v>
      </c>
      <c r="D59" s="26">
        <v>0</v>
      </c>
      <c r="E59" s="26">
        <v>0</v>
      </c>
    </row>
    <row r="60" spans="1:9" ht="10.15" x14ac:dyDescent="0.2">
      <c r="A60" s="24">
        <v>1236</v>
      </c>
      <c r="B60" s="22" t="s">
        <v>237</v>
      </c>
      <c r="C60" s="26">
        <v>42492056.439999998</v>
      </c>
      <c r="D60" s="26">
        <v>0</v>
      </c>
      <c r="E60" s="26">
        <v>0</v>
      </c>
    </row>
    <row r="61" spans="1:9" ht="10.15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ht="10.15" x14ac:dyDescent="0.2">
      <c r="A62" s="24">
        <v>1240</v>
      </c>
      <c r="B62" s="22" t="s">
        <v>239</v>
      </c>
      <c r="C62" s="26">
        <f>SUM(C63:C70)</f>
        <v>1977065.6300000001</v>
      </c>
      <c r="D62" s="26">
        <f t="shared" ref="D62:E62" si="0">SUM(D63:D70)</f>
        <v>120798.05</v>
      </c>
      <c r="E62" s="26">
        <f t="shared" si="0"/>
        <v>-480312.35000000003</v>
      </c>
    </row>
    <row r="63" spans="1:9" x14ac:dyDescent="0.2">
      <c r="A63" s="24">
        <v>1241</v>
      </c>
      <c r="B63" s="22" t="s">
        <v>240</v>
      </c>
      <c r="C63" s="26">
        <v>597822.04</v>
      </c>
      <c r="D63" s="26">
        <v>48371.72</v>
      </c>
      <c r="E63" s="26">
        <v>-155986.01999999999</v>
      </c>
    </row>
    <row r="64" spans="1:9" ht="10.15" x14ac:dyDescent="0.2">
      <c r="A64" s="24">
        <v>1242</v>
      </c>
      <c r="B64" s="22" t="s">
        <v>241</v>
      </c>
      <c r="C64" s="26">
        <v>0</v>
      </c>
      <c r="D64" s="26">
        <v>0</v>
      </c>
      <c r="E64" s="26">
        <v>0</v>
      </c>
    </row>
    <row r="65" spans="1:9" x14ac:dyDescent="0.2">
      <c r="A65" s="24">
        <v>1243</v>
      </c>
      <c r="B65" s="22" t="s">
        <v>242</v>
      </c>
      <c r="C65" s="26">
        <v>0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243</v>
      </c>
      <c r="C66" s="26">
        <v>1352724.99</v>
      </c>
      <c r="D66" s="26">
        <v>72098</v>
      </c>
      <c r="E66" s="26">
        <v>-323998</v>
      </c>
    </row>
    <row r="67" spans="1:9" ht="10.15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ht="10.15" x14ac:dyDescent="0.2">
      <c r="A68" s="24">
        <v>1246</v>
      </c>
      <c r="B68" s="22" t="s">
        <v>245</v>
      </c>
      <c r="C68" s="26">
        <v>26518.6</v>
      </c>
      <c r="D68" s="26">
        <v>328.33</v>
      </c>
      <c r="E68" s="26">
        <v>-328.33</v>
      </c>
    </row>
    <row r="69" spans="1:9" ht="10.15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ht="10.15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ht="10.15" x14ac:dyDescent="0.2">
      <c r="A74" s="24">
        <v>1250</v>
      </c>
      <c r="B74" s="22" t="s">
        <v>249</v>
      </c>
      <c r="C74" s="26">
        <f>SUM(C75:C79)</f>
        <v>280303.8</v>
      </c>
      <c r="D74" s="26">
        <f>SUM(D75:D79)</f>
        <v>27462.84</v>
      </c>
      <c r="E74" s="26">
        <f>SUM(E75:E79)</f>
        <v>119699.9</v>
      </c>
    </row>
    <row r="75" spans="1:9" ht="10.15" x14ac:dyDescent="0.2">
      <c r="A75" s="24">
        <v>1251</v>
      </c>
      <c r="B75" s="22" t="s">
        <v>250</v>
      </c>
      <c r="C75" s="26">
        <v>272777</v>
      </c>
      <c r="D75" s="26">
        <v>27000</v>
      </c>
      <c r="E75" s="26">
        <v>117000</v>
      </c>
    </row>
    <row r="76" spans="1:9" ht="10.15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ht="10.15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ht="10.15" x14ac:dyDescent="0.2">
      <c r="A78" s="24">
        <v>1254</v>
      </c>
      <c r="B78" s="22" t="s">
        <v>253</v>
      </c>
      <c r="C78" s="26">
        <v>7526.8</v>
      </c>
      <c r="D78" s="26">
        <v>462.84</v>
      </c>
      <c r="E78" s="26">
        <v>2699.9</v>
      </c>
    </row>
    <row r="79" spans="1:9" ht="10.15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755457.5</v>
      </c>
      <c r="D110" s="26">
        <f>SUM(D111:D119)</f>
        <v>755457.5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20619.46</v>
      </c>
      <c r="D111" s="26">
        <f>C111</f>
        <v>20619.46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191748.8</v>
      </c>
      <c r="D112" s="26">
        <f t="shared" ref="D112:D119" si="1">C112</f>
        <v>191748.8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192400.51</v>
      </c>
      <c r="D113" s="26">
        <f t="shared" si="1"/>
        <v>192400.51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120949.53</v>
      </c>
      <c r="D117" s="26">
        <f t="shared" si="1"/>
        <v>120949.53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229739.2</v>
      </c>
      <c r="D119" s="26">
        <f t="shared" si="1"/>
        <v>229739.2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18688198.379999999</v>
      </c>
    </row>
    <row r="147" spans="1:3" x14ac:dyDescent="0.2">
      <c r="A147" s="24">
        <v>2241</v>
      </c>
      <c r="B147" s="22" t="s">
        <v>303</v>
      </c>
      <c r="C147" s="26">
        <v>18688198.379999999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ht="10.15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ht="10.15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ht="10.15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ht="10.15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ht="10.15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ht="10.15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ht="10.15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ht="10.15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1"/>
  <sheetViews>
    <sheetView topLeftCell="A112" zoomScaleNormal="100"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3" width="15.7109375" style="22" customWidth="1"/>
    <col min="4" max="4" width="14.42578125" style="22" customWidth="1"/>
    <col min="5" max="5" width="11.85546875" style="22" customWidth="1"/>
    <col min="6" max="16384" width="9.140625" style="22"/>
  </cols>
  <sheetData>
    <row r="1" spans="1:5" s="28" customFormat="1" ht="18.95" customHeight="1" x14ac:dyDescent="0.3">
      <c r="A1" s="143" t="s">
        <v>626</v>
      </c>
      <c r="B1" s="143"/>
      <c r="C1" s="143"/>
      <c r="D1" s="16" t="s">
        <v>614</v>
      </c>
      <c r="E1" s="27">
        <v>2021</v>
      </c>
    </row>
    <row r="2" spans="1:5" s="18" customFormat="1" ht="18.95" customHeight="1" x14ac:dyDescent="0.3">
      <c r="A2" s="143" t="s">
        <v>621</v>
      </c>
      <c r="B2" s="143"/>
      <c r="C2" s="143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3">
      <c r="A3" s="143" t="s">
        <v>627</v>
      </c>
      <c r="B3" s="143"/>
      <c r="C3" s="143"/>
      <c r="D3" s="16" t="s">
        <v>620</v>
      </c>
      <c r="E3" s="27">
        <v>4</v>
      </c>
    </row>
    <row r="4" spans="1:5" ht="10.15" x14ac:dyDescent="0.2">
      <c r="A4" s="20" t="s">
        <v>197</v>
      </c>
      <c r="B4" s="21"/>
      <c r="C4" s="21"/>
      <c r="D4" s="21"/>
      <c r="E4" s="21"/>
    </row>
    <row r="6" spans="1:5" ht="10.1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ht="10.15" x14ac:dyDescent="0.2">
      <c r="A8" s="52">
        <v>4100</v>
      </c>
      <c r="B8" s="53" t="s">
        <v>307</v>
      </c>
      <c r="C8" s="57">
        <f>SUM(C9+C19+C25+C28+C34+C37+C46)</f>
        <v>6494890.3399999999</v>
      </c>
      <c r="D8" s="102"/>
      <c r="E8" s="51"/>
    </row>
    <row r="9" spans="1:5" ht="10.1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ht="10.1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ht="10.1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ht="10.1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ht="10.1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ht="10.1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ht="10.1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ht="10.1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ht="10.1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ht="10.1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ht="10.1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ht="10.1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ht="10.1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ht="10.1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ht="10.1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ht="10.1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ht="10.15" x14ac:dyDescent="0.2">
      <c r="A34" s="52">
        <v>4150</v>
      </c>
      <c r="B34" s="53" t="s">
        <v>501</v>
      </c>
      <c r="C34" s="57">
        <f>SUM(C35:C36)</f>
        <v>1022697.58</v>
      </c>
      <c r="D34" s="102"/>
      <c r="E34" s="51"/>
    </row>
    <row r="35" spans="1:5" ht="10.15" x14ac:dyDescent="0.2">
      <c r="A35" s="52">
        <v>4151</v>
      </c>
      <c r="B35" s="53" t="s">
        <v>501</v>
      </c>
      <c r="C35" s="57">
        <v>1022697.58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ht="10.1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5472192.7599999998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5472192.7599999998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867824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867824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867824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5662799.8699999992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5514538.9799999995</v>
      </c>
      <c r="D100" s="59">
        <f>C100/$C$99</f>
        <v>0.97381844786967553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4641684.43</v>
      </c>
      <c r="D101" s="59">
        <f t="shared" ref="D101:D164" si="0">C101/$C$99</f>
        <v>0.81968011170417721</v>
      </c>
      <c r="E101" s="58"/>
    </row>
    <row r="102" spans="1:5" x14ac:dyDescent="0.2">
      <c r="A102" s="56">
        <v>5111</v>
      </c>
      <c r="B102" s="53" t="s">
        <v>364</v>
      </c>
      <c r="C102" s="57">
        <v>2873294.07</v>
      </c>
      <c r="D102" s="59">
        <f t="shared" si="0"/>
        <v>0.50739813095319586</v>
      </c>
      <c r="E102" s="58"/>
    </row>
    <row r="103" spans="1:5" x14ac:dyDescent="0.2">
      <c r="A103" s="56">
        <v>5112</v>
      </c>
      <c r="B103" s="53" t="s">
        <v>365</v>
      </c>
      <c r="C103" s="57">
        <v>179725.11</v>
      </c>
      <c r="D103" s="59">
        <f t="shared" si="0"/>
        <v>3.1737853027816787E-2</v>
      </c>
      <c r="E103" s="58"/>
    </row>
    <row r="104" spans="1:5" x14ac:dyDescent="0.2">
      <c r="A104" s="56">
        <v>5113</v>
      </c>
      <c r="B104" s="53" t="s">
        <v>366</v>
      </c>
      <c r="C104" s="57">
        <v>415593.2</v>
      </c>
      <c r="D104" s="59">
        <f t="shared" si="0"/>
        <v>7.3390056074858268E-2</v>
      </c>
      <c r="E104" s="58"/>
    </row>
    <row r="105" spans="1:5" x14ac:dyDescent="0.2">
      <c r="A105" s="56">
        <v>5114</v>
      </c>
      <c r="B105" s="53" t="s">
        <v>367</v>
      </c>
      <c r="C105" s="57">
        <v>226073.77</v>
      </c>
      <c r="D105" s="59">
        <f t="shared" si="0"/>
        <v>3.9922613405018674E-2</v>
      </c>
      <c r="E105" s="58"/>
    </row>
    <row r="106" spans="1:5" x14ac:dyDescent="0.2">
      <c r="A106" s="56">
        <v>5115</v>
      </c>
      <c r="B106" s="53" t="s">
        <v>368</v>
      </c>
      <c r="C106" s="57">
        <v>946998.28</v>
      </c>
      <c r="D106" s="59">
        <f t="shared" si="0"/>
        <v>0.16723145824328772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141175.15999999997</v>
      </c>
      <c r="D108" s="59">
        <f t="shared" si="0"/>
        <v>2.4930275348049692E-2</v>
      </c>
      <c r="E108" s="58"/>
    </row>
    <row r="109" spans="1:5" x14ac:dyDescent="0.2">
      <c r="A109" s="56">
        <v>5121</v>
      </c>
      <c r="B109" s="53" t="s">
        <v>371</v>
      </c>
      <c r="C109" s="57">
        <v>45344.79</v>
      </c>
      <c r="D109" s="59">
        <f t="shared" si="0"/>
        <v>8.0074858799486417E-3</v>
      </c>
      <c r="E109" s="58"/>
    </row>
    <row r="110" spans="1:5" x14ac:dyDescent="0.2">
      <c r="A110" s="56">
        <v>5122</v>
      </c>
      <c r="B110" s="53" t="s">
        <v>372</v>
      </c>
      <c r="C110" s="57">
        <v>0</v>
      </c>
      <c r="D110" s="59">
        <f t="shared" si="0"/>
        <v>0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4915.08</v>
      </c>
      <c r="D112" s="59">
        <f t="shared" si="0"/>
        <v>8.6795933333946352E-4</v>
      </c>
      <c r="E112" s="58"/>
    </row>
    <row r="113" spans="1:5" x14ac:dyDescent="0.2">
      <c r="A113" s="56">
        <v>5125</v>
      </c>
      <c r="B113" s="53" t="s">
        <v>375</v>
      </c>
      <c r="C113" s="57">
        <v>0</v>
      </c>
      <c r="D113" s="59">
        <f t="shared" si="0"/>
        <v>0</v>
      </c>
      <c r="E113" s="58"/>
    </row>
    <row r="114" spans="1:5" x14ac:dyDescent="0.2">
      <c r="A114" s="56">
        <v>5126</v>
      </c>
      <c r="B114" s="53" t="s">
        <v>376</v>
      </c>
      <c r="C114" s="57">
        <v>69950.12</v>
      </c>
      <c r="D114" s="59">
        <f t="shared" si="0"/>
        <v>1.2352567917961757E-2</v>
      </c>
      <c r="E114" s="58"/>
    </row>
    <row r="115" spans="1:5" x14ac:dyDescent="0.2">
      <c r="A115" s="56">
        <v>5127</v>
      </c>
      <c r="B115" s="53" t="s">
        <v>377</v>
      </c>
      <c r="C115" s="57">
        <v>0</v>
      </c>
      <c r="D115" s="59">
        <f t="shared" si="0"/>
        <v>0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20965.169999999998</v>
      </c>
      <c r="D117" s="59">
        <f t="shared" si="0"/>
        <v>3.702262216799832E-3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731679.39</v>
      </c>
      <c r="D118" s="59">
        <f t="shared" si="0"/>
        <v>0.12920806081744862</v>
      </c>
      <c r="E118" s="58"/>
    </row>
    <row r="119" spans="1:5" x14ac:dyDescent="0.2">
      <c r="A119" s="56">
        <v>5131</v>
      </c>
      <c r="B119" s="53" t="s">
        <v>381</v>
      </c>
      <c r="C119" s="57">
        <v>37537.65</v>
      </c>
      <c r="D119" s="59">
        <f t="shared" si="0"/>
        <v>6.6288145196273743E-3</v>
      </c>
      <c r="E119" s="58"/>
    </row>
    <row r="120" spans="1:5" x14ac:dyDescent="0.2">
      <c r="A120" s="56">
        <v>5132</v>
      </c>
      <c r="B120" s="53" t="s">
        <v>382</v>
      </c>
      <c r="C120" s="57">
        <v>5600.48</v>
      </c>
      <c r="D120" s="59">
        <f t="shared" si="0"/>
        <v>9.8899486624449626E-4</v>
      </c>
      <c r="E120" s="58"/>
    </row>
    <row r="121" spans="1:5" x14ac:dyDescent="0.2">
      <c r="A121" s="56">
        <v>5133</v>
      </c>
      <c r="B121" s="53" t="s">
        <v>383</v>
      </c>
      <c r="C121" s="57">
        <v>443389</v>
      </c>
      <c r="D121" s="59">
        <f t="shared" si="0"/>
        <v>7.8298546686941292E-2</v>
      </c>
      <c r="E121" s="58"/>
    </row>
    <row r="122" spans="1:5" x14ac:dyDescent="0.2">
      <c r="A122" s="56">
        <v>5134</v>
      </c>
      <c r="B122" s="53" t="s">
        <v>384</v>
      </c>
      <c r="C122" s="57">
        <v>34933.440000000002</v>
      </c>
      <c r="D122" s="59">
        <f t="shared" si="0"/>
        <v>6.1689342378260679E-3</v>
      </c>
      <c r="E122" s="58"/>
    </row>
    <row r="123" spans="1:5" x14ac:dyDescent="0.2">
      <c r="A123" s="56">
        <v>5135</v>
      </c>
      <c r="B123" s="53" t="s">
        <v>385</v>
      </c>
      <c r="C123" s="57">
        <v>30115.82</v>
      </c>
      <c r="D123" s="59">
        <f t="shared" si="0"/>
        <v>5.318185472092272E-3</v>
      </c>
      <c r="E123" s="58"/>
    </row>
    <row r="124" spans="1:5" x14ac:dyDescent="0.2">
      <c r="A124" s="56">
        <v>5136</v>
      </c>
      <c r="B124" s="53" t="s">
        <v>386</v>
      </c>
      <c r="C124" s="57">
        <v>47110.66</v>
      </c>
      <c r="D124" s="59">
        <f t="shared" si="0"/>
        <v>8.3193227875806974E-3</v>
      </c>
      <c r="E124" s="58"/>
    </row>
    <row r="125" spans="1:5" x14ac:dyDescent="0.2">
      <c r="A125" s="56">
        <v>5137</v>
      </c>
      <c r="B125" s="53" t="s">
        <v>387</v>
      </c>
      <c r="C125" s="57">
        <v>3802</v>
      </c>
      <c r="D125" s="59">
        <f t="shared" si="0"/>
        <v>6.7139932317615179E-4</v>
      </c>
      <c r="E125" s="58"/>
    </row>
    <row r="126" spans="1:5" x14ac:dyDescent="0.2">
      <c r="A126" s="56">
        <v>5138</v>
      </c>
      <c r="B126" s="53" t="s">
        <v>388</v>
      </c>
      <c r="C126" s="57">
        <v>50258.34</v>
      </c>
      <c r="D126" s="59">
        <f t="shared" si="0"/>
        <v>8.8751750289208092E-3</v>
      </c>
      <c r="E126" s="58"/>
    </row>
    <row r="127" spans="1:5" x14ac:dyDescent="0.2">
      <c r="A127" s="56">
        <v>5139</v>
      </c>
      <c r="B127" s="53" t="s">
        <v>389</v>
      </c>
      <c r="C127" s="57">
        <v>78932</v>
      </c>
      <c r="D127" s="59">
        <f t="shared" si="0"/>
        <v>1.3938687895039457E-2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0</v>
      </c>
      <c r="D128" s="59">
        <f t="shared" si="0"/>
        <v>0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0</v>
      </c>
      <c r="D138" s="59">
        <f t="shared" si="0"/>
        <v>0</v>
      </c>
      <c r="E138" s="58"/>
    </row>
    <row r="139" spans="1:5" x14ac:dyDescent="0.2">
      <c r="A139" s="56">
        <v>5241</v>
      </c>
      <c r="B139" s="53" t="s">
        <v>399</v>
      </c>
      <c r="C139" s="57">
        <v>0</v>
      </c>
      <c r="D139" s="59">
        <f t="shared" si="0"/>
        <v>0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148260.89000000001</v>
      </c>
      <c r="D186" s="59">
        <f t="shared" si="1"/>
        <v>2.618155213032454E-2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148260.89000000001</v>
      </c>
      <c r="D187" s="59">
        <f t="shared" si="1"/>
        <v>2.618155213032454E-2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120798.05</v>
      </c>
      <c r="D192" s="59">
        <f t="shared" si="1"/>
        <v>2.1331859287479996E-2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27462.84</v>
      </c>
      <c r="D194" s="59">
        <f t="shared" si="1"/>
        <v>4.8496928428445425E-3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7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ht="10.15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ht="10.15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ht="10.15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ht="10.15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0.4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ht="10.15" x14ac:dyDescent="0.2">
      <c r="A15" s="113"/>
    </row>
    <row r="16" spans="1:2" ht="10.15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ht="10.15" x14ac:dyDescent="0.2">
      <c r="A19" s="15"/>
    </row>
    <row r="20" spans="1:2" ht="10.15" x14ac:dyDescent="0.2">
      <c r="A20" s="15"/>
    </row>
    <row r="21" spans="1:2" ht="10.15" x14ac:dyDescent="0.2">
      <c r="A21" s="15"/>
    </row>
    <row r="22" spans="1:2" ht="10.15" x14ac:dyDescent="0.2">
      <c r="A22" s="15"/>
    </row>
    <row r="23" spans="1:2" ht="10.15" x14ac:dyDescent="0.2">
      <c r="A23" s="15"/>
    </row>
    <row r="24" spans="1:2" ht="10.15" x14ac:dyDescent="0.2">
      <c r="A24" s="15"/>
    </row>
    <row r="25" spans="1:2" ht="10.15" x14ac:dyDescent="0.2">
      <c r="A25" s="15"/>
    </row>
    <row r="26" spans="1:2" ht="10.15" x14ac:dyDescent="0.2">
      <c r="A26" s="15"/>
    </row>
    <row r="27" spans="1:2" ht="10.15" x14ac:dyDescent="0.2">
      <c r="A27" s="15"/>
    </row>
    <row r="28" spans="1:2" ht="10.15" x14ac:dyDescent="0.2">
      <c r="A28" s="15"/>
    </row>
    <row r="29" spans="1:2" ht="10.15" x14ac:dyDescent="0.2">
      <c r="A29" s="15"/>
    </row>
    <row r="30" spans="1:2" ht="10.15" x14ac:dyDescent="0.2">
      <c r="A30" s="15"/>
    </row>
    <row r="31" spans="1:2" ht="10.15" x14ac:dyDescent="0.2">
      <c r="A31" s="15"/>
    </row>
    <row r="32" spans="1:2" ht="10.15" x14ac:dyDescent="0.2">
      <c r="A32" s="15"/>
    </row>
    <row r="33" spans="1:1" ht="10.15" x14ac:dyDescent="0.2">
      <c r="A33" s="15"/>
    </row>
    <row r="34" spans="1:1" ht="10.15" x14ac:dyDescent="0.2">
      <c r="A34" s="15"/>
    </row>
    <row r="35" spans="1:1" ht="10.15" x14ac:dyDescent="0.2">
      <c r="A35" s="15"/>
    </row>
    <row r="36" spans="1:1" ht="10.15" x14ac:dyDescent="0.2">
      <c r="A36" s="15"/>
    </row>
    <row r="37" spans="1:1" ht="10.15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7" t="s">
        <v>626</v>
      </c>
      <c r="B1" s="147"/>
      <c r="C1" s="147"/>
      <c r="D1" s="29" t="s">
        <v>614</v>
      </c>
      <c r="E1" s="30">
        <v>2021</v>
      </c>
    </row>
    <row r="2" spans="1:5" ht="18.95" customHeight="1" x14ac:dyDescent="0.2">
      <c r="A2" s="147" t="s">
        <v>622</v>
      </c>
      <c r="B2" s="147"/>
      <c r="C2" s="147"/>
      <c r="D2" s="16" t="s">
        <v>619</v>
      </c>
      <c r="E2" s="30" t="str">
        <f>ESF!H2</f>
        <v>TRIMESTRAL</v>
      </c>
    </row>
    <row r="3" spans="1:5" ht="18.95" customHeight="1" x14ac:dyDescent="0.2">
      <c r="A3" s="147" t="s">
        <v>627</v>
      </c>
      <c r="B3" s="147"/>
      <c r="C3" s="147"/>
      <c r="D3" s="16" t="s">
        <v>620</v>
      </c>
      <c r="E3" s="30">
        <v>4</v>
      </c>
    </row>
    <row r="5" spans="1:5" ht="10.15" x14ac:dyDescent="0.2">
      <c r="A5" s="32" t="s">
        <v>197</v>
      </c>
      <c r="B5" s="33"/>
      <c r="C5" s="33"/>
      <c r="D5" s="33"/>
      <c r="E5" s="33"/>
    </row>
    <row r="6" spans="1:5" ht="10.15" x14ac:dyDescent="0.2">
      <c r="A6" s="33" t="s">
        <v>175</v>
      </c>
      <c r="B6" s="33"/>
      <c r="C6" s="33"/>
      <c r="D6" s="33"/>
      <c r="E6" s="33"/>
    </row>
    <row r="7" spans="1:5" ht="10.1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ht="10.15" x14ac:dyDescent="0.2">
      <c r="A8" s="35">
        <v>3110</v>
      </c>
      <c r="B8" s="31" t="s">
        <v>337</v>
      </c>
      <c r="C8" s="36">
        <v>0</v>
      </c>
    </row>
    <row r="9" spans="1:5" ht="10.1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ht="10.15" x14ac:dyDescent="0.2">
      <c r="A12" s="33" t="s">
        <v>177</v>
      </c>
      <c r="B12" s="33"/>
      <c r="C12" s="33"/>
      <c r="D12" s="33"/>
      <c r="E12" s="33"/>
    </row>
    <row r="13" spans="1:5" ht="10.1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ht="10.15" x14ac:dyDescent="0.2">
      <c r="A14" s="35">
        <v>3210</v>
      </c>
      <c r="B14" s="31" t="s">
        <v>473</v>
      </c>
      <c r="C14" s="36">
        <v>1699914.47</v>
      </c>
    </row>
    <row r="15" spans="1:5" ht="10.15" x14ac:dyDescent="0.2">
      <c r="A15" s="35">
        <v>3220</v>
      </c>
      <c r="B15" s="31" t="s">
        <v>474</v>
      </c>
      <c r="C15" s="36">
        <v>100692429.8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ht="10.15" x14ac:dyDescent="0.2">
      <c r="A21" s="35">
        <v>3240</v>
      </c>
      <c r="B21" s="31" t="s">
        <v>480</v>
      </c>
      <c r="C21" s="36">
        <f>SUM(C22:C24)</f>
        <v>0</v>
      </c>
    </row>
    <row r="22" spans="1:3" ht="10.15" x14ac:dyDescent="0.2">
      <c r="A22" s="35">
        <v>3241</v>
      </c>
      <c r="B22" s="31" t="s">
        <v>481</v>
      </c>
      <c r="C22" s="36">
        <v>0</v>
      </c>
    </row>
    <row r="23" spans="1:3" ht="10.15" x14ac:dyDescent="0.2">
      <c r="A23" s="35">
        <v>3242</v>
      </c>
      <c r="B23" s="31" t="s">
        <v>482</v>
      </c>
      <c r="C23" s="36">
        <v>0</v>
      </c>
    </row>
    <row r="24" spans="1:3" ht="10.15" x14ac:dyDescent="0.2">
      <c r="A24" s="35">
        <v>3243</v>
      </c>
      <c r="B24" s="31" t="s">
        <v>483</v>
      </c>
      <c r="C24" s="36">
        <v>0</v>
      </c>
    </row>
    <row r="25" spans="1:3" ht="10.15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ht="10.15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fitToHeight="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3">
      <c r="A1" s="147" t="s">
        <v>626</v>
      </c>
      <c r="B1" s="147"/>
      <c r="C1" s="147"/>
      <c r="D1" s="29" t="s">
        <v>614</v>
      </c>
      <c r="E1" s="30">
        <v>2021</v>
      </c>
    </row>
    <row r="2" spans="1:5" s="37" customFormat="1" ht="18.95" customHeight="1" x14ac:dyDescent="0.3">
      <c r="A2" s="147" t="s">
        <v>623</v>
      </c>
      <c r="B2" s="147"/>
      <c r="C2" s="147"/>
      <c r="D2" s="16" t="s">
        <v>619</v>
      </c>
      <c r="E2" s="30" t="str">
        <f>ESF!H2</f>
        <v>TRIMESTRAL</v>
      </c>
    </row>
    <row r="3" spans="1:5" s="37" customFormat="1" ht="18.95" customHeight="1" x14ac:dyDescent="0.3">
      <c r="A3" s="147" t="s">
        <v>627</v>
      </c>
      <c r="B3" s="147"/>
      <c r="C3" s="147"/>
      <c r="D3" s="16" t="s">
        <v>620</v>
      </c>
      <c r="E3" s="30">
        <v>4</v>
      </c>
    </row>
    <row r="4" spans="1:5" ht="10.15" x14ac:dyDescent="0.2">
      <c r="A4" s="32" t="s">
        <v>197</v>
      </c>
      <c r="B4" s="33"/>
      <c r="C4" s="33"/>
      <c r="D4" s="33"/>
      <c r="E4" s="33"/>
    </row>
    <row r="6" spans="1:5" ht="10.15" x14ac:dyDescent="0.2">
      <c r="A6" s="33" t="s">
        <v>178</v>
      </c>
      <c r="B6" s="33"/>
      <c r="C6" s="33"/>
      <c r="D6" s="33"/>
      <c r="E6" s="33"/>
    </row>
    <row r="7" spans="1:5" ht="10.1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ht="10.15" x14ac:dyDescent="0.2">
      <c r="A8" s="35">
        <v>1111</v>
      </c>
      <c r="B8" s="31" t="s">
        <v>487</v>
      </c>
      <c r="C8" s="36">
        <v>368345.29</v>
      </c>
      <c r="D8" s="36">
        <v>368345.29</v>
      </c>
    </row>
    <row r="9" spans="1:5" x14ac:dyDescent="0.2">
      <c r="A9" s="35">
        <v>1112</v>
      </c>
      <c r="B9" s="31" t="s">
        <v>488</v>
      </c>
      <c r="C9" s="36">
        <v>0</v>
      </c>
      <c r="D9" s="36">
        <v>0</v>
      </c>
    </row>
    <row r="10" spans="1:5" ht="10.15" x14ac:dyDescent="0.2">
      <c r="A10" s="35">
        <v>1113</v>
      </c>
      <c r="B10" s="31" t="s">
        <v>489</v>
      </c>
      <c r="C10" s="36">
        <v>124726.81</v>
      </c>
      <c r="D10" s="36">
        <v>-6903948.4000000004</v>
      </c>
    </row>
    <row r="11" spans="1:5" ht="10.15" x14ac:dyDescent="0.2">
      <c r="A11" s="35">
        <v>1114</v>
      </c>
      <c r="B11" s="31" t="s">
        <v>198</v>
      </c>
      <c r="C11" s="36">
        <v>4479925.03</v>
      </c>
      <c r="D11" s="36">
        <v>14231174.85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ht="10.1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ht="10.15" x14ac:dyDescent="0.2">
      <c r="A15" s="35">
        <v>1110</v>
      </c>
      <c r="B15" s="31" t="s">
        <v>492</v>
      </c>
      <c r="C15" s="36">
        <f>SUM(C8:C14)</f>
        <v>4972997.13</v>
      </c>
      <c r="D15" s="36">
        <f>SUM(D8:D14)</f>
        <v>7695571.7399999993</v>
      </c>
    </row>
    <row r="18" spans="1:5" ht="10.15" x14ac:dyDescent="0.2">
      <c r="A18" s="33" t="s">
        <v>179</v>
      </c>
      <c r="B18" s="33"/>
      <c r="C18" s="33"/>
      <c r="D18" s="33"/>
      <c r="E18" s="33"/>
    </row>
    <row r="19" spans="1:5" ht="10.1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ht="10.15" x14ac:dyDescent="0.2">
      <c r="A20" s="35">
        <v>1230</v>
      </c>
      <c r="B20" s="31" t="s">
        <v>231</v>
      </c>
      <c r="C20" s="36">
        <f>SUM(C21:C27)</f>
        <v>94749136.039999992</v>
      </c>
    </row>
    <row r="21" spans="1:5" ht="10.15" x14ac:dyDescent="0.2">
      <c r="A21" s="35">
        <v>1231</v>
      </c>
      <c r="B21" s="31" t="s">
        <v>232</v>
      </c>
      <c r="C21" s="36">
        <v>18967819.210000001</v>
      </c>
    </row>
    <row r="22" spans="1:5" ht="10.15" x14ac:dyDescent="0.2">
      <c r="A22" s="35">
        <v>1232</v>
      </c>
      <c r="B22" s="31" t="s">
        <v>233</v>
      </c>
      <c r="C22" s="36">
        <v>8240684.6699999999</v>
      </c>
    </row>
    <row r="23" spans="1:5" ht="10.15" x14ac:dyDescent="0.2">
      <c r="A23" s="35">
        <v>1233</v>
      </c>
      <c r="B23" s="31" t="s">
        <v>234</v>
      </c>
      <c r="C23" s="36">
        <v>0</v>
      </c>
    </row>
    <row r="24" spans="1:5" ht="10.1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25048575.719999999</v>
      </c>
    </row>
    <row r="26" spans="1:5" ht="10.15" x14ac:dyDescent="0.2">
      <c r="A26" s="35">
        <v>1236</v>
      </c>
      <c r="B26" s="31" t="s">
        <v>237</v>
      </c>
      <c r="C26" s="36">
        <v>42492056.439999998</v>
      </c>
    </row>
    <row r="27" spans="1:5" ht="10.15" x14ac:dyDescent="0.2">
      <c r="A27" s="35">
        <v>1239</v>
      </c>
      <c r="B27" s="31" t="s">
        <v>238</v>
      </c>
      <c r="C27" s="36">
        <v>0</v>
      </c>
    </row>
    <row r="28" spans="1:5" ht="10.15" x14ac:dyDescent="0.2">
      <c r="A28" s="35">
        <v>1240</v>
      </c>
      <c r="B28" s="31" t="s">
        <v>239</v>
      </c>
      <c r="C28" s="36">
        <f>SUM(C29:C36)</f>
        <v>1977065.6300000001</v>
      </c>
    </row>
    <row r="29" spans="1:5" x14ac:dyDescent="0.2">
      <c r="A29" s="35">
        <v>1241</v>
      </c>
      <c r="B29" s="31" t="s">
        <v>240</v>
      </c>
      <c r="C29" s="36">
        <v>597822.04</v>
      </c>
    </row>
    <row r="30" spans="1:5" ht="10.15" x14ac:dyDescent="0.2">
      <c r="A30" s="35">
        <v>1242</v>
      </c>
      <c r="B30" s="31" t="s">
        <v>241</v>
      </c>
      <c r="C30" s="36">
        <v>0</v>
      </c>
    </row>
    <row r="31" spans="1:5" x14ac:dyDescent="0.2">
      <c r="A31" s="35">
        <v>1243</v>
      </c>
      <c r="B31" s="31" t="s">
        <v>242</v>
      </c>
      <c r="C31" s="36">
        <v>0</v>
      </c>
    </row>
    <row r="32" spans="1:5" x14ac:dyDescent="0.2">
      <c r="A32" s="35">
        <v>1244</v>
      </c>
      <c r="B32" s="31" t="s">
        <v>243</v>
      </c>
      <c r="C32" s="36">
        <v>1352724.99</v>
      </c>
    </row>
    <row r="33" spans="1:5" ht="10.15" x14ac:dyDescent="0.2">
      <c r="A33" s="35">
        <v>1245</v>
      </c>
      <c r="B33" s="31" t="s">
        <v>244</v>
      </c>
      <c r="C33" s="36">
        <v>0</v>
      </c>
    </row>
    <row r="34" spans="1:5" ht="10.15" x14ac:dyDescent="0.2">
      <c r="A34" s="35">
        <v>1246</v>
      </c>
      <c r="B34" s="31" t="s">
        <v>245</v>
      </c>
      <c r="C34" s="36">
        <v>26518.6</v>
      </c>
    </row>
    <row r="35" spans="1:5" ht="10.1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ht="10.15" x14ac:dyDescent="0.2">
      <c r="A37" s="35">
        <v>1250</v>
      </c>
      <c r="B37" s="31" t="s">
        <v>249</v>
      </c>
      <c r="C37" s="36">
        <f>SUM(C38:C42)</f>
        <v>280303.8</v>
      </c>
    </row>
    <row r="38" spans="1:5" ht="10.15" x14ac:dyDescent="0.2">
      <c r="A38" s="35">
        <v>1251</v>
      </c>
      <c r="B38" s="31" t="s">
        <v>250</v>
      </c>
      <c r="C38" s="36">
        <v>272777</v>
      </c>
    </row>
    <row r="39" spans="1:5" ht="10.15" x14ac:dyDescent="0.2">
      <c r="A39" s="35">
        <v>1252</v>
      </c>
      <c r="B39" s="31" t="s">
        <v>251</v>
      </c>
      <c r="C39" s="36">
        <v>0</v>
      </c>
    </row>
    <row r="40" spans="1:5" ht="10.15" x14ac:dyDescent="0.2">
      <c r="A40" s="35">
        <v>1253</v>
      </c>
      <c r="B40" s="31" t="s">
        <v>252</v>
      </c>
      <c r="C40" s="36">
        <v>0</v>
      </c>
    </row>
    <row r="41" spans="1:5" ht="10.15" x14ac:dyDescent="0.2">
      <c r="A41" s="35">
        <v>1254</v>
      </c>
      <c r="B41" s="31" t="s">
        <v>253</v>
      </c>
      <c r="C41" s="36">
        <v>7526.8</v>
      </c>
    </row>
    <row r="42" spans="1:5" ht="10.1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148260.89000000001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148260.89000000001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120798.05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27462.84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" right="0.7" top="0.75" bottom="0.75" header="0.3" footer="0.3"/>
  <pageSetup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ht="10.15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ht="10.15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eulugc</cp:lastModifiedBy>
  <cp:lastPrinted>2022-02-08T20:42:01Z</cp:lastPrinted>
  <dcterms:created xsi:type="dcterms:W3CDTF">2012-12-11T20:36:24Z</dcterms:created>
  <dcterms:modified xsi:type="dcterms:W3CDTF">2022-02-08T20:42:07Z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