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CA!$A$1:$H$61</definedName>
    <definedName name="_xlnm.Print_Area" localSheetId="3">CFG!$A$1:$H$49</definedName>
    <definedName name="_xlnm.Print_Area" localSheetId="1">CTG!$A$1:$H$23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2" i="6"/>
  <c r="H51" i="6"/>
  <c r="H50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20" i="6"/>
  <c r="H18" i="6"/>
  <c r="H16" i="6"/>
  <c r="H15" i="6"/>
  <c r="H12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C53" i="6"/>
  <c r="C43" i="6"/>
  <c r="C33" i="6"/>
  <c r="C23" i="6"/>
  <c r="C13" i="6"/>
  <c r="C5" i="6"/>
  <c r="G42" i="5" l="1"/>
  <c r="F42" i="5"/>
  <c r="D42" i="5"/>
  <c r="H16" i="5"/>
  <c r="E16" i="8"/>
  <c r="H6" i="8"/>
  <c r="H16" i="8" s="1"/>
  <c r="H57" i="6"/>
  <c r="E53" i="6"/>
  <c r="H53" i="6" s="1"/>
  <c r="E43" i="6"/>
  <c r="H43" i="6"/>
  <c r="E23" i="6"/>
  <c r="H23" i="6" s="1"/>
  <c r="E13" i="6"/>
  <c r="H13" i="6" s="1"/>
  <c r="C77" i="6"/>
  <c r="G77" i="6"/>
  <c r="F77" i="6"/>
  <c r="D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<sst xmlns="http://schemas.openxmlformats.org/spreadsheetml/2006/main" count="215" uniqueCount="145">
  <si>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</si>
  <si>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</si>
  <si>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</si>
  <si>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</si>
  <si>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</si>
  <si>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</si>
  <si>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</si>
  <si>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</si>
  <si>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</si>
  <si>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</si>
  <si>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</si>
  <si>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</si>
  <si>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</si>
  <si>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</si>
  <si>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</si>
  <si>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</si>
  <si>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</si>
  <si>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</si>
  <si>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</si>
  <si>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</si>
  <si>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</si>
  <si>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</si>
  <si>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</si>
  <si>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</si>
  <si>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</si>
  <si>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</si>
  <si>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</si>
  <si>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</si>
  <si>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</si>
  <si>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</si>
  <si>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</si>
  <si>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</si>
  <si>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</si>
  <si>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</si>
  <si>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</si>
  <si>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</si>
  <si>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</si>
  <si>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</si>
  <si>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</si>
  <si>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</si>
  <si>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</si>
  <si>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</si>
  <si>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</si>
  <si>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</si>
  <si>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</si>
  <si>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</si>
  <si>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</si>
  <si>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</si>
  <si>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</si>
  <si>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</si>
  <si>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</si>
  <si>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</si>
  <si>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</si>
  <si>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</si>
  <si>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</si>
  <si>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</si>
  <si>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</si>
  <si>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</si>
  <si>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</si>
  <si>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</si>
  <si>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</si>
  <si>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</si>
  <si>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</si>
  <si>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</si>
  <si>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</si>
  <si>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</si>
  <si>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</si>
  <si>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</si>
  <si>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</si>
  <si>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</si>
  <si>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</si>
  <si>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</si>
  <si>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</si>
  <si>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</si>
  <si>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</si>
  <si>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</si>
  <si>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</si>
  <si>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</si>
  <si>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</si>
  <si>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</si>
  <si>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</si>
  <si>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</si>
  <si>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</si>
  <si>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</si>
  <si>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</si>
  <si>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</si>
  <si>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</si>
  <si>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</si>
  <si>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</si>
  <si>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</si>
  <si>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</si>
  <si>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</si>
  <si>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</si>
  <si>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</si>
  <si>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</si>
  <si>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</si>
  <si>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</si>
  <si>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</si>
  <si>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</si>
  <si>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</si>
  <si>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</si>
  <si>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</si>
  <si>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</si>
  <si>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</si>
  <si>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</si>
  <si>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</si>
  <si>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</si>
  <si>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</si>
  <si>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</si>
  <si>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</si>
  <si>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</si>
  <si>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</si>
  <si>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</si>
  <si>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</si>
  <si>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</si>
  <si>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</si>
  <si>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</si>
  <si>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</si>
  <si>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</si>
  <si>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</si>
  <si>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</si>
  <si>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</si>
  <si>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</si>
  <si>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</si>
  <si>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</si>
  <si>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</si>
  <si>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</si>
  <si>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</si>
  <si>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</si>
  <si>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</si>
  <si>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</si>
  <si>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</si>
  <si>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</si>
  <si>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</si>
  <si>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Vivienda de Dolores Hidalgo, Gto.
Estado Analítico del Ejercicio del Presupuesto de Egresos
Clasificación por Objeto del Gasto(Capítulo y Concepto)
Del 1 de Enero AL 31 DE DICIEMBRE DEL 2021</t>
  </si>
  <si>
    <t>Instituto Municipal de Vivienda de Dolores Hidalgo, Gto.
Estado Analítico del Ejercicio del Presupuesto de Egresos
Clasificación Ecónomica (Por Tipo de Gasto)
Del 1 de Enero AL 31 DE DICIEMBRE DEL 2021</t>
  </si>
  <si>
    <t>INSTITUTO MUNICIPAL DE VIVIENDA</t>
  </si>
  <si>
    <t>Instituto Municipal de Vivienda de Dolores Hidalgo, Gto.
Estado Analítico del Ejercicio del Presupuesto de Egresos
Clasificación Administrativa
Del 1 de Enero AL 31 DE DICIEMBRE DEL 2021</t>
  </si>
  <si>
    <t>Gobierno (Federal/Estatal/Municipal) de Instituto Municipal de Vivienda de Dolores Hidalgo, Gto.
Estado Analítico del Ejercicio del Presupuesto de Egresos
Clasificación Administrativa
Del 1 de Enero AL 31 DE DICIEMBRE DEL 2021</t>
  </si>
  <si>
    <t>Sector Paraestatal del Gobierno (Federal/Estatal/Municipal) de Instituto Municipal de Vivienda de Dolores Hidalgo, Gto.
Estado Analítico del Ejercicio del Presupuesto de Egresos
Clasificación Administrativa
Del 1 de Enero AL 31 DE DICIEMBRE DEL 2021</t>
  </si>
  <si>
    <t>Instituto Municipal de Vivienda de Dolores Hidalgo, Gto.
Estado Análitico del Ejercicio del Presupuesto de Egresos
Clasificación Funcional (Finalidad y Función)
Del 1 de Enero AL 31 DE DICIEMBRE DEL 2021</t>
  </si>
  <si>
    <t>ARQ. GERARDO RAMON NUÑEZ REYES</t>
  </si>
  <si>
    <t>ENCARGADO DE DESPACHO</t>
  </si>
  <si>
    <t>PRESIDENTE DEL CONSEJO DIRECTIVO</t>
  </si>
  <si>
    <t>LIC.CIRILO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</si>
</sst>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49" workbookViewId="0">
      <selection activeCell="B84" sqref="B84:F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5782963.7300000004</v>
      </c>
      <c r="D5" s="14">
        <f>SUM(D6:D12)</f>
        <v>0</v>
      </c>
      <c r="E5" s="14">
        <f>C5+D5</f>
        <v>5782963.7300000004</v>
      </c>
      <c r="F5" s="14">
        <f>SUM(F6:F12)</f>
        <v>4641684.43</v>
      </c>
      <c r="G5" s="14">
        <f>SUM(G6:G12)</f>
        <v>4639961.93</v>
      </c>
      <c r="H5" s="14">
        <f>E5-F5</f>
        <v>1141279.3000000007</v>
      </c>
    </row>
    <row r="6" spans="1:8" x14ac:dyDescent="0.2">
      <c r="A6" s="49">
        <v>1100</v>
      </c>
      <c r="B6" s="11" t="s">
        <v>76</v>
      </c>
      <c r="C6" s="15">
        <v>2978724</v>
      </c>
      <c r="D6" s="15">
        <v>0</v>
      </c>
      <c r="E6" s="15">
        <f t="shared" ref="E6:E69" si="0">C6+D6</f>
        <v>2978724</v>
      </c>
      <c r="F6" s="15">
        <v>2873294.07</v>
      </c>
      <c r="G6" s="15">
        <v>2873294.07</v>
      </c>
      <c r="H6" s="15">
        <f t="shared" ref="H6:H69" si="1">E6-F6</f>
        <v>105429.93000000017</v>
      </c>
    </row>
    <row r="7" spans="1:8" x14ac:dyDescent="0.2">
      <c r="A7" s="49">
        <v>1200</v>
      </c>
      <c r="B7" s="11" t="s">
        <v>77</v>
      </c>
      <c r="C7" s="15">
        <v>100102.21</v>
      </c>
      <c r="D7" s="15">
        <v>104809</v>
      </c>
      <c r="E7" s="15">
        <f t="shared" si="0"/>
        <v>204911.21000000002</v>
      </c>
      <c r="F7" s="15">
        <v>179725.11</v>
      </c>
      <c r="G7" s="15">
        <v>179725.11</v>
      </c>
      <c r="H7" s="15">
        <f t="shared" si="1"/>
        <v>25186.100000000035</v>
      </c>
    </row>
    <row r="8" spans="1:8" x14ac:dyDescent="0.2">
      <c r="A8" s="49">
        <v>1300</v>
      </c>
      <c r="B8" s="11" t="s">
        <v>78</v>
      </c>
      <c r="C8" s="15">
        <v>401104</v>
      </c>
      <c r="D8" s="15">
        <v>26047.24</v>
      </c>
      <c r="E8" s="15">
        <f t="shared" si="0"/>
        <v>427151.24</v>
      </c>
      <c r="F8" s="15">
        <v>415593.2</v>
      </c>
      <c r="G8" s="15">
        <v>415593.2</v>
      </c>
      <c r="H8" s="15">
        <f t="shared" si="1"/>
        <v>11558.039999999979</v>
      </c>
    </row>
    <row r="9" spans="1:8" x14ac:dyDescent="0.2">
      <c r="A9" s="49">
        <v>1400</v>
      </c>
      <c r="B9" s="11" t="s">
        <v>35</v>
      </c>
      <c r="C9" s="15">
        <v>288711.48</v>
      </c>
      <c r="D9" s="15">
        <v>0</v>
      </c>
      <c r="E9" s="15">
        <f t="shared" si="0"/>
        <v>288711.48</v>
      </c>
      <c r="F9" s="15">
        <v>226073.77</v>
      </c>
      <c r="G9" s="15">
        <v>224351.27</v>
      </c>
      <c r="H9" s="15">
        <f t="shared" si="1"/>
        <v>62637.709999999992</v>
      </c>
    </row>
    <row r="10" spans="1:8" x14ac:dyDescent="0.2">
      <c r="A10" s="49">
        <v>1500</v>
      </c>
      <c r="B10" s="11" t="s">
        <v>79</v>
      </c>
      <c r="C10" s="15">
        <v>2014322.04</v>
      </c>
      <c r="D10" s="15">
        <v>-130856.24</v>
      </c>
      <c r="E10" s="15">
        <f t="shared" si="0"/>
        <v>1883465.8</v>
      </c>
      <c r="F10" s="15">
        <v>946998.28</v>
      </c>
      <c r="G10" s="15">
        <v>946998.28</v>
      </c>
      <c r="H10" s="15">
        <f t="shared" si="1"/>
        <v>936467.52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201000</v>
      </c>
      <c r="D13" s="15">
        <f>SUM(D14:D22)</f>
        <v>14000</v>
      </c>
      <c r="E13" s="15">
        <f t="shared" si="0"/>
        <v>215000</v>
      </c>
      <c r="F13" s="15">
        <f>SUM(F14:F22)</f>
        <v>141175.15999999997</v>
      </c>
      <c r="G13" s="15">
        <f>SUM(G14:G22)</f>
        <v>134434.03999999998</v>
      </c>
      <c r="H13" s="15">
        <f t="shared" si="1"/>
        <v>73824.840000000026</v>
      </c>
    </row>
    <row r="14" spans="1:8" x14ac:dyDescent="0.2">
      <c r="A14" s="49">
        <v>2100</v>
      </c>
      <c r="B14" s="11" t="s">
        <v>81</v>
      </c>
      <c r="C14" s="15">
        <v>60000</v>
      </c>
      <c r="D14" s="15">
        <v>0</v>
      </c>
      <c r="E14" s="15">
        <f t="shared" si="0"/>
        <v>60000</v>
      </c>
      <c r="F14" s="15">
        <v>45344.79</v>
      </c>
      <c r="G14" s="15">
        <v>44753.79</v>
      </c>
      <c r="H14" s="15">
        <f t="shared" si="1"/>
        <v>14655.21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5000</v>
      </c>
      <c r="D17" s="15">
        <v>0</v>
      </c>
      <c r="E17" s="15">
        <f t="shared" si="0"/>
        <v>5000</v>
      </c>
      <c r="F17" s="15">
        <v>4915.08</v>
      </c>
      <c r="G17" s="15">
        <v>4915.08</v>
      </c>
      <c r="H17" s="15">
        <f t="shared" si="1"/>
        <v>84.920000000000073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122000</v>
      </c>
      <c r="D19" s="15">
        <v>0</v>
      </c>
      <c r="E19" s="15">
        <f t="shared" si="0"/>
        <v>122000</v>
      </c>
      <c r="F19" s="15">
        <v>69950.12</v>
      </c>
      <c r="G19" s="15">
        <v>63800</v>
      </c>
      <c r="H19" s="15">
        <f t="shared" si="1"/>
        <v>52049.880000000005</v>
      </c>
    </row>
    <row r="20" spans="1:8" x14ac:dyDescent="0.2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14000</v>
      </c>
      <c r="D22" s="15">
        <v>14000</v>
      </c>
      <c r="E22" s="15">
        <f t="shared" si="0"/>
        <v>28000</v>
      </c>
      <c r="F22" s="15">
        <v>20965.169999999998</v>
      </c>
      <c r="G22" s="15">
        <v>20965.169999999998</v>
      </c>
      <c r="H22" s="15">
        <f t="shared" si="1"/>
        <v>7034.8300000000017</v>
      </c>
    </row>
    <row r="23" spans="1:8" x14ac:dyDescent="0.2">
      <c r="A23" s="48" t="s">
        <v>69</v>
      </c>
      <c r="B23" s="7"/>
      <c r="C23" s="15">
        <f>SUM(C24:C32)</f>
        <v>392040</v>
      </c>
      <c r="D23" s="15">
        <f>SUM(D24:D32)</f>
        <v>458389</v>
      </c>
      <c r="E23" s="15">
        <f t="shared" si="0"/>
        <v>850429</v>
      </c>
      <c r="F23" s="15">
        <f>SUM(F24:F32)</f>
        <v>731679.39</v>
      </c>
      <c r="G23" s="15">
        <f>SUM(G24:G32)</f>
        <v>698286.48</v>
      </c>
      <c r="H23" s="15">
        <f t="shared" si="1"/>
        <v>118749.60999999999</v>
      </c>
    </row>
    <row r="24" spans="1:8" x14ac:dyDescent="0.2">
      <c r="A24" s="49">
        <v>3100</v>
      </c>
      <c r="B24" s="11" t="s">
        <v>90</v>
      </c>
      <c r="C24" s="15">
        <v>39500</v>
      </c>
      <c r="D24" s="15">
        <v>3500</v>
      </c>
      <c r="E24" s="15">
        <f t="shared" si="0"/>
        <v>43000</v>
      </c>
      <c r="F24" s="15">
        <v>37537.65</v>
      </c>
      <c r="G24" s="15">
        <v>37537.65</v>
      </c>
      <c r="H24" s="15">
        <f t="shared" si="1"/>
        <v>5462.3499999999985</v>
      </c>
    </row>
    <row r="25" spans="1:8" x14ac:dyDescent="0.2">
      <c r="A25" s="49">
        <v>3200</v>
      </c>
      <c r="B25" s="11" t="s">
        <v>91</v>
      </c>
      <c r="C25" s="15">
        <v>10000</v>
      </c>
      <c r="D25" s="15">
        <v>0</v>
      </c>
      <c r="E25" s="15">
        <f t="shared" si="0"/>
        <v>10000</v>
      </c>
      <c r="F25" s="15">
        <v>5600.48</v>
      </c>
      <c r="G25" s="15">
        <v>5600.48</v>
      </c>
      <c r="H25" s="15">
        <f t="shared" si="1"/>
        <v>4399.5200000000004</v>
      </c>
    </row>
    <row r="26" spans="1:8" x14ac:dyDescent="0.2">
      <c r="A26" s="49">
        <v>3300</v>
      </c>
      <c r="B26" s="11" t="s">
        <v>92</v>
      </c>
      <c r="C26" s="15">
        <v>64120</v>
      </c>
      <c r="D26" s="15">
        <v>397389</v>
      </c>
      <c r="E26" s="15">
        <f t="shared" si="0"/>
        <v>461509</v>
      </c>
      <c r="F26" s="15">
        <v>443389</v>
      </c>
      <c r="G26" s="15">
        <v>424138.99</v>
      </c>
      <c r="H26" s="15">
        <f t="shared" si="1"/>
        <v>18120</v>
      </c>
    </row>
    <row r="27" spans="1:8" x14ac:dyDescent="0.2">
      <c r="A27" s="49">
        <v>3400</v>
      </c>
      <c r="B27" s="11" t="s">
        <v>93</v>
      </c>
      <c r="C27" s="15">
        <v>58500</v>
      </c>
      <c r="D27" s="15">
        <v>0</v>
      </c>
      <c r="E27" s="15">
        <f t="shared" si="0"/>
        <v>58500</v>
      </c>
      <c r="F27" s="15">
        <v>34933.440000000002</v>
      </c>
      <c r="G27" s="15">
        <v>34481.040000000001</v>
      </c>
      <c r="H27" s="15">
        <f t="shared" si="1"/>
        <v>23566.559999999998</v>
      </c>
    </row>
    <row r="28" spans="1:8" x14ac:dyDescent="0.2">
      <c r="A28" s="49">
        <v>3500</v>
      </c>
      <c r="B28" s="11" t="s">
        <v>94</v>
      </c>
      <c r="C28" s="15">
        <v>47520</v>
      </c>
      <c r="D28" s="15">
        <v>10000</v>
      </c>
      <c r="E28" s="15">
        <f t="shared" si="0"/>
        <v>57520</v>
      </c>
      <c r="F28" s="15">
        <v>30115.82</v>
      </c>
      <c r="G28" s="15">
        <v>30115.82</v>
      </c>
      <c r="H28" s="15">
        <f t="shared" si="1"/>
        <v>27404.18</v>
      </c>
    </row>
    <row r="29" spans="1:8" x14ac:dyDescent="0.2">
      <c r="A29" s="49">
        <v>3600</v>
      </c>
      <c r="B29" s="11" t="s">
        <v>95</v>
      </c>
      <c r="C29" s="15">
        <v>62400</v>
      </c>
      <c r="D29" s="15">
        <v>0</v>
      </c>
      <c r="E29" s="15">
        <f t="shared" si="0"/>
        <v>62400</v>
      </c>
      <c r="F29" s="15">
        <v>47110.66</v>
      </c>
      <c r="G29" s="15">
        <v>42110.66</v>
      </c>
      <c r="H29" s="15">
        <f t="shared" si="1"/>
        <v>15289.339999999997</v>
      </c>
    </row>
    <row r="30" spans="1:8" x14ac:dyDescent="0.2">
      <c r="A30" s="49">
        <v>3700</v>
      </c>
      <c r="B30" s="11" t="s">
        <v>96</v>
      </c>
      <c r="C30" s="15">
        <v>20000</v>
      </c>
      <c r="D30" s="15">
        <v>0</v>
      </c>
      <c r="E30" s="15">
        <f t="shared" si="0"/>
        <v>20000</v>
      </c>
      <c r="F30" s="15">
        <v>3802</v>
      </c>
      <c r="G30" s="15">
        <v>3802</v>
      </c>
      <c r="H30" s="15">
        <f t="shared" si="1"/>
        <v>16198</v>
      </c>
    </row>
    <row r="31" spans="1:8" x14ac:dyDescent="0.2">
      <c r="A31" s="49">
        <v>3800</v>
      </c>
      <c r="B31" s="11" t="s">
        <v>97</v>
      </c>
      <c r="C31" s="15">
        <v>20000</v>
      </c>
      <c r="D31" s="15">
        <v>35500</v>
      </c>
      <c r="E31" s="15">
        <f t="shared" si="0"/>
        <v>55500</v>
      </c>
      <c r="F31" s="15">
        <v>50258.34</v>
      </c>
      <c r="G31" s="15">
        <v>49606.84</v>
      </c>
      <c r="H31" s="15">
        <f t="shared" si="1"/>
        <v>5241.6600000000035</v>
      </c>
    </row>
    <row r="32" spans="1:8" x14ac:dyDescent="0.2">
      <c r="A32" s="49">
        <v>3900</v>
      </c>
      <c r="B32" s="11" t="s">
        <v>19</v>
      </c>
      <c r="C32" s="15">
        <v>70000</v>
      </c>
      <c r="D32" s="15">
        <v>12000</v>
      </c>
      <c r="E32" s="15">
        <f t="shared" si="0"/>
        <v>82000</v>
      </c>
      <c r="F32" s="15">
        <v>78932</v>
      </c>
      <c r="G32" s="15">
        <v>70893</v>
      </c>
      <c r="H32" s="15">
        <f t="shared" si="1"/>
        <v>3068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36725</v>
      </c>
      <c r="E43" s="15">
        <f t="shared" si="0"/>
        <v>36725</v>
      </c>
      <c r="F43" s="15">
        <f>SUM(F44:F52)</f>
        <v>35624.03</v>
      </c>
      <c r="G43" s="15">
        <f>SUM(G44:G52)</f>
        <v>35624.03</v>
      </c>
      <c r="H43" s="15">
        <f t="shared" si="1"/>
        <v>1100.9700000000012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11025</v>
      </c>
      <c r="E44" s="15">
        <f t="shared" si="0"/>
        <v>11025</v>
      </c>
      <c r="F44" s="15">
        <v>11025</v>
      </c>
      <c r="G44" s="15">
        <v>11025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25700</v>
      </c>
      <c r="E49" s="15">
        <f t="shared" si="0"/>
        <v>25700</v>
      </c>
      <c r="F49" s="15">
        <v>24599.03</v>
      </c>
      <c r="G49" s="15">
        <v>24599.03</v>
      </c>
      <c r="H49" s="15">
        <f t="shared" si="1"/>
        <v>1100.9700000000012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6000000</v>
      </c>
      <c r="D53" s="15">
        <f>SUM(D54:D56)</f>
        <v>61514.97</v>
      </c>
      <c r="E53" s="15">
        <f t="shared" si="0"/>
        <v>6061514.9699999997</v>
      </c>
      <c r="F53" s="15">
        <f>SUM(F54:F56)</f>
        <v>61514.97</v>
      </c>
      <c r="G53" s="15">
        <f>SUM(G54:G56)</f>
        <v>61514.97</v>
      </c>
      <c r="H53" s="15">
        <f t="shared" si="1"/>
        <v>6000000</v>
      </c>
    </row>
    <row r="54" spans="1:8" x14ac:dyDescent="0.2">
      <c r="A54" s="49">
        <v>6100</v>
      </c>
      <c r="B54" s="11" t="s">
        <v>114</v>
      </c>
      <c r="C54" s="15">
        <v>6000000</v>
      </c>
      <c r="D54" s="15">
        <v>0</v>
      </c>
      <c r="E54" s="15">
        <f t="shared" si="0"/>
        <v>6000000</v>
      </c>
      <c r="F54" s="15">
        <v>0</v>
      </c>
      <c r="G54" s="15">
        <v>0</v>
      </c>
      <c r="H54" s="15">
        <f t="shared" si="1"/>
        <v>6000000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61514.97</v>
      </c>
      <c r="E55" s="15">
        <f t="shared" si="0"/>
        <v>61514.97</v>
      </c>
      <c r="F55" s="15">
        <v>61514.97</v>
      </c>
      <c r="G55" s="15">
        <v>61514.97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2559448.0299999998</v>
      </c>
      <c r="D57" s="15">
        <f>SUM(D58:D64)</f>
        <v>-570628.97</v>
      </c>
      <c r="E57" s="15">
        <f t="shared" si="0"/>
        <v>1988819.0599999998</v>
      </c>
      <c r="F57" s="15">
        <f>SUM(F58:F64)</f>
        <v>0</v>
      </c>
      <c r="G57" s="15">
        <f>SUM(G58:G64)</f>
        <v>0</v>
      </c>
      <c r="H57" s="15">
        <f t="shared" si="1"/>
        <v>1988819.0599999998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2559448.0299999998</v>
      </c>
      <c r="D64" s="15">
        <v>-570628.97</v>
      </c>
      <c r="E64" s="15">
        <f t="shared" si="0"/>
        <v>1988819.0599999998</v>
      </c>
      <c r="F64" s="15">
        <v>0</v>
      </c>
      <c r="G64" s="15">
        <v>0</v>
      </c>
      <c r="H64" s="15">
        <f t="shared" si="1"/>
        <v>1988819.0599999998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14935451.76</v>
      </c>
      <c r="D77" s="17">
        <f t="shared" si="4"/>
        <v>0</v>
      </c>
      <c r="E77" s="17">
        <f t="shared" si="4"/>
        <v>14935451.76</v>
      </c>
      <c r="F77" s="17">
        <f t="shared" si="4"/>
        <v>5611677.9799999995</v>
      </c>
      <c r="G77" s="17">
        <f t="shared" si="4"/>
        <v>5569821.4499999993</v>
      </c>
      <c r="H77" s="17">
        <f t="shared" si="4"/>
        <v>9323773.7800000012</v>
      </c>
    </row>
    <row r="84" spans="2:7" x14ac:dyDescent="0.2">
      <c r="B84" s="52" t="s">
        <v>144</v>
      </c>
      <c r="C84" s="52"/>
      <c r="D84" s="52"/>
      <c r="E84" s="52" t="s">
        <v>141</v>
      </c>
      <c r="F84" s="52"/>
      <c r="G84" s="52"/>
    </row>
    <row r="85" spans="2:7" x14ac:dyDescent="0.2">
      <c r="B85" s="52" t="s">
        <v>142</v>
      </c>
      <c r="C85" s="52"/>
      <c r="D85" s="52"/>
      <c r="E85" s="52" t="s">
        <v>143</v>
      </c>
      <c r="F85" s="52"/>
      <c r="G85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activeCell="H16" sqref="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135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8935451.7599999998</v>
      </c>
      <c r="D6" s="50">
        <v>-98239.97</v>
      </c>
      <c r="E6" s="50">
        <f>C6+D6</f>
        <v>8837211.7899999991</v>
      </c>
      <c r="F6" s="50">
        <v>5514538.9800000004</v>
      </c>
      <c r="G6" s="50">
        <v>5472682.4500000002</v>
      </c>
      <c r="H6" s="50">
        <f>E6-F6</f>
        <v>3322672.8099999987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6000000</v>
      </c>
      <c r="D8" s="50">
        <v>98239.97</v>
      </c>
      <c r="E8" s="50">
        <f>C8+D8</f>
        <v>6098239.9699999997</v>
      </c>
      <c r="F8" s="50">
        <v>97139</v>
      </c>
      <c r="G8" s="50">
        <v>97139</v>
      </c>
      <c r="H8" s="50">
        <f>E8-F8</f>
        <v>6001100.9699999997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14935451.76</v>
      </c>
      <c r="D16" s="17">
        <f>SUM(D6+D8+D10+D12+D14)</f>
        <v>0</v>
      </c>
      <c r="E16" s="17">
        <f>SUM(E6+E8+E10+E12+E14)</f>
        <v>14935451.759999998</v>
      </c>
      <c r="F16" s="17">
        <f t="shared" ref="F16:H16" si="0">SUM(F6+F8+F10+F12+F14)</f>
        <v>5611677.9800000004</v>
      </c>
      <c r="G16" s="17">
        <f t="shared" si="0"/>
        <v>5569821.4500000002</v>
      </c>
      <c r="H16" s="17">
        <f t="shared" si="0"/>
        <v>9323773.7799999975</v>
      </c>
    </row>
    <row r="22" spans="2:6" x14ac:dyDescent="0.2">
      <c r="B22" s="52" t="s">
        <v>144</v>
      </c>
      <c r="C22" s="52"/>
      <c r="D22" s="52"/>
      <c r="E22" s="52" t="s">
        <v>141</v>
      </c>
      <c r="F22" s="52"/>
    </row>
    <row r="23" spans="2:6" x14ac:dyDescent="0.2">
      <c r="B23" s="52" t="s">
        <v>142</v>
      </c>
      <c r="C23" s="52"/>
      <c r="D23" s="52"/>
      <c r="E23" s="52" t="s">
        <v>143</v>
      </c>
      <c r="F23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workbookViewId="0">
      <selection sqref="A1:H6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60</v>
      </c>
      <c r="B3" s="59"/>
      <c r="C3" s="53" t="s">
        <v>66</v>
      </c>
      <c r="D3" s="54"/>
      <c r="E3" s="54"/>
      <c r="F3" s="54"/>
      <c r="G3" s="55"/>
      <c r="H3" s="56" t="s">
        <v>65</v>
      </c>
    </row>
    <row r="4" spans="1:8" ht="24.95" customHeight="1" x14ac:dyDescent="0.2">
      <c r="A4" s="60"/>
      <c r="B4" s="61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14935451.76</v>
      </c>
      <c r="D7" s="15">
        <v>0</v>
      </c>
      <c r="E7" s="15">
        <f>C7+D7</f>
        <v>14935451.76</v>
      </c>
      <c r="F7" s="15">
        <v>5611677.9800000004</v>
      </c>
      <c r="G7" s="15">
        <v>5569821.4500000002</v>
      </c>
      <c r="H7" s="15">
        <f>E7-F7</f>
        <v>9323773.7799999993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14935451.76</v>
      </c>
      <c r="D16" s="23">
        <f t="shared" si="2"/>
        <v>0</v>
      </c>
      <c r="E16" s="23">
        <f t="shared" si="2"/>
        <v>14935451.76</v>
      </c>
      <c r="F16" s="23">
        <f t="shared" si="2"/>
        <v>5611677.9800000004</v>
      </c>
      <c r="G16" s="23">
        <f t="shared" si="2"/>
        <v>5569821.4500000002</v>
      </c>
      <c r="H16" s="23">
        <f t="shared" si="2"/>
        <v>9323773.7799999993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60</v>
      </c>
      <c r="B21" s="59"/>
      <c r="C21" s="53" t="s">
        <v>66</v>
      </c>
      <c r="D21" s="54"/>
      <c r="E21" s="54"/>
      <c r="F21" s="54"/>
      <c r="G21" s="55"/>
      <c r="H21" s="56" t="s">
        <v>65</v>
      </c>
    </row>
    <row r="22" spans="1:8" ht="22.5" x14ac:dyDescent="0.2">
      <c r="A22" s="60"/>
      <c r="B22" s="61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60</v>
      </c>
      <c r="B34" s="59"/>
      <c r="C34" s="53" t="s">
        <v>66</v>
      </c>
      <c r="D34" s="54"/>
      <c r="E34" s="54"/>
      <c r="F34" s="54"/>
      <c r="G34" s="55"/>
      <c r="H34" s="56" t="s">
        <v>65</v>
      </c>
    </row>
    <row r="35" spans="1:8" ht="22.5" x14ac:dyDescent="0.2">
      <c r="A35" s="60"/>
      <c r="B35" s="61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60" spans="1:8" x14ac:dyDescent="0.2">
      <c r="B60" s="52" t="s">
        <v>144</v>
      </c>
      <c r="C60" s="52"/>
      <c r="D60" s="52"/>
      <c r="E60" s="52" t="s">
        <v>141</v>
      </c>
      <c r="F60" s="52"/>
    </row>
    <row r="61" spans="1:8" x14ac:dyDescent="0.2">
      <c r="B61" s="52" t="s">
        <v>142</v>
      </c>
      <c r="C61" s="52"/>
      <c r="D61" s="52"/>
      <c r="E61" s="52" t="s">
        <v>143</v>
      </c>
      <c r="F61" s="52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sqref="A1:H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14935451.76</v>
      </c>
      <c r="D16" s="15">
        <f t="shared" si="3"/>
        <v>0</v>
      </c>
      <c r="E16" s="15">
        <f t="shared" si="3"/>
        <v>14935451.76</v>
      </c>
      <c r="F16" s="15">
        <f t="shared" si="3"/>
        <v>5611677.9800000004</v>
      </c>
      <c r="G16" s="15">
        <f t="shared" si="3"/>
        <v>5569821.4500000002</v>
      </c>
      <c r="H16" s="15">
        <f t="shared" si="3"/>
        <v>9323773.7799999993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14935451.76</v>
      </c>
      <c r="D18" s="15">
        <v>0</v>
      </c>
      <c r="E18" s="15">
        <f t="shared" ref="E18:E23" si="5">C18+D18</f>
        <v>14935451.76</v>
      </c>
      <c r="F18" s="15">
        <v>5611677.9800000004</v>
      </c>
      <c r="G18" s="15">
        <v>5569821.4500000002</v>
      </c>
      <c r="H18" s="15">
        <f t="shared" si="4"/>
        <v>9323773.7799999993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14935451.76</v>
      </c>
      <c r="D42" s="23">
        <f t="shared" si="12"/>
        <v>0</v>
      </c>
      <c r="E42" s="23">
        <f t="shared" si="12"/>
        <v>14935451.76</v>
      </c>
      <c r="F42" s="23">
        <f t="shared" si="12"/>
        <v>5611677.9800000004</v>
      </c>
      <c r="G42" s="23">
        <f t="shared" si="12"/>
        <v>5569821.4500000002</v>
      </c>
      <c r="H42" s="23">
        <f t="shared" si="12"/>
        <v>9323773.7799999993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8" spans="1:8" x14ac:dyDescent="0.2">
      <c r="B48" s="52" t="s">
        <v>144</v>
      </c>
      <c r="C48" s="52"/>
      <c r="D48" s="52"/>
      <c r="E48" s="52" t="s">
        <v>141</v>
      </c>
      <c r="F48" s="52"/>
    </row>
    <row r="49" spans="2:6" x14ac:dyDescent="0.2">
      <c r="B49" s="52" t="s">
        <v>142</v>
      </c>
      <c r="C49" s="52"/>
      <c r="D49" s="52"/>
      <c r="E49" s="52" t="s">
        <v>143</v>
      </c>
      <c r="F49" s="52"/>
    </row>
  </sheetData>
  <sheetProtection formatCells="0" formatColumns="0" formatRows="0" autoFilter="0"/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CA!Área_de_impresión</vt:lpstr>
      <vt:lpstr>CFG!Área_de_impresión</vt:lpstr>
      <vt:lpstr>CTG!Área_de_impresión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2022-02-08T20:49:16Z</cp:lastPrinted>
  <dcterms:created xsi:type="dcterms:W3CDTF">2014-02-10T03:37:14Z</dcterms:created>
  <dcterms:modified xsi:type="dcterms:W3CDTF">2022-02-08T20:50:15Z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