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05" yWindow="-105" windowWidth="19425" windowHeight="10305" tabRatio="98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103" i="59" l="1"/>
  <c r="A3" i="65" l="1"/>
  <c r="D135" i="62"/>
  <c r="C48" i="62" l="1"/>
  <c r="D125" i="62"/>
  <c r="C125" i="62"/>
  <c r="D117" i="62"/>
  <c r="C117" i="62"/>
  <c r="D115" i="62"/>
  <c r="C115" i="62"/>
  <c r="D113" i="62"/>
  <c r="D103" i="62" s="1"/>
  <c r="D102" i="62" s="1"/>
  <c r="C113" i="62"/>
  <c r="D107" i="62"/>
  <c r="C107" i="62"/>
  <c r="D104" i="62"/>
  <c r="C104" i="62"/>
  <c r="C103" i="62" l="1"/>
  <c r="C102" i="62" s="1"/>
  <c r="C135" i="62" s="1"/>
  <c r="A3" i="59"/>
  <c r="C142" i="60" l="1"/>
  <c r="C128" i="60"/>
  <c r="C117" i="60"/>
  <c r="C107" i="60"/>
  <c r="C100" i="60"/>
  <c r="H3" i="65"/>
  <c r="H2" i="65"/>
  <c r="H1" i="65"/>
  <c r="E3" i="62"/>
  <c r="E2" i="62"/>
  <c r="E1" i="62"/>
  <c r="E3" i="61"/>
  <c r="E2" i="61"/>
  <c r="E1" i="61"/>
  <c r="E3" i="60"/>
  <c r="E2" i="60"/>
  <c r="E1" i="60"/>
  <c r="H3" i="59"/>
  <c r="H2" i="59"/>
  <c r="H1" i="59"/>
  <c r="C99" i="60" l="1"/>
  <c r="C7" i="64"/>
  <c r="C28" i="62"/>
  <c r="D20" i="62"/>
  <c r="C20" i="62"/>
  <c r="C37" i="60"/>
  <c r="C28" i="60"/>
  <c r="C9" i="60"/>
  <c r="C103" i="59"/>
  <c r="C62" i="59"/>
  <c r="C54" i="59"/>
  <c r="C49" i="62" l="1"/>
  <c r="C137" i="60" l="1"/>
  <c r="C127" i="60" s="1"/>
  <c r="C59" i="60" l="1"/>
  <c r="C58" i="60" s="1"/>
  <c r="C34" i="60"/>
  <c r="C80" i="59"/>
  <c r="C74" i="59"/>
  <c r="C30" i="64" l="1"/>
  <c r="D96" i="62"/>
  <c r="C96" i="62"/>
  <c r="D94" i="62"/>
  <c r="C94" i="62"/>
  <c r="C93" i="62"/>
  <c r="D93" i="62"/>
  <c r="D84" i="62"/>
  <c r="C84" i="62"/>
  <c r="D82" i="62"/>
  <c r="C82" i="62"/>
  <c r="D80" i="62"/>
  <c r="C80" i="62"/>
  <c r="D74" i="62"/>
  <c r="C74" i="62"/>
  <c r="D71" i="62"/>
  <c r="C71" i="62"/>
  <c r="D62" i="62"/>
  <c r="C62" i="62"/>
  <c r="D58" i="62"/>
  <c r="D56" i="62"/>
  <c r="D54" i="62"/>
  <c r="D52" i="62"/>
  <c r="D50" i="62"/>
  <c r="D37" i="62"/>
  <c r="C37" i="62"/>
  <c r="D28" i="62"/>
  <c r="D15" i="62"/>
  <c r="C15" i="62"/>
  <c r="C215" i="60"/>
  <c r="C214" i="60"/>
  <c r="C204" i="60"/>
  <c r="C198" i="60"/>
  <c r="C195" i="60"/>
  <c r="C186" i="60"/>
  <c r="C182" i="60"/>
  <c r="C180" i="60"/>
  <c r="C177" i="60"/>
  <c r="C174" i="60"/>
  <c r="C171" i="60"/>
  <c r="C170" i="60"/>
  <c r="C167" i="60"/>
  <c r="C164" i="60"/>
  <c r="C161" i="60"/>
  <c r="C157" i="60"/>
  <c r="C151" i="60"/>
  <c r="C149" i="60"/>
  <c r="C146" i="60"/>
  <c r="C134" i="60"/>
  <c r="C131" i="60"/>
  <c r="C65" i="60"/>
  <c r="C46" i="60"/>
  <c r="C25" i="60"/>
  <c r="C8" i="60" s="1"/>
  <c r="C19" i="60"/>
  <c r="C139" i="59"/>
  <c r="C127" i="59"/>
  <c r="C120" i="59"/>
  <c r="D116" i="59"/>
  <c r="D115" i="59"/>
  <c r="D114" i="59"/>
  <c r="D113" i="59"/>
  <c r="C113" i="59"/>
  <c r="E80" i="59"/>
  <c r="D80" i="59"/>
  <c r="E74" i="59"/>
  <c r="D74" i="59"/>
  <c r="E62" i="59"/>
  <c r="D62" i="59"/>
  <c r="E54" i="59"/>
  <c r="D54" i="59"/>
  <c r="C41" i="59"/>
  <c r="D49" i="62" l="1"/>
  <c r="C185" i="60"/>
  <c r="C160" i="60"/>
  <c r="C98" i="60" s="1"/>
  <c r="D61" i="62"/>
  <c r="C61" i="62"/>
  <c r="A1" i="59"/>
  <c r="A1" i="64" s="1"/>
  <c r="D48" i="62" l="1"/>
  <c r="D177" i="60"/>
  <c r="D170" i="60"/>
  <c r="D127" i="60"/>
  <c r="D151" i="60"/>
  <c r="D209" i="60"/>
  <c r="D207" i="60"/>
  <c r="D205" i="60"/>
  <c r="D212" i="60"/>
  <c r="D210" i="60"/>
  <c r="D208" i="60"/>
  <c r="D213" i="60"/>
  <c r="D211" i="60"/>
  <c r="D216" i="60"/>
  <c r="D206" i="60"/>
  <c r="D117" i="60"/>
  <c r="D186" i="60"/>
  <c r="D204" i="60"/>
  <c r="D146" i="60"/>
  <c r="D167" i="60"/>
  <c r="D214" i="60"/>
  <c r="D185" i="60"/>
  <c r="D215" i="60"/>
  <c r="D137" i="60"/>
  <c r="D203" i="60"/>
  <c r="D196" i="60"/>
  <c r="D189" i="60"/>
  <c r="D183" i="60"/>
  <c r="D166" i="60"/>
  <c r="D154" i="60"/>
  <c r="D148" i="60"/>
  <c r="D135" i="60"/>
  <c r="D129" i="60"/>
  <c r="D123" i="60"/>
  <c r="D116" i="60"/>
  <c r="D108" i="60"/>
  <c r="D101" i="60"/>
  <c r="D165" i="60"/>
  <c r="D147" i="60"/>
  <c r="D134" i="60"/>
  <c r="D122" i="60"/>
  <c r="D107" i="60"/>
  <c r="D194" i="60"/>
  <c r="D120" i="60"/>
  <c r="D163" i="60"/>
  <c r="D145" i="60"/>
  <c r="D143" i="60"/>
  <c r="D197" i="60"/>
  <c r="D155" i="60"/>
  <c r="D136" i="60"/>
  <c r="D109" i="60"/>
  <c r="D202" i="60"/>
  <c r="D195" i="60"/>
  <c r="D188" i="60"/>
  <c r="D182" i="60"/>
  <c r="D153" i="60"/>
  <c r="D141" i="60"/>
  <c r="D128" i="60"/>
  <c r="D115" i="60"/>
  <c r="D100" i="60"/>
  <c r="D181" i="60"/>
  <c r="D158" i="60"/>
  <c r="D139" i="60"/>
  <c r="D106" i="60"/>
  <c r="D199" i="60"/>
  <c r="D180" i="60"/>
  <c r="D169" i="60"/>
  <c r="D132" i="60"/>
  <c r="D112" i="60"/>
  <c r="D179" i="60"/>
  <c r="D125" i="60"/>
  <c r="D103" i="60"/>
  <c r="D184" i="60"/>
  <c r="D172" i="60"/>
  <c r="D130" i="60"/>
  <c r="D201" i="60"/>
  <c r="D187" i="60"/>
  <c r="D176" i="60"/>
  <c r="D159" i="60"/>
  <c r="D152" i="60"/>
  <c r="D140" i="60"/>
  <c r="D121" i="60"/>
  <c r="D114" i="60"/>
  <c r="D200" i="60"/>
  <c r="D175" i="60"/>
  <c r="D133" i="60"/>
  <c r="D113" i="60"/>
  <c r="D193" i="60"/>
  <c r="D174" i="60"/>
  <c r="D157" i="60"/>
  <c r="D138" i="60"/>
  <c r="D119" i="60"/>
  <c r="D105" i="60"/>
  <c r="D110" i="60"/>
  <c r="D190" i="60"/>
  <c r="D192" i="60"/>
  <c r="D168" i="60"/>
  <c r="D162" i="60"/>
  <c r="D150" i="60"/>
  <c r="D144" i="60"/>
  <c r="D126" i="60"/>
  <c r="D118" i="60"/>
  <c r="D111" i="60"/>
  <c r="D104" i="60"/>
  <c r="D191" i="60"/>
  <c r="D173" i="60"/>
  <c r="D156" i="60"/>
  <c r="D178" i="60"/>
  <c r="D142" i="60"/>
  <c r="D124" i="60"/>
  <c r="D102" i="60"/>
  <c r="D164" i="60"/>
  <c r="D99" i="60"/>
  <c r="D161" i="60"/>
  <c r="D160" i="60"/>
  <c r="D198" i="60"/>
  <c r="D131" i="60"/>
  <c r="D171" i="60"/>
  <c r="D149" i="60"/>
  <c r="A1" i="63"/>
  <c r="D43" i="62" l="1"/>
  <c r="C43" i="62"/>
  <c r="C39" i="64" l="1"/>
  <c r="C15" i="63"/>
  <c r="C7" i="63"/>
  <c r="A1" i="65"/>
  <c r="A3" i="61"/>
  <c r="E14" i="59"/>
  <c r="F14" i="59" s="1"/>
  <c r="G14" i="59" s="1"/>
  <c r="C20" i="63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<sst xmlns="http://schemas.openxmlformats.org/spreadsheetml/2006/main" count="925" uniqueCount="653">
  <si>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</si>
  <si>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</si>
  <si>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</si>
  <si>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</si>
  <si>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</si>
  <si>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</si>
  <si>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</si>
  <si>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</si>
  <si>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</si>
  <si>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</si>
  <si>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</si>
  <si>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</si>
  <si>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</si>
  <si>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</si>
  <si>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</si>
  <si>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</si>
  <si>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</si>
  <si>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</si>
  <si>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</si>
  <si>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</si>
  <si>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</si>
  <si>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</si>
  <si>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</si>
  <si>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</si>
  <si>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</si>
  <si>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</si>
  <si>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</si>
  <si>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</si>
  <si>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</si>
  <si>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</si>
  <si>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</si>
  <si>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</si>
  <si>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</si>
  <si>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</si>
  <si>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</si>
  <si>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</si>
  <si>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</si>
  <si>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</si>
  <si>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</si>
  <si>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</si>
  <si>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</si>
  <si>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</si>
  <si>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</si>
  <si>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</si>
  <si>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</si>
  <si>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</si>
  <si>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</si>
  <si>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</si>
  <si>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</si>
  <si>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</si>
  <si>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</si>
  <si>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</si>
  <si>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</si>
  <si>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</si>
  <si>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</si>
  <si>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</si>
  <si>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</si>
  <si>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</si>
  <si>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</si>
  <si>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</si>
  <si>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</si>
  <si>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</si>
  <si>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</si>
  <si>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</si>
  <si>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</si>
  <si>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</si>
  <si>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</si>
  <si>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</si>
  <si>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</si>
  <si>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</si>
  <si>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</si>
  <si>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</si>
  <si>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</si>
  <si>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</si>
  <si>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</si>
  <si>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</si>
  <si>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</si>
  <si>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</si>
  <si>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</si>
  <si>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</si>
  <si>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</si>
  <si>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</si>
  <si>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</si>
  <si>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</si>
  <si>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</si>
  <si>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</si>
  <si>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</si>
  <si>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</si>
  <si>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</si>
  <si>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</si>
  <si>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</si>
  <si>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</si>
  <si>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</si>
  <si>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</si>
  <si>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</si>
  <si>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</si>
  <si>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</si>
  <si>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</si>
  <si>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</si>
  <si>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</si>
  <si>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</si>
  <si>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</si>
  <si>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</si>
  <si>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</si>
  <si>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</si>
  <si>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</si>
  <si>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</si>
  <si>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</si>
  <si>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</si>
  <si>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</si>
  <si>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</si>
  <si>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</si>
  <si>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</si>
  <si>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</si>
  <si>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</si>
  <si>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</si>
  <si>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</si>
  <si>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</si>
  <si>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</si>
  <si>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</si>
  <si>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</si>
  <si>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</si>
  <si>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</si>
  <si>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</si>
  <si>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</si>
  <si>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</si>
  <si>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</si>
  <si>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</si>
  <si>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</si>
  <si>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</si>
  <si>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</si>
  <si>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</si>
  <si>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</si>
  <si>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</si>
  <si>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</si>
  <si>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</si>
  <si>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</si>
  <si>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</si>
  <si>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</si>
  <si>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</si>
  <si>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</si>
  <si>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</si>
  <si>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</si>
  <si>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</si>
  <si>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</si>
  <si>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</si>
  <si>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</si>
  <si>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</si>
  <si>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</si>
  <si>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</si>
  <si>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</si>
  <si>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</si>
  <si>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</si>
  <si>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</si>
  <si>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</si>
  <si>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</si>
  <si>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</si>
  <si>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</si>
  <si>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</si>
  <si>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</si>
  <si>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</si>
  <si>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</si>
  <si>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</si>
  <si>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</si>
  <si>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</si>
  <si>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</si>
  <si>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</si>
  <si>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</si>
  <si>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</si>
  <si>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</si>
  <si>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</si>
  <si>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</si>
  <si>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</si>
  <si>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</si>
  <si>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</si>
  <si>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</si>
  <si>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</si>
  <si>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</si>
  <si>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</si>
  <si>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</si>
  <si>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</si>
  <si>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</si>
  <si>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</si>
  <si>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</si>
  <si>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</si>
  <si>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</si>
  <si>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</si>
  <si>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</si>
  <si>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</si>
  <si>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</si>
  <si>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</si>
  <si>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</si>
  <si>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</si>
  <si>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</si>
  <si>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</si>
  <si>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</si>
  <si>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</si>
  <si>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</si>
  <si>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</si>
  <si>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</si>
  <si>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</si>
  <si>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</si>
  <si>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</si>
  <si>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</si>
  <si>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</si>
  <si>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</si>
  <si>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</si>
  <si>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</si>
  <si>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</si>
  <si>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</si>
  <si>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</si>
  <si>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</si>
  <si>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</si>
  <si>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</si>
  <si>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</si>
  <si>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</si>
  <si>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</si>
  <si>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</si>
  <si>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</si>
  <si>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</si>
  <si>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</si>
  <si>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</si>
  <si>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</si>
  <si>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</si>
  <si>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</si>
  <si>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</si>
  <si>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</si>
  <si>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</si>
  <si>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</si>
  <si>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</si>
  <si>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</si>
  <si>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</si>
  <si>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</si>
  <si>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</si>
  <si>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</si>
  <si>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</si>
  <si>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</si>
  <si>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</si>
  <si>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</si>
  <si>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</si>
  <si>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</si>
  <si>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</si>
  <si>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</si>
  <si>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</si>
  <si>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</si>
  <si>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</si>
  <si>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</si>
  <si>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</si>
  <si>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</si>
  <si>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</si>
  <si>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</si>
  <si>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</si>
  <si>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</si>
  <si>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</si>
  <si>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</si>
  <si>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</si>
  <si>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</si>
  <si>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</si>
  <si>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</si>
  <si>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</si>
  <si>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</si>
  <si>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</si>
  <si>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</si>
  <si>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</si>
  <si>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</si>
  <si>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</si>
  <si>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</si>
  <si>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</si>
  <si>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</si>
  <si>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</si>
  <si>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</si>
  <si>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</si>
  <si>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</si>
  <si>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</si>
  <si>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</si>
  <si>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</si>
  <si>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</si>
  <si>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</si>
  <si>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</si>
  <si>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</si>
  <si>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</si>
  <si>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</si>
  <si>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</si>
  <si>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</si>
  <si>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</si>
  <si>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</si>
  <si>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</si>
  <si>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</si>
  <si>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</si>
  <si>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</si>
  <si>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</si>
  <si>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</si>
  <si>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</si>
  <si>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</si>
  <si>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</si>
  <si>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</si>
  <si>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</si>
  <si>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</si>
  <si>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</si>
  <si>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</si>
  <si>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</si>
  <si>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</si>
  <si>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</si>
  <si>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</si>
  <si>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</si>
  <si>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</si>
  <si>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</si>
  <si>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</si>
  <si>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</si>
  <si>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</si>
  <si>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</si>
  <si>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</si>
  <si>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</si>
  <si>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</si>
  <si>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</si>
  <si>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</si>
  <si>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</si>
  <si>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</si>
  <si>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</si>
  <si>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</si>
  <si>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</si>
  <si>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</si>
  <si>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</si>
  <si>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</si>
  <si>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</si>
  <si>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</si>
  <si>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</si>
  <si>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</si>
  <si>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</si>
  <si>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</si>
  <si>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</si>
  <si>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</si>
  <si>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</si>
  <si>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</si>
  <si>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</si>
  <si>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</si>
  <si>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</si>
  <si>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</si>
  <si>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</si>
  <si>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</si>
  <si>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</si>
  <si>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</si>
  <si>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</si>
  <si>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</si>
  <si>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</si>
  <si>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</si>
  <si>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</si>
  <si>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</si>
  <si>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</si>
  <si>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</si>
  <si>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</si>
  <si>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</si>
  <si>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</si>
  <si>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</si>
  <si>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</si>
  <si>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</si>
  <si>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</si>
  <si>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</si>
  <si>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</si>
  <si>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</si>
  <si>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</si>
  <si>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</si>
  <si>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</si>
  <si>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</si>
  <si>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</si>
  <si>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</si>
  <si>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</si>
  <si>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</si>
  <si>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</si>
  <si>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</si>
  <si>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</si>
  <si>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</si>
  <si>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</si>
  <si>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</si>
  <si>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</si>
  <si>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</si>
  <si>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</si>
  <si>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</si>
  <si>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</si>
  <si>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</si>
  <si>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</si>
  <si>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</si>
  <si>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</si>
  <si>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</si>
  <si>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</si>
  <si>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</si>
  <si>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</si>
  <si>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</si>
  <si>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</si>
  <si>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</si>
  <si>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</si>
  <si>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</si>
  <si>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</si>
  <si>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</si>
  <si>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</si>
  <si>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</si>
  <si>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</si>
  <si>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</si>
  <si>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</si>
  <si>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</si>
  <si>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</si>
  <si>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</si>
  <si>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</si>
  <si>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</si>
  <si>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</si>
  <si>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</si>
  <si>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</si>
  <si>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</si>
  <si>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</si>
  <si>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</si>
  <si>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</si>
  <si>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</si>
  <si>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</si>
  <si>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</si>
  <si>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</si>
  <si>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</si>
  <si>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</si>
  <si>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</si>
  <si>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</si>
  <si>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</si>
  <si>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</si>
  <si>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</si>
  <si>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</si>
  <si>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</si>
  <si>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</si>
  <si>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</si>
  <si>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</si>
  <si>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</si>
  <si>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</si>
  <si>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</si>
  <si>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</si>
  <si>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</si>
  <si>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</si>
  <si>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</si>
  <si>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</si>
  <si>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</si>
  <si>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</si>
  <si>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</si>
  <si>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</si>
  <si>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</si>
  <si>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</si>
  <si>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</si>
  <si>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</si>
  <si>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</si>
  <si>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</si>
  <si>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</si>
  <si>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</si>
  <si>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</si>
  <si>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</si>
  <si>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</si>
  <si>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</si>
  <si>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</si>
  <si>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</si>
  <si>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</si>
  <si>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</si>
  <si>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</si>
  <si>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</si>
  <si>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</si>
  <si>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</si>
  <si>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</si>
  <si>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</si>
  <si>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</si>
  <si>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</si>
  <si>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</si>
  <si>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</si>
  <si>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</si>
  <si>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</si>
  <si>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</si>
  <si>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</si>
  <si>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</si>
  <si>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</si>
  <si>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</si>
  <si>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</si>
  <si>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</si>
  <si>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</si>
  <si>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</si>
  <si>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</si>
  <si>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</si>
  <si>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</si>
  <si>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</si>
  <si>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</si>
  <si>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</si>
  <si>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</si>
  <si>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</si>
  <si>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</si>
  <si>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</si>
  <si>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</si>
  <si>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</si>
  <si>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</si>
  <si>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</si>
  <si>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</si>
  <si>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</si>
  <si>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</si>
  <si>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</si>
  <si>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</si>
  <si>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</si>
  <si>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</si>
  <si>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</si>
  <si>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</si>
  <si>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</si>
  <si>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</si>
  <si>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</si>
  <si>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</si>
  <si>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</si>
  <si>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</si>
  <si>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</si>
  <si>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</si>
  <si>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</si>
  <si>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</si>
  <si>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</si>
  <si>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</si>
  <si>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</si>
  <si>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</si>
  <si>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</si>
  <si>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</si>
  <si>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</si>
  <si>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</si>
  <si>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</si>
  <si>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</si>
  <si>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</si>
  <si>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</si>
  <si>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</si>
  <si>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</si>
  <si>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</si>
  <si>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</si>
  <si>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</si>
  <si>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</si>
  <si>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</si>
  <si>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</si>
  <si>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</si>
  <si>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</si>
  <si>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</si>
  <si>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</si>
  <si>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</si>
  <si>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</si>
  <si>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</si>
  <si>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</si>
  <si>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</si>
  <si>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</si>
  <si>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</si>
  <si>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</si>
  <si>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</si>
  <si>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</si>
  <si>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</si>
  <si>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</si>
  <si>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</si>
  <si>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</si>
  <si>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</si>
  <si>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</si>
  <si>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</si>
  <si>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</si>
  <si>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</si>
  <si>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</si>
  <si>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</si>
  <si>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</si>
  <si>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</si>
  <si>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</si>
  <si>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</si>
  <si>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</si>
  <si>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</si>
  <si>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</si>
  <si>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</si>
  <si>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</si>
  <si>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</si>
  <si>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</si>
  <si>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</si>
  <si>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</si>
  <si>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</si>
  <si>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</si>
  <si>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</si>
  <si>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</si>
  <si>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</si>
  <si>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</si>
  <si>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</si>
  <si>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</si>
  <si>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</si>
  <si>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</si>
  <si>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</si>
  <si>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</si>
  <si>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</si>
  <si>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</si>
  <si>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</si>
  <si>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</si>
  <si>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</si>
  <si>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</si>
  <si>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</si>
  <si>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</si>
  <si>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</si>
  <si>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</si>
  <si>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</si>
  <si>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</si>
  <si>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</si>
  <si>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</si>
  <si>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</si>
  <si>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</si>
  <si>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</si>
  <si>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</si>
  <si>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</si>
  <si>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</si>
  <si>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</si>
  <si>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</si>
  <si>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</si>
  <si>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</si>
  <si>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</si>
  <si>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</si>
  <si>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</si>
  <si>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</si>
  <si>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</si>
  <si>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</si>
  <si>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</si>
  <si>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</si>
  <si>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</si>
  <si>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</si>
  <si>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</si>
  <si>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</si>
  <si>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</si>
  <si>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</si>
  <si>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</si>
  <si>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</si>
  <si>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</si>
  <si>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</si>
  <si>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</si>
  <si>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</si>
  <si>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</si>
  <si>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</si>
  <si>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</si>
  <si>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</si>
  <si>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</si>
  <si>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</si>
  <si>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</si>
  <si>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</si>
  <si>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</si>
  <si>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</si>
  <si>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</si>
  <si>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</si>
  <si>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</si>
  <si>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</si>
  <si>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</si>
  <si>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</si>
  <si>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</si>
  <si>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</si>
  <si>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</si>
  <si>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</si>
  <si>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</si>
  <si>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</si>
  <si>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</si>
  <si>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</si>
  <si>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</si>
  <si>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</si>
  <si>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Dolores Hidalgo CIN</t>
  </si>
  <si>
    <t>Ingresos por Venta de Bienes y Prestación de Servicios</t>
  </si>
  <si>
    <t>Correspondiente del 1 de Enero al 31 de Diciembre de 2022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</si>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</sst>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3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2" fillId="0" borderId="0" xfId="9" applyFont="1"/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9" applyFont="1"/>
    <xf numFmtId="4" fontId="2" fillId="0" borderId="1" xfId="13" applyNumberFormat="1" applyFont="1" applyFill="1" applyBorder="1" applyAlignment="1">
      <alignment horizontal="right" vertical="center" wrapText="1" indent="1"/>
    </xf>
    <xf numFmtId="4" fontId="13" fillId="0" borderId="0" xfId="8" applyNumberFormat="1" applyFont="1"/>
    <xf numFmtId="0" fontId="3" fillId="0" borderId="0" xfId="12" applyFont="1"/>
    <xf numFmtId="4" fontId="3" fillId="0" borderId="0" xfId="12" applyNumberFormat="1" applyFont="1" applyFill="1"/>
    <xf numFmtId="4" fontId="13" fillId="0" borderId="0" xfId="9" applyNumberFormat="1" applyFont="1"/>
    <xf numFmtId="4" fontId="3" fillId="0" borderId="0" xfId="12" applyNumberFormat="1" applyFont="1"/>
    <xf numFmtId="0" fontId="13" fillId="0" borderId="0" xfId="9" applyFont="1" applyFill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0" fontId="13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4" fontId="12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4" fontId="13" fillId="0" borderId="0" xfId="9" applyNumberFormat="1" applyFont="1"/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1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16" fillId="4" borderId="15" xfId="8" applyFont="1" applyFill="1" applyBorder="1" applyAlignment="1">
      <alignment vertical="center"/>
    </xf>
    <xf numFmtId="0" fontId="16" fillId="4" borderId="18" xfId="8" applyFont="1" applyFill="1" applyBorder="1" applyAlignment="1">
      <alignment vertical="center"/>
    </xf>
    <xf numFmtId="0" fontId="2" fillId="4" borderId="0" xfId="8" applyFont="1" applyFill="1" applyAlignment="1">
      <alignment horizontal="right" vertical="center"/>
    </xf>
    <xf numFmtId="0" fontId="12" fillId="0" borderId="0" xfId="9" applyFont="1" applyFill="1" applyAlignment="1">
      <alignment horizontal="center"/>
    </xf>
    <xf numFmtId="0" fontId="12" fillId="0" borderId="0" xfId="9" applyFont="1" applyAlignment="1">
      <alignment horizontal="left"/>
    </xf>
    <xf numFmtId="0" fontId="13" fillId="0" borderId="0" xfId="9" applyFont="1" applyFill="1" applyAlignment="1">
      <alignment horizontal="center"/>
    </xf>
    <xf numFmtId="0" fontId="13" fillId="0" borderId="0" xfId="9" applyFont="1" applyAlignment="1">
      <alignment horizontal="left"/>
    </xf>
    <xf numFmtId="0" fontId="3" fillId="0" borderId="0" xfId="9" applyFont="1"/>
    <xf numFmtId="49" fontId="2" fillId="0" borderId="2" xfId="13" applyNumberFormat="1" applyFont="1" applyBorder="1" applyAlignment="1">
      <alignment vertical="center"/>
    </xf>
    <xf numFmtId="4" fontId="13" fillId="0" borderId="0" xfId="8" applyNumberFormat="1" applyFont="1"/>
    <xf numFmtId="4" fontId="12" fillId="0" borderId="0" xfId="9" applyNumberFormat="1" applyFont="1"/>
    <xf numFmtId="3" fontId="3" fillId="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11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/>
    </xf>
    <xf numFmtId="0" fontId="2" fillId="4" borderId="0" xfId="8" applyFont="1" applyFill="1" applyBorder="1" applyAlignment="1">
      <alignment horizontal="center" vertical="center"/>
    </xf>
    <xf numFmtId="0" fontId="2" fillId="4" borderId="15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0">
    <cellStyle name="Hipervínculo" xfId="11" builtinId="8"/>
    <cellStyle name="Millares 2" xfId="1"/>
    <cellStyle name="Millares 2 2" xfId="15"/>
    <cellStyle name="Millares 2 2 2" xfId="19"/>
    <cellStyle name="Millares 2 2 3" xfId="23"/>
    <cellStyle name="Millares 2 2 4" xfId="29"/>
    <cellStyle name="Millares 2 2 5" xfId="35"/>
    <cellStyle name="Millares 2 3" xfId="16"/>
    <cellStyle name="Millares 2 3 2" xfId="20"/>
    <cellStyle name="Millares 2 3 3" xfId="24"/>
    <cellStyle name="Millares 2 3 4" xfId="30"/>
    <cellStyle name="Millares 2 3 5" xfId="36"/>
    <cellStyle name="Millares 2 4" xfId="14"/>
    <cellStyle name="Millares 2 5" xfId="18"/>
    <cellStyle name="Millares 2 6" xfId="22"/>
    <cellStyle name="Millares 2 7" xfId="28"/>
    <cellStyle name="Millares 2 8" xfId="34"/>
    <cellStyle name="Millares 3" xfId="27"/>
    <cellStyle name="Millares 3 2" xfId="33"/>
    <cellStyle name="Millares 3 3" xfId="39"/>
    <cellStyle name="Millares 4" xfId="17"/>
    <cellStyle name="Millares 4 2" xfId="21"/>
    <cellStyle name="Millares 4 3" xfId="25"/>
    <cellStyle name="Millares 4 4" xfId="31"/>
    <cellStyle name="Millares 4 5" xfId="37"/>
    <cellStyle name="Millares 5" xfId="26"/>
    <cellStyle name="Millares 6" xfId="32"/>
    <cellStyle name="Millares 7" xfId="3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11.140625" style="14" bestFit="1" customWidth="1"/>
    <col min="4" max="4" width="9.28515625" style="14" bestFit="1" customWidth="1"/>
    <col min="5" max="16384" width="12.85546875" style="14"/>
  </cols>
  <sheetData>
    <row r="1" spans="1:4" x14ac:dyDescent="0.2">
      <c r="A1" s="207" t="s">
        <v>649</v>
      </c>
      <c r="B1" s="207"/>
      <c r="C1" s="190" t="s">
        <v>0</v>
      </c>
      <c r="D1" s="191">
        <v>2022</v>
      </c>
    </row>
    <row r="2" spans="1:4" x14ac:dyDescent="0.2">
      <c r="A2" s="208" t="s">
        <v>1</v>
      </c>
      <c r="B2" s="208"/>
      <c r="C2" s="196" t="s">
        <v>2</v>
      </c>
      <c r="D2" s="192" t="s">
        <v>652</v>
      </c>
    </row>
    <row r="3" spans="1:4" x14ac:dyDescent="0.2">
      <c r="A3" s="209" t="s">
        <v>651</v>
      </c>
      <c r="B3" s="209"/>
      <c r="C3" s="196" t="s">
        <v>3</v>
      </c>
      <c r="D3" s="193">
        <v>4</v>
      </c>
    </row>
    <row r="4" spans="1:4" x14ac:dyDescent="0.2">
      <c r="A4" s="210" t="s">
        <v>4</v>
      </c>
      <c r="B4" s="210"/>
      <c r="C4" s="194"/>
      <c r="D4" s="195"/>
    </row>
    <row r="5" spans="1:4" ht="15" customHeight="1" x14ac:dyDescent="0.2">
      <c r="A5" s="188" t="s">
        <v>5</v>
      </c>
      <c r="B5" s="189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55</v>
      </c>
      <c r="B35" s="61" t="s">
        <v>56</v>
      </c>
    </row>
    <row r="36" spans="1:5" x14ac:dyDescent="0.2">
      <c r="A36" s="60" t="s">
        <v>57</v>
      </c>
      <c r="B36" s="61" t="s">
        <v>58</v>
      </c>
    </row>
    <row r="37" spans="1:5" x14ac:dyDescent="0.2">
      <c r="A37" s="17"/>
      <c r="B37" s="20"/>
    </row>
    <row r="38" spans="1:5" x14ac:dyDescent="0.2">
      <c r="A38" s="17"/>
      <c r="B38" s="18" t="s">
        <v>59</v>
      </c>
    </row>
    <row r="39" spans="1:5" x14ac:dyDescent="0.2">
      <c r="A39" s="17" t="s">
        <v>60</v>
      </c>
      <c r="B39" s="61" t="s">
        <v>61</v>
      </c>
    </row>
    <row r="40" spans="1:5" x14ac:dyDescent="0.2">
      <c r="A40" s="17"/>
      <c r="B40" s="61" t="s">
        <v>62</v>
      </c>
    </row>
    <row r="41" spans="1:5" ht="12" thickBot="1" x14ac:dyDescent="0.25">
      <c r="A41" s="21"/>
      <c r="B41" s="22"/>
    </row>
    <row r="43" spans="1:5" ht="32.25" customHeight="1" x14ac:dyDescent="0.2">
      <c r="A43" s="206" t="s">
        <v>63</v>
      </c>
      <c r="B43" s="206"/>
      <c r="C43" s="134"/>
      <c r="D43" s="134"/>
      <c r="E43" s="134"/>
    </row>
  </sheetData>
  <sheetProtection formatCells="0" formatColumns="0" formatRows="0" autoFilter="0" pivotTables="0"/>
  <mergeCells count="5">
    <mergeCell ref="A43:B43"/>
    <mergeCell ref="A1:B1"/>
    <mergeCell ref="A2:B2"/>
    <mergeCell ref="A3:B3"/>
    <mergeCell ref="A4:B4"/>
  </mergeCells>
  <dataValidations count="1"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215" t="str">
        <f>ESF!A1</f>
        <v>Municipio Dolores Hidalgo CIN</v>
      </c>
      <c r="B1" s="216"/>
      <c r="C1" s="217"/>
    </row>
    <row r="2" spans="1:3" s="54" customFormat="1" ht="18" customHeight="1" x14ac:dyDescent="0.25">
      <c r="A2" s="218" t="s">
        <v>521</v>
      </c>
      <c r="B2" s="219"/>
      <c r="C2" s="220"/>
    </row>
    <row r="3" spans="1:3" s="54" customFormat="1" ht="18" customHeight="1" x14ac:dyDescent="0.25">
      <c r="A3" s="218" t="str">
        <f>ESF!A3</f>
        <v>Correspondiente del 1 de Enero al 31 de Diciembre de 2022</v>
      </c>
      <c r="B3" s="219"/>
      <c r="C3" s="220"/>
    </row>
    <row r="4" spans="1:3" s="56" customFormat="1" x14ac:dyDescent="0.2">
      <c r="A4" s="221" t="s">
        <v>522</v>
      </c>
      <c r="B4" s="222"/>
      <c r="C4" s="223"/>
    </row>
    <row r="5" spans="1:3" x14ac:dyDescent="0.2">
      <c r="A5" s="71" t="s">
        <v>523</v>
      </c>
      <c r="B5" s="71"/>
      <c r="C5" s="182">
        <v>685826714.21000004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311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320</v>
      </c>
      <c r="C10" s="77">
        <v>0</v>
      </c>
    </row>
    <row r="11" spans="1:3" x14ac:dyDescent="0.2">
      <c r="A11" s="78" t="s">
        <v>529</v>
      </c>
      <c r="B11" s="79" t="s">
        <v>321</v>
      </c>
      <c r="C11" s="77">
        <v>0</v>
      </c>
    </row>
    <row r="12" spans="1:3" x14ac:dyDescent="0.2">
      <c r="A12" s="78" t="s">
        <v>530</v>
      </c>
      <c r="B12" s="79" t="s">
        <v>322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41000000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181">
        <v>41000000</v>
      </c>
    </row>
    <row r="18" spans="1:3" x14ac:dyDescent="0.2">
      <c r="A18" s="86">
        <v>3.3</v>
      </c>
      <c r="B18" s="81" t="s">
        <v>536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183">
        <f>C5+C7-C15</f>
        <v>644826714.21000004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224" t="str">
        <f>ESF!A1</f>
        <v>Municipio Dolores Hidalgo CIN</v>
      </c>
      <c r="B1" s="225"/>
      <c r="C1" s="226"/>
    </row>
    <row r="2" spans="1:3" s="57" customFormat="1" ht="18.95" customHeight="1" x14ac:dyDescent="0.25">
      <c r="A2" s="227" t="s">
        <v>538</v>
      </c>
      <c r="B2" s="228"/>
      <c r="C2" s="229"/>
    </row>
    <row r="3" spans="1:3" s="57" customFormat="1" ht="18.95" customHeight="1" x14ac:dyDescent="0.25">
      <c r="A3" s="227" t="str">
        <f>ESF!A3</f>
        <v>Correspondiente del 1 de Enero al 31 de Diciembre de 2022</v>
      </c>
      <c r="B3" s="228"/>
      <c r="C3" s="229"/>
    </row>
    <row r="4" spans="1:3" x14ac:dyDescent="0.2">
      <c r="A4" s="221" t="s">
        <v>522</v>
      </c>
      <c r="B4" s="222"/>
      <c r="C4" s="223"/>
    </row>
    <row r="5" spans="1:3" x14ac:dyDescent="0.2">
      <c r="A5" s="100" t="s">
        <v>539</v>
      </c>
      <c r="B5" s="71"/>
      <c r="C5" s="186">
        <v>565427908.82000005</v>
      </c>
    </row>
    <row r="6" spans="1:3" x14ac:dyDescent="0.2">
      <c r="A6" s="94"/>
      <c r="B6" s="74"/>
      <c r="C6" s="95"/>
    </row>
    <row r="7" spans="1:3" x14ac:dyDescent="0.2">
      <c r="A7" s="84" t="s">
        <v>540</v>
      </c>
      <c r="B7" s="96"/>
      <c r="C7" s="184">
        <f>SUM(C8:C28)</f>
        <v>145559534.97</v>
      </c>
    </row>
    <row r="8" spans="1:3" x14ac:dyDescent="0.2">
      <c r="A8" s="202">
        <v>2.1</v>
      </c>
      <c r="B8" s="101" t="s">
        <v>342</v>
      </c>
      <c r="C8" s="185">
        <v>0</v>
      </c>
    </row>
    <row r="9" spans="1:3" x14ac:dyDescent="0.2">
      <c r="A9" s="202">
        <v>2.2000000000000002</v>
      </c>
      <c r="B9" s="101" t="s">
        <v>339</v>
      </c>
      <c r="C9" s="185">
        <v>0</v>
      </c>
    </row>
    <row r="10" spans="1:3" x14ac:dyDescent="0.2">
      <c r="A10" s="108">
        <v>2.2999999999999998</v>
      </c>
      <c r="B10" s="93" t="s">
        <v>129</v>
      </c>
      <c r="C10" s="185">
        <v>704530.54</v>
      </c>
    </row>
    <row r="11" spans="1:3" x14ac:dyDescent="0.2">
      <c r="A11" s="108">
        <v>2.4</v>
      </c>
      <c r="B11" s="93" t="s">
        <v>130</v>
      </c>
      <c r="C11" s="185">
        <v>547662.79</v>
      </c>
    </row>
    <row r="12" spans="1:3" x14ac:dyDescent="0.2">
      <c r="A12" s="108">
        <v>2.5</v>
      </c>
      <c r="B12" s="93" t="s">
        <v>131</v>
      </c>
      <c r="C12" s="185">
        <v>0</v>
      </c>
    </row>
    <row r="13" spans="1:3" x14ac:dyDescent="0.2">
      <c r="A13" s="108">
        <v>2.6</v>
      </c>
      <c r="B13" s="93" t="s">
        <v>132</v>
      </c>
      <c r="C13" s="185">
        <v>2499000</v>
      </c>
    </row>
    <row r="14" spans="1:3" x14ac:dyDescent="0.2">
      <c r="A14" s="108">
        <v>2.7</v>
      </c>
      <c r="B14" s="93" t="s">
        <v>133</v>
      </c>
      <c r="C14" s="185">
        <v>0</v>
      </c>
    </row>
    <row r="15" spans="1:3" x14ac:dyDescent="0.2">
      <c r="A15" s="108">
        <v>2.8</v>
      </c>
      <c r="B15" s="93" t="s">
        <v>134</v>
      </c>
      <c r="C15" s="185">
        <v>988432.01</v>
      </c>
    </row>
    <row r="16" spans="1:3" x14ac:dyDescent="0.2">
      <c r="A16" s="108">
        <v>2.9</v>
      </c>
      <c r="B16" s="93" t="s">
        <v>136</v>
      </c>
      <c r="C16" s="185">
        <v>0</v>
      </c>
    </row>
    <row r="17" spans="1:3" x14ac:dyDescent="0.2">
      <c r="A17" s="108" t="s">
        <v>541</v>
      </c>
      <c r="B17" s="93" t="s">
        <v>542</v>
      </c>
      <c r="C17" s="185">
        <v>0</v>
      </c>
    </row>
    <row r="18" spans="1:3" x14ac:dyDescent="0.2">
      <c r="A18" s="108" t="s">
        <v>543</v>
      </c>
      <c r="B18" s="93" t="s">
        <v>140</v>
      </c>
      <c r="C18" s="185">
        <v>24570.82</v>
      </c>
    </row>
    <row r="19" spans="1:3" x14ac:dyDescent="0.2">
      <c r="A19" s="108" t="s">
        <v>544</v>
      </c>
      <c r="B19" s="93" t="s">
        <v>545</v>
      </c>
      <c r="C19" s="185">
        <v>104109179.2</v>
      </c>
    </row>
    <row r="20" spans="1:3" x14ac:dyDescent="0.2">
      <c r="A20" s="108" t="s">
        <v>546</v>
      </c>
      <c r="B20" s="93" t="s">
        <v>547</v>
      </c>
      <c r="C20" s="185">
        <v>36686159.609999999</v>
      </c>
    </row>
    <row r="21" spans="1:3" ht="12.75" customHeight="1" x14ac:dyDescent="0.2">
      <c r="A21" s="108" t="s">
        <v>548</v>
      </c>
      <c r="B21" s="93" t="s">
        <v>549</v>
      </c>
      <c r="C21" s="185">
        <v>0</v>
      </c>
    </row>
    <row r="22" spans="1:3" x14ac:dyDescent="0.2">
      <c r="A22" s="108" t="s">
        <v>550</v>
      </c>
      <c r="B22" s="93" t="s">
        <v>551</v>
      </c>
      <c r="C22" s="185">
        <v>0</v>
      </c>
    </row>
    <row r="23" spans="1:3" x14ac:dyDescent="0.2">
      <c r="A23" s="108" t="s">
        <v>552</v>
      </c>
      <c r="B23" s="93" t="s">
        <v>553</v>
      </c>
      <c r="C23" s="185">
        <v>0</v>
      </c>
    </row>
    <row r="24" spans="1:3" x14ac:dyDescent="0.2">
      <c r="A24" s="108" t="s">
        <v>554</v>
      </c>
      <c r="B24" s="93" t="s">
        <v>555</v>
      </c>
      <c r="C24" s="185">
        <v>0</v>
      </c>
    </row>
    <row r="25" spans="1:3" x14ac:dyDescent="0.2">
      <c r="A25" s="108" t="s">
        <v>556</v>
      </c>
      <c r="B25" s="93" t="s">
        <v>557</v>
      </c>
      <c r="C25" s="185">
        <v>0</v>
      </c>
    </row>
    <row r="26" spans="1:3" x14ac:dyDescent="0.2">
      <c r="A26" s="108" t="s">
        <v>558</v>
      </c>
      <c r="B26" s="93" t="s">
        <v>559</v>
      </c>
      <c r="C26" s="185">
        <v>0</v>
      </c>
    </row>
    <row r="27" spans="1:3" x14ac:dyDescent="0.2">
      <c r="A27" s="108" t="s">
        <v>560</v>
      </c>
      <c r="B27" s="93" t="s">
        <v>561</v>
      </c>
      <c r="C27" s="185">
        <v>0</v>
      </c>
    </row>
    <row r="28" spans="1:3" x14ac:dyDescent="0.2">
      <c r="A28" s="108" t="s">
        <v>562</v>
      </c>
      <c r="B28" s="101" t="s">
        <v>563</v>
      </c>
      <c r="C28" s="185">
        <v>0</v>
      </c>
    </row>
    <row r="29" spans="1:3" x14ac:dyDescent="0.2">
      <c r="A29" s="109"/>
      <c r="B29" s="103"/>
      <c r="C29" s="104"/>
    </row>
    <row r="30" spans="1:3" x14ac:dyDescent="0.2">
      <c r="A30" s="105" t="s">
        <v>564</v>
      </c>
      <c r="B30" s="106"/>
      <c r="C30" s="136">
        <f>SUM(C31:C37)</f>
        <v>19429455.300000001</v>
      </c>
    </row>
    <row r="31" spans="1:3" x14ac:dyDescent="0.2">
      <c r="A31" s="108" t="s">
        <v>565</v>
      </c>
      <c r="B31" s="93" t="s">
        <v>412</v>
      </c>
      <c r="C31" s="205">
        <v>19429455.300000001</v>
      </c>
    </row>
    <row r="32" spans="1:3" x14ac:dyDescent="0.2">
      <c r="A32" s="108" t="s">
        <v>566</v>
      </c>
      <c r="B32" s="93" t="s">
        <v>421</v>
      </c>
      <c r="C32" s="102">
        <v>0</v>
      </c>
    </row>
    <row r="33" spans="1:3" x14ac:dyDescent="0.2">
      <c r="A33" s="108" t="s">
        <v>567</v>
      </c>
      <c r="B33" s="93" t="s">
        <v>424</v>
      </c>
      <c r="C33" s="102">
        <v>0</v>
      </c>
    </row>
    <row r="34" spans="1:3" x14ac:dyDescent="0.2">
      <c r="A34" s="108" t="s">
        <v>568</v>
      </c>
      <c r="B34" s="93" t="s">
        <v>569</v>
      </c>
      <c r="C34" s="102">
        <v>0</v>
      </c>
    </row>
    <row r="35" spans="1:3" x14ac:dyDescent="0.2">
      <c r="A35" s="108" t="s">
        <v>570</v>
      </c>
      <c r="B35" s="93" t="s">
        <v>571</v>
      </c>
      <c r="C35" s="102">
        <v>0</v>
      </c>
    </row>
    <row r="36" spans="1:3" x14ac:dyDescent="0.2">
      <c r="A36" s="108" t="s">
        <v>572</v>
      </c>
      <c r="B36" s="93" t="s">
        <v>432</v>
      </c>
      <c r="C36" s="102">
        <v>0</v>
      </c>
    </row>
    <row r="37" spans="1:3" x14ac:dyDescent="0.2">
      <c r="A37" s="108" t="s">
        <v>573</v>
      </c>
      <c r="B37" s="101" t="s">
        <v>574</v>
      </c>
      <c r="C37" s="107">
        <v>0</v>
      </c>
    </row>
    <row r="38" spans="1:3" x14ac:dyDescent="0.2">
      <c r="A38" s="94"/>
      <c r="B38" s="97"/>
      <c r="C38" s="98"/>
    </row>
    <row r="39" spans="1:3" x14ac:dyDescent="0.2">
      <c r="A39" s="99" t="s">
        <v>575</v>
      </c>
      <c r="B39" s="71"/>
      <c r="C39" s="72">
        <f>C5-C7+C30</f>
        <v>439297829.15000004</v>
      </c>
    </row>
    <row r="41" spans="1:3" x14ac:dyDescent="0.2">
      <c r="B41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I2" sqref="I2"/>
    </sheetView>
  </sheetViews>
  <sheetFormatPr baseColWidth="10" defaultColWidth="9.140625" defaultRowHeight="11.25" x14ac:dyDescent="0.2"/>
  <cols>
    <col min="1" max="1" width="12.7109375" style="47" customWidth="1"/>
    <col min="2" max="2" width="66.7109375" style="47" customWidth="1"/>
    <col min="3" max="3" width="10.140625" style="47" customWidth="1"/>
    <col min="4" max="4" width="13" style="47" customWidth="1"/>
    <col min="5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214" t="str">
        <f>'Notas a los Edos Financieros'!A1</f>
        <v>Municipio Dolores Hidalgo CIN</v>
      </c>
      <c r="B1" s="230"/>
      <c r="C1" s="230"/>
      <c r="D1" s="230"/>
      <c r="E1" s="230"/>
      <c r="F1" s="230"/>
      <c r="G1" s="45" t="s">
        <v>0</v>
      </c>
      <c r="H1" s="46">
        <f>'Notas a los Edos Financieros'!D1</f>
        <v>2022</v>
      </c>
    </row>
    <row r="2" spans="1:10" ht="18.95" customHeight="1" x14ac:dyDescent="0.2">
      <c r="A2" s="214" t="s">
        <v>576</v>
      </c>
      <c r="B2" s="230"/>
      <c r="C2" s="230"/>
      <c r="D2" s="230"/>
      <c r="E2" s="230"/>
      <c r="F2" s="230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214" t="str">
        <f>'Notas a los Edos Financieros'!A3</f>
        <v>Correspondiente del 1 de Enero al 31 de Diciembre de 2022</v>
      </c>
      <c r="B3" s="230"/>
      <c r="C3" s="230"/>
      <c r="D3" s="230"/>
      <c r="E3" s="230"/>
      <c r="F3" s="230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3" t="s">
        <v>67</v>
      </c>
      <c r="B7" s="123" t="s">
        <v>577</v>
      </c>
      <c r="C7" s="122" t="s">
        <v>578</v>
      </c>
      <c r="D7" s="122" t="s">
        <v>579</v>
      </c>
      <c r="E7" s="122" t="s">
        <v>580</v>
      </c>
      <c r="F7" s="122" t="s">
        <v>581</v>
      </c>
      <c r="G7" s="122" t="s">
        <v>582</v>
      </c>
      <c r="H7" s="122" t="s">
        <v>583</v>
      </c>
      <c r="I7" s="122" t="s">
        <v>584</v>
      </c>
      <c r="J7" s="122" t="s">
        <v>585</v>
      </c>
    </row>
    <row r="8" spans="1:10" s="59" customFormat="1" ht="11.25" customHeight="1" x14ac:dyDescent="0.2">
      <c r="A8" s="58">
        <v>7000</v>
      </c>
      <c r="B8" s="59" t="s">
        <v>586</v>
      </c>
    </row>
    <row r="9" spans="1:10" ht="11.25" customHeight="1" x14ac:dyDescent="0.2">
      <c r="A9" s="47">
        <v>7110</v>
      </c>
      <c r="B9" s="47" t="s">
        <v>582</v>
      </c>
      <c r="C9" s="52">
        <v>0</v>
      </c>
      <c r="D9" s="52">
        <v>0</v>
      </c>
      <c r="E9" s="52">
        <v>0</v>
      </c>
      <c r="F9" s="52">
        <v>0</v>
      </c>
    </row>
    <row r="10" spans="1:10" ht="11.25" customHeight="1" x14ac:dyDescent="0.2">
      <c r="A10" s="47">
        <v>7120</v>
      </c>
      <c r="B10" s="47" t="s">
        <v>587</v>
      </c>
      <c r="C10" s="52">
        <v>0</v>
      </c>
      <c r="D10" s="52">
        <v>0</v>
      </c>
      <c r="E10" s="52">
        <v>0</v>
      </c>
      <c r="F10" s="52">
        <v>0</v>
      </c>
    </row>
    <row r="11" spans="1:10" ht="11.25" customHeight="1" x14ac:dyDescent="0.2">
      <c r="A11" s="47">
        <v>7130</v>
      </c>
      <c r="B11" s="47" t="s">
        <v>588</v>
      </c>
      <c r="C11" s="52">
        <v>0</v>
      </c>
      <c r="D11" s="52">
        <v>0</v>
      </c>
      <c r="E11" s="52">
        <v>0</v>
      </c>
      <c r="F11" s="52">
        <v>0</v>
      </c>
    </row>
    <row r="12" spans="1:10" ht="11.25" customHeight="1" x14ac:dyDescent="0.2">
      <c r="A12" s="47">
        <v>7140</v>
      </c>
      <c r="B12" s="47" t="s">
        <v>589</v>
      </c>
      <c r="C12" s="52">
        <v>0</v>
      </c>
      <c r="D12" s="52">
        <v>0</v>
      </c>
      <c r="E12" s="52">
        <v>0</v>
      </c>
      <c r="F12" s="52">
        <v>0</v>
      </c>
    </row>
    <row r="13" spans="1:10" ht="11.25" customHeight="1" x14ac:dyDescent="0.2">
      <c r="A13" s="47">
        <v>7150</v>
      </c>
      <c r="B13" s="47" t="s">
        <v>590</v>
      </c>
      <c r="C13" s="52">
        <v>0</v>
      </c>
      <c r="D13" s="52">
        <v>0</v>
      </c>
      <c r="E13" s="52">
        <v>0</v>
      </c>
      <c r="F13" s="52">
        <v>0</v>
      </c>
    </row>
    <row r="14" spans="1:10" ht="11.25" customHeight="1" x14ac:dyDescent="0.2">
      <c r="A14" s="47">
        <v>7160</v>
      </c>
      <c r="B14" s="47" t="s">
        <v>591</v>
      </c>
      <c r="C14" s="52">
        <v>0</v>
      </c>
      <c r="D14" s="52">
        <v>0</v>
      </c>
      <c r="E14" s="52">
        <v>0</v>
      </c>
      <c r="F14" s="52">
        <v>0</v>
      </c>
    </row>
    <row r="15" spans="1:10" ht="11.25" customHeight="1" x14ac:dyDescent="0.2">
      <c r="A15" s="47">
        <v>7210</v>
      </c>
      <c r="B15" s="47" t="s">
        <v>592</v>
      </c>
      <c r="C15" s="52">
        <v>0</v>
      </c>
      <c r="D15" s="52">
        <v>0</v>
      </c>
      <c r="E15" s="52">
        <v>0</v>
      </c>
      <c r="F15" s="52">
        <v>0</v>
      </c>
    </row>
    <row r="16" spans="1:10" ht="11.25" customHeight="1" x14ac:dyDescent="0.2">
      <c r="A16" s="47">
        <v>7220</v>
      </c>
      <c r="B16" s="47" t="s">
        <v>593</v>
      </c>
      <c r="C16" s="52">
        <v>0</v>
      </c>
      <c r="D16" s="52">
        <v>0</v>
      </c>
      <c r="E16" s="52">
        <v>0</v>
      </c>
      <c r="F16" s="52">
        <v>0</v>
      </c>
    </row>
    <row r="17" spans="1:6" ht="11.25" customHeight="1" x14ac:dyDescent="0.2">
      <c r="A17" s="47">
        <v>7230</v>
      </c>
      <c r="B17" s="47" t="s">
        <v>594</v>
      </c>
      <c r="C17" s="52">
        <v>0</v>
      </c>
      <c r="D17" s="52">
        <v>0</v>
      </c>
      <c r="E17" s="52">
        <v>0</v>
      </c>
      <c r="F17" s="52">
        <v>0</v>
      </c>
    </row>
    <row r="18" spans="1:6" ht="11.25" customHeight="1" x14ac:dyDescent="0.2">
      <c r="A18" s="47">
        <v>7240</v>
      </c>
      <c r="B18" s="47" t="s">
        <v>595</v>
      </c>
      <c r="C18" s="52">
        <v>0</v>
      </c>
      <c r="D18" s="52">
        <v>0</v>
      </c>
      <c r="E18" s="52">
        <v>0</v>
      </c>
      <c r="F18" s="52">
        <v>0</v>
      </c>
    </row>
    <row r="19" spans="1:6" ht="11.25" customHeight="1" x14ac:dyDescent="0.2">
      <c r="A19" s="47">
        <v>7250</v>
      </c>
      <c r="B19" s="47" t="s">
        <v>596</v>
      </c>
      <c r="C19" s="52">
        <v>0</v>
      </c>
      <c r="D19" s="52">
        <v>0</v>
      </c>
      <c r="E19" s="52">
        <v>0</v>
      </c>
      <c r="F19" s="52">
        <v>0</v>
      </c>
    </row>
    <row r="20" spans="1:6" ht="11.25" customHeight="1" x14ac:dyDescent="0.2">
      <c r="A20" s="47">
        <v>7260</v>
      </c>
      <c r="B20" s="47" t="s">
        <v>597</v>
      </c>
      <c r="C20" s="52">
        <v>0</v>
      </c>
      <c r="D20" s="52">
        <v>0</v>
      </c>
      <c r="E20" s="52">
        <v>0</v>
      </c>
      <c r="F20" s="52">
        <v>0</v>
      </c>
    </row>
    <row r="21" spans="1:6" ht="11.25" customHeight="1" x14ac:dyDescent="0.2">
      <c r="A21" s="47">
        <v>7310</v>
      </c>
      <c r="B21" s="47" t="s">
        <v>598</v>
      </c>
      <c r="C21" s="52">
        <v>0</v>
      </c>
      <c r="D21" s="52">
        <v>0</v>
      </c>
      <c r="E21" s="52">
        <v>0</v>
      </c>
      <c r="F21" s="52">
        <v>0</v>
      </c>
    </row>
    <row r="22" spans="1:6" ht="11.25" customHeight="1" x14ac:dyDescent="0.2">
      <c r="A22" s="47">
        <v>7320</v>
      </c>
      <c r="B22" s="47" t="s">
        <v>599</v>
      </c>
      <c r="C22" s="52">
        <v>0</v>
      </c>
      <c r="D22" s="52">
        <v>0</v>
      </c>
      <c r="E22" s="52">
        <v>0</v>
      </c>
      <c r="F22" s="52">
        <v>0</v>
      </c>
    </row>
    <row r="23" spans="1:6" ht="11.25" customHeight="1" x14ac:dyDescent="0.2">
      <c r="A23" s="47">
        <v>7330</v>
      </c>
      <c r="B23" s="47" t="s">
        <v>600</v>
      </c>
      <c r="C23" s="52">
        <v>0</v>
      </c>
      <c r="D23" s="52">
        <v>0</v>
      </c>
      <c r="E23" s="52">
        <v>0</v>
      </c>
      <c r="F23" s="52">
        <v>0</v>
      </c>
    </row>
    <row r="24" spans="1:6" ht="11.25" customHeight="1" x14ac:dyDescent="0.2">
      <c r="A24" s="47">
        <v>7340</v>
      </c>
      <c r="B24" s="47" t="s">
        <v>601</v>
      </c>
      <c r="C24" s="52">
        <v>0</v>
      </c>
      <c r="D24" s="52">
        <v>0</v>
      </c>
      <c r="E24" s="52">
        <v>0</v>
      </c>
      <c r="F24" s="52">
        <v>0</v>
      </c>
    </row>
    <row r="25" spans="1:6" ht="11.25" customHeight="1" x14ac:dyDescent="0.2">
      <c r="A25" s="47">
        <v>7350</v>
      </c>
      <c r="B25" s="47" t="s">
        <v>602</v>
      </c>
      <c r="C25" s="52">
        <v>0</v>
      </c>
      <c r="D25" s="52">
        <v>0</v>
      </c>
      <c r="E25" s="52">
        <v>0</v>
      </c>
      <c r="F25" s="52">
        <v>0</v>
      </c>
    </row>
    <row r="26" spans="1:6" ht="11.25" customHeight="1" x14ac:dyDescent="0.2">
      <c r="A26" s="47">
        <v>7360</v>
      </c>
      <c r="B26" s="47" t="s">
        <v>603</v>
      </c>
      <c r="C26" s="52">
        <v>0</v>
      </c>
      <c r="D26" s="52">
        <v>0</v>
      </c>
      <c r="E26" s="52">
        <v>0</v>
      </c>
      <c r="F26" s="52">
        <v>0</v>
      </c>
    </row>
    <row r="27" spans="1:6" ht="11.25" customHeight="1" x14ac:dyDescent="0.2">
      <c r="A27" s="47">
        <v>7410</v>
      </c>
      <c r="B27" s="47" t="s">
        <v>604</v>
      </c>
      <c r="C27" s="52">
        <v>0</v>
      </c>
      <c r="D27" s="52">
        <v>0</v>
      </c>
      <c r="E27" s="52">
        <v>0</v>
      </c>
      <c r="F27" s="52">
        <v>0</v>
      </c>
    </row>
    <row r="28" spans="1:6" ht="11.25" customHeight="1" x14ac:dyDescent="0.2">
      <c r="A28" s="47">
        <v>7420</v>
      </c>
      <c r="B28" s="47" t="s">
        <v>605</v>
      </c>
      <c r="C28" s="52">
        <v>0</v>
      </c>
      <c r="D28" s="52">
        <v>0</v>
      </c>
      <c r="E28" s="52">
        <v>0</v>
      </c>
      <c r="F28" s="52">
        <v>0</v>
      </c>
    </row>
    <row r="29" spans="1:6" ht="11.25" customHeight="1" x14ac:dyDescent="0.2">
      <c r="A29" s="47">
        <v>7510</v>
      </c>
      <c r="B29" s="47" t="s">
        <v>606</v>
      </c>
      <c r="C29" s="52">
        <v>0</v>
      </c>
      <c r="D29" s="52">
        <v>0</v>
      </c>
      <c r="E29" s="52">
        <v>0</v>
      </c>
      <c r="F29" s="52">
        <v>0</v>
      </c>
    </row>
    <row r="30" spans="1:6" ht="11.25" customHeight="1" x14ac:dyDescent="0.2">
      <c r="A30" s="47">
        <v>7520</v>
      </c>
      <c r="B30" s="47" t="s">
        <v>607</v>
      </c>
      <c r="C30" s="52">
        <v>0</v>
      </c>
      <c r="D30" s="52">
        <v>0</v>
      </c>
      <c r="E30" s="52">
        <v>0</v>
      </c>
      <c r="F30" s="52">
        <v>0</v>
      </c>
    </row>
    <row r="31" spans="1:6" ht="11.25" customHeight="1" x14ac:dyDescent="0.2">
      <c r="A31" s="47">
        <v>7610</v>
      </c>
      <c r="B31" s="47" t="s">
        <v>608</v>
      </c>
      <c r="C31" s="52">
        <v>0</v>
      </c>
      <c r="D31" s="52">
        <v>0</v>
      </c>
      <c r="E31" s="52">
        <v>0</v>
      </c>
      <c r="F31" s="52">
        <v>0</v>
      </c>
    </row>
    <row r="32" spans="1:6" ht="11.25" customHeight="1" x14ac:dyDescent="0.2">
      <c r="A32" s="47">
        <v>7620</v>
      </c>
      <c r="B32" s="47" t="s">
        <v>609</v>
      </c>
      <c r="C32" s="52">
        <v>0</v>
      </c>
      <c r="D32" s="52">
        <v>0</v>
      </c>
      <c r="E32" s="52">
        <v>0</v>
      </c>
      <c r="F32" s="52">
        <v>0</v>
      </c>
    </row>
    <row r="33" spans="1:6" ht="11.25" customHeight="1" x14ac:dyDescent="0.2">
      <c r="A33" s="47">
        <v>7630</v>
      </c>
      <c r="B33" s="47" t="s">
        <v>610</v>
      </c>
      <c r="C33" s="52">
        <v>0</v>
      </c>
      <c r="D33" s="52">
        <v>0</v>
      </c>
      <c r="E33" s="52">
        <v>0</v>
      </c>
      <c r="F33" s="52">
        <v>0</v>
      </c>
    </row>
    <row r="34" spans="1:6" ht="11.25" customHeight="1" x14ac:dyDescent="0.2">
      <c r="A34" s="47">
        <v>7640</v>
      </c>
      <c r="B34" s="47" t="s">
        <v>611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ht="11.25" customHeight="1" x14ac:dyDescent="0.2">
      <c r="A35" s="58">
        <v>8000</v>
      </c>
      <c r="B35" s="59" t="s">
        <v>612</v>
      </c>
    </row>
    <row r="36" spans="1:6" ht="11.25" customHeight="1" x14ac:dyDescent="0.2">
      <c r="A36" s="47">
        <v>8110</v>
      </c>
      <c r="B36" s="47" t="s">
        <v>613</v>
      </c>
      <c r="C36" s="52">
        <v>0</v>
      </c>
      <c r="D36" s="187">
        <v>685624214.21000004</v>
      </c>
      <c r="E36" s="187">
        <v>-685624214.21000004</v>
      </c>
      <c r="F36" s="187">
        <v>0</v>
      </c>
    </row>
    <row r="37" spans="1:6" x14ac:dyDescent="0.2">
      <c r="A37" s="47">
        <v>8120</v>
      </c>
      <c r="B37" s="47" t="s">
        <v>614</v>
      </c>
      <c r="C37" s="52">
        <v>0</v>
      </c>
      <c r="D37" s="187">
        <v>983172184.72000003</v>
      </c>
      <c r="E37" s="187">
        <v>-983172184.72000003</v>
      </c>
      <c r="F37" s="187">
        <v>0</v>
      </c>
    </row>
    <row r="38" spans="1:6" x14ac:dyDescent="0.2">
      <c r="A38" s="47">
        <v>8130</v>
      </c>
      <c r="B38" s="47" t="s">
        <v>615</v>
      </c>
      <c r="C38" s="52">
        <v>0</v>
      </c>
      <c r="D38" s="187">
        <v>297345470.50999999</v>
      </c>
      <c r="E38" s="187">
        <v>-297345470.50999999</v>
      </c>
      <c r="F38" s="187">
        <v>0</v>
      </c>
    </row>
    <row r="39" spans="1:6" x14ac:dyDescent="0.2">
      <c r="A39" s="47">
        <v>8140</v>
      </c>
      <c r="B39" s="47" t="s">
        <v>616</v>
      </c>
      <c r="C39" s="52">
        <v>0</v>
      </c>
      <c r="D39" s="187">
        <v>685826714.21000004</v>
      </c>
      <c r="E39" s="187">
        <v>-685826714.21000004</v>
      </c>
      <c r="F39" s="187">
        <v>0</v>
      </c>
    </row>
    <row r="40" spans="1:6" x14ac:dyDescent="0.2">
      <c r="A40" s="47">
        <v>8150</v>
      </c>
      <c r="B40" s="47" t="s">
        <v>617</v>
      </c>
      <c r="C40" s="52">
        <v>0</v>
      </c>
      <c r="D40" s="187">
        <v>685624214.21000004</v>
      </c>
      <c r="E40" s="187">
        <v>-685624214.21000004</v>
      </c>
      <c r="F40" s="187">
        <v>0</v>
      </c>
    </row>
    <row r="41" spans="1:6" x14ac:dyDescent="0.2">
      <c r="A41" s="47">
        <v>8210</v>
      </c>
      <c r="B41" s="47" t="s">
        <v>618</v>
      </c>
      <c r="C41" s="52">
        <v>0</v>
      </c>
      <c r="D41" s="187">
        <v>565427908.82000005</v>
      </c>
      <c r="E41" s="187">
        <v>-565427908.82000005</v>
      </c>
      <c r="F41" s="187">
        <v>0</v>
      </c>
    </row>
    <row r="42" spans="1:6" x14ac:dyDescent="0.2">
      <c r="A42" s="47">
        <v>8220</v>
      </c>
      <c r="B42" s="47" t="s">
        <v>619</v>
      </c>
      <c r="C42" s="52">
        <v>0</v>
      </c>
      <c r="D42" s="187">
        <v>2416963166.9400001</v>
      </c>
      <c r="E42" s="187">
        <v>-2416963166.9400001</v>
      </c>
      <c r="F42" s="187">
        <v>0</v>
      </c>
    </row>
    <row r="43" spans="1:6" x14ac:dyDescent="0.2">
      <c r="A43" s="47">
        <v>8230</v>
      </c>
      <c r="B43" s="47" t="s">
        <v>620</v>
      </c>
      <c r="C43" s="52">
        <v>0</v>
      </c>
      <c r="D43" s="187">
        <v>1215783587.8099999</v>
      </c>
      <c r="E43" s="187">
        <v>-1215783587.8099999</v>
      </c>
      <c r="F43" s="187">
        <v>0</v>
      </c>
    </row>
    <row r="44" spans="1:6" x14ac:dyDescent="0.2">
      <c r="A44" s="47">
        <v>8240</v>
      </c>
      <c r="B44" s="47" t="s">
        <v>621</v>
      </c>
      <c r="C44" s="52">
        <v>0</v>
      </c>
      <c r="D44" s="187">
        <v>1599725711.23</v>
      </c>
      <c r="E44" s="187">
        <v>-1599725711.23</v>
      </c>
      <c r="F44" s="187">
        <v>0</v>
      </c>
    </row>
    <row r="45" spans="1:6" x14ac:dyDescent="0.2">
      <c r="A45" s="47">
        <v>8250</v>
      </c>
      <c r="B45" s="47" t="s">
        <v>622</v>
      </c>
      <c r="C45" s="52">
        <v>0</v>
      </c>
      <c r="D45" s="187">
        <v>1353721891.7</v>
      </c>
      <c r="E45" s="187">
        <v>-1353721891.7</v>
      </c>
      <c r="F45" s="187">
        <v>0</v>
      </c>
    </row>
    <row r="46" spans="1:6" x14ac:dyDescent="0.2">
      <c r="A46" s="47">
        <v>8260</v>
      </c>
      <c r="B46" s="47" t="s">
        <v>623</v>
      </c>
      <c r="C46" s="52">
        <v>0</v>
      </c>
      <c r="D46" s="187">
        <v>1335428438.6099999</v>
      </c>
      <c r="E46" s="187">
        <v>-1335428438.6099999</v>
      </c>
      <c r="F46" s="187">
        <v>0</v>
      </c>
    </row>
    <row r="47" spans="1:6" x14ac:dyDescent="0.2">
      <c r="A47" s="47">
        <v>8270</v>
      </c>
      <c r="B47" s="47" t="s">
        <v>624</v>
      </c>
      <c r="C47" s="52">
        <v>0</v>
      </c>
      <c r="D47" s="187">
        <v>945680587.83000004</v>
      </c>
      <c r="E47" s="187">
        <v>-945680587.83000004</v>
      </c>
      <c r="F47" s="187">
        <v>0</v>
      </c>
    </row>
    <row r="48" spans="1:6" x14ac:dyDescent="0.2">
      <c r="A48" s="127"/>
      <c r="D48" s="142"/>
      <c r="E48" s="142"/>
      <c r="F48" s="142"/>
    </row>
    <row r="49" spans="1:2" x14ac:dyDescent="0.2">
      <c r="A49" s="127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8" t="s">
        <v>204</v>
      </c>
      <c r="C1" s="119"/>
      <c r="D1" s="119"/>
      <c r="E1" s="120"/>
    </row>
    <row r="2" spans="1:8" ht="15" customHeight="1" x14ac:dyDescent="0.2">
      <c r="A2" s="3" t="s">
        <v>625</v>
      </c>
    </row>
    <row r="3" spans="1:8" x14ac:dyDescent="0.2">
      <c r="A3" s="1"/>
    </row>
    <row r="4" spans="1:8" s="6" customFormat="1" x14ac:dyDescent="0.2">
      <c r="A4" s="5" t="s">
        <v>626</v>
      </c>
    </row>
    <row r="5" spans="1:8" s="6" customFormat="1" ht="39.950000000000003" customHeight="1" x14ac:dyDescent="0.2">
      <c r="A5" s="231" t="s">
        <v>627</v>
      </c>
      <c r="B5" s="231"/>
      <c r="C5" s="231"/>
      <c r="D5" s="231"/>
      <c r="E5" s="23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586</v>
      </c>
      <c r="B9" s="8"/>
      <c r="C9" s="8"/>
      <c r="D9" s="8"/>
    </row>
    <row r="10" spans="1:8" s="6" customFormat="1" ht="26.1" customHeight="1" x14ac:dyDescent="0.2">
      <c r="A10" s="114" t="s">
        <v>629</v>
      </c>
      <c r="B10" s="232" t="s">
        <v>630</v>
      </c>
      <c r="C10" s="232"/>
      <c r="D10" s="232"/>
      <c r="E10" s="232"/>
    </row>
    <row r="11" spans="1:8" s="6" customFormat="1" ht="12.95" customHeight="1" x14ac:dyDescent="0.2">
      <c r="A11" s="115" t="s">
        <v>631</v>
      </c>
      <c r="B11" s="9" t="s">
        <v>632</v>
      </c>
      <c r="C11" s="9"/>
      <c r="D11" s="9"/>
      <c r="E11" s="9"/>
    </row>
    <row r="12" spans="1:8" s="6" customFormat="1" ht="26.1" customHeight="1" x14ac:dyDescent="0.2">
      <c r="A12" s="115" t="s">
        <v>633</v>
      </c>
      <c r="B12" s="232" t="s">
        <v>634</v>
      </c>
      <c r="C12" s="232"/>
      <c r="D12" s="232"/>
      <c r="E12" s="232"/>
    </row>
    <row r="13" spans="1:8" s="6" customFormat="1" ht="26.1" customHeight="1" x14ac:dyDescent="0.2">
      <c r="A13" s="115" t="s">
        <v>635</v>
      </c>
      <c r="B13" s="232" t="s">
        <v>636</v>
      </c>
      <c r="C13" s="232"/>
      <c r="D13" s="232"/>
      <c r="E13" s="23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4" t="s">
        <v>637</v>
      </c>
      <c r="B15" s="9" t="s">
        <v>638</v>
      </c>
    </row>
    <row r="16" spans="1:8" s="6" customFormat="1" ht="12.95" customHeight="1" x14ac:dyDescent="0.2">
      <c r="A16" s="115" t="s">
        <v>639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612</v>
      </c>
    </row>
    <row r="19" spans="1:4" s="6" customFormat="1" ht="12.95" customHeight="1" x14ac:dyDescent="0.2">
      <c r="A19" s="116" t="s">
        <v>640</v>
      </c>
    </row>
    <row r="20" spans="1:4" s="6" customFormat="1" ht="12.95" customHeight="1" x14ac:dyDescent="0.2">
      <c r="A20" s="116" t="s">
        <v>641</v>
      </c>
    </row>
    <row r="21" spans="1:4" s="6" customFormat="1" x14ac:dyDescent="0.2">
      <c r="A21" s="8"/>
    </row>
    <row r="22" spans="1:4" s="6" customFormat="1" x14ac:dyDescent="0.2">
      <c r="A22" s="8" t="s">
        <v>642</v>
      </c>
      <c r="B22" s="8"/>
      <c r="C22" s="8"/>
      <c r="D22" s="8"/>
    </row>
    <row r="23" spans="1:4" s="6" customFormat="1" x14ac:dyDescent="0.2">
      <c r="A23" s="8" t="s">
        <v>643</v>
      </c>
      <c r="B23" s="8"/>
      <c r="C23" s="8"/>
      <c r="D23" s="8"/>
    </row>
    <row r="24" spans="1:4" s="6" customFormat="1" x14ac:dyDescent="0.2">
      <c r="A24" s="8" t="s">
        <v>644</v>
      </c>
      <c r="B24" s="8"/>
      <c r="C24" s="8"/>
      <c r="D24" s="8"/>
    </row>
    <row r="25" spans="1:4" s="6" customFormat="1" x14ac:dyDescent="0.2">
      <c r="A25" s="8" t="s">
        <v>645</v>
      </c>
      <c r="B25" s="8"/>
      <c r="C25" s="8"/>
      <c r="D25" s="8"/>
    </row>
    <row r="26" spans="1:4" s="6" customFormat="1" x14ac:dyDescent="0.2">
      <c r="A26" s="8" t="s">
        <v>646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647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4" t="s">
        <v>648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28515625" style="38" customWidth="1"/>
    <col min="5" max="5" width="22.7109375" style="38" bestFit="1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211" t="str">
        <f>'Notas a los Edos Financieros'!A1</f>
        <v>Municipio Dolores Hidalgo CIN</v>
      </c>
      <c r="B1" s="212"/>
      <c r="C1" s="212"/>
      <c r="D1" s="212"/>
      <c r="E1" s="212"/>
      <c r="F1" s="212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211" t="s">
        <v>64</v>
      </c>
      <c r="B2" s="212"/>
      <c r="C2" s="212"/>
      <c r="D2" s="212"/>
      <c r="E2" s="212"/>
      <c r="F2" s="212"/>
      <c r="G2" s="34" t="s">
        <v>2</v>
      </c>
      <c r="H2" s="43" t="str">
        <f>'Notas a los Edos Financieros'!D2</f>
        <v>Anual</v>
      </c>
    </row>
    <row r="3" spans="1:8" s="35" customFormat="1" ht="18.95" customHeight="1" x14ac:dyDescent="0.25">
      <c r="A3" s="211" t="str">
        <f>'Notas a los Edos Financieros'!A3</f>
        <v>Correspondiente del 1 de Enero al 31 de Diciembre de 2022</v>
      </c>
      <c r="B3" s="212"/>
      <c r="C3" s="212"/>
      <c r="D3" s="212"/>
      <c r="E3" s="212"/>
      <c r="F3" s="212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76</v>
      </c>
    </row>
    <row r="15" spans="1:8" x14ac:dyDescent="0.2">
      <c r="A15" s="40">
        <v>1122</v>
      </c>
      <c r="B15" s="38" t="s">
        <v>77</v>
      </c>
      <c r="C15" s="143">
        <v>8294264.21</v>
      </c>
      <c r="D15" s="42">
        <v>8091764.21</v>
      </c>
      <c r="E15" s="42">
        <v>12059450.26</v>
      </c>
      <c r="F15" s="42">
        <v>8524752.7599999998</v>
      </c>
      <c r="G15" s="42">
        <v>7237027.5599999996</v>
      </c>
    </row>
    <row r="16" spans="1:8" x14ac:dyDescent="0.2">
      <c r="A16" s="40">
        <v>1124</v>
      </c>
      <c r="B16" s="38" t="s">
        <v>78</v>
      </c>
      <c r="C16" s="42">
        <v>361498.22</v>
      </c>
      <c r="D16" s="42">
        <v>361498.22</v>
      </c>
      <c r="E16" s="42">
        <v>361498.22</v>
      </c>
      <c r="F16" s="42">
        <v>361498.22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44">
        <v>438754.01</v>
      </c>
      <c r="D20" s="144">
        <v>438754.01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44">
        <v>24423.279999999999</v>
      </c>
      <c r="D21" s="144">
        <v>24423.279999999999</v>
      </c>
      <c r="E21" s="42">
        <v>0</v>
      </c>
      <c r="F21" s="42">
        <v>0</v>
      </c>
      <c r="G21" s="42">
        <v>0</v>
      </c>
    </row>
    <row r="22" spans="1:8" x14ac:dyDescent="0.2">
      <c r="A22" s="131">
        <v>1126</v>
      </c>
      <c r="B22" s="132" t="s">
        <v>87</v>
      </c>
      <c r="C22" s="144">
        <v>0</v>
      </c>
      <c r="D22" s="144">
        <v>0</v>
      </c>
      <c r="E22" s="42">
        <v>0</v>
      </c>
      <c r="F22" s="42">
        <v>0</v>
      </c>
      <c r="G22" s="42">
        <v>0</v>
      </c>
    </row>
    <row r="23" spans="1:8" x14ac:dyDescent="0.2">
      <c r="A23" s="131">
        <v>1129</v>
      </c>
      <c r="B23" s="132" t="s">
        <v>88</v>
      </c>
      <c r="C23" s="144">
        <v>6482659.1900000004</v>
      </c>
      <c r="D23" s="144">
        <v>6482659.1900000004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44">
        <v>6134228.6600000001</v>
      </c>
      <c r="D24" s="144">
        <v>6134228.6600000001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44">
        <v>1995070.67</v>
      </c>
      <c r="D25" s="144">
        <v>1995070.67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44">
        <v>0</v>
      </c>
      <c r="D26" s="144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44">
        <v>25043168.23</v>
      </c>
      <c r="D27" s="144">
        <v>25043168.23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44">
        <v>0</v>
      </c>
      <c r="D28" s="144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f>C42</f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21311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37">
        <f>SUM(C55:C61)</f>
        <v>1980041411.1899998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121</v>
      </c>
      <c r="C55" s="145">
        <v>161953570.25999999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145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145">
        <v>113708886.89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145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145">
        <v>1328532108.7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145">
        <v>375846845.33999997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145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137">
        <f>SUM(C63:C70)</f>
        <v>87685887.219999999</v>
      </c>
      <c r="D62" s="42">
        <f t="shared" ref="D62:E62" si="0">SUM(D63:D70)</f>
        <v>13635112.9</v>
      </c>
      <c r="E62" s="42">
        <f t="shared" si="0"/>
        <v>-65390864.849999994</v>
      </c>
    </row>
    <row r="63" spans="1:8" x14ac:dyDescent="0.2">
      <c r="A63" s="40">
        <v>1241</v>
      </c>
      <c r="B63" s="38" t="s">
        <v>129</v>
      </c>
      <c r="C63" s="146">
        <v>9896070.6799999997</v>
      </c>
      <c r="D63" s="147">
        <v>1450482.44</v>
      </c>
      <c r="E63" s="148">
        <v>-6123971.5700000003</v>
      </c>
    </row>
    <row r="64" spans="1:8" x14ac:dyDescent="0.2">
      <c r="A64" s="40">
        <v>1242</v>
      </c>
      <c r="B64" s="38" t="s">
        <v>130</v>
      </c>
      <c r="C64" s="146">
        <v>1957245.63</v>
      </c>
      <c r="D64" s="147">
        <v>276667.34000000003</v>
      </c>
      <c r="E64" s="148">
        <v>-832318.92</v>
      </c>
    </row>
    <row r="65" spans="1:8" x14ac:dyDescent="0.2">
      <c r="A65" s="40">
        <v>1243</v>
      </c>
      <c r="B65" s="38" t="s">
        <v>131</v>
      </c>
      <c r="C65" s="146">
        <v>218940</v>
      </c>
      <c r="D65" s="147">
        <v>41788</v>
      </c>
      <c r="E65" s="148">
        <v>-54752.67</v>
      </c>
    </row>
    <row r="66" spans="1:8" x14ac:dyDescent="0.2">
      <c r="A66" s="40">
        <v>1244</v>
      </c>
      <c r="B66" s="38" t="s">
        <v>132</v>
      </c>
      <c r="C66" s="146">
        <v>54588817.979999997</v>
      </c>
      <c r="D66" s="147">
        <v>9111197.4800000004</v>
      </c>
      <c r="E66" s="148">
        <v>-43759590.670000002</v>
      </c>
    </row>
    <row r="67" spans="1:8" x14ac:dyDescent="0.2">
      <c r="A67" s="40">
        <v>1245</v>
      </c>
      <c r="B67" s="38" t="s">
        <v>133</v>
      </c>
      <c r="C67" s="146">
        <v>3870005.86</v>
      </c>
      <c r="D67" s="147">
        <v>387000.73</v>
      </c>
      <c r="E67" s="148">
        <v>-1478163.75</v>
      </c>
    </row>
    <row r="68" spans="1:8" x14ac:dyDescent="0.2">
      <c r="A68" s="40">
        <v>1246</v>
      </c>
      <c r="B68" s="38" t="s">
        <v>134</v>
      </c>
      <c r="C68" s="146">
        <v>16804807.07</v>
      </c>
      <c r="D68" s="147">
        <v>2367976.91</v>
      </c>
      <c r="E68" s="148">
        <v>-13142067.27</v>
      </c>
    </row>
    <row r="69" spans="1:8" x14ac:dyDescent="0.2">
      <c r="A69" s="40">
        <v>1247</v>
      </c>
      <c r="B69" s="38" t="s">
        <v>135</v>
      </c>
      <c r="C69" s="146">
        <v>350000</v>
      </c>
      <c r="D69" s="147">
        <v>0</v>
      </c>
      <c r="E69" s="148">
        <v>0</v>
      </c>
    </row>
    <row r="70" spans="1:8" x14ac:dyDescent="0.2">
      <c r="A70" s="40">
        <v>1248</v>
      </c>
      <c r="B70" s="38" t="s">
        <v>136</v>
      </c>
      <c r="C70" s="146">
        <v>0</v>
      </c>
      <c r="D70" s="147">
        <v>0</v>
      </c>
      <c r="E70" s="148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f>SUM(C75:C79)</f>
        <v>908953.74</v>
      </c>
      <c r="D74" s="42">
        <f>SUM(D75:D79)</f>
        <v>92516.57</v>
      </c>
      <c r="E74" s="42">
        <f>SUM(E75:E79)</f>
        <v>361013.17</v>
      </c>
    </row>
    <row r="75" spans="1:8" x14ac:dyDescent="0.2">
      <c r="A75" s="40">
        <v>1251</v>
      </c>
      <c r="B75" s="38" t="s">
        <v>141</v>
      </c>
      <c r="C75" s="149">
        <v>783105.74</v>
      </c>
      <c r="D75" s="151">
        <v>77082.03</v>
      </c>
      <c r="E75" s="152">
        <v>321526.5</v>
      </c>
    </row>
    <row r="76" spans="1:8" x14ac:dyDescent="0.2">
      <c r="A76" s="40">
        <v>1252</v>
      </c>
      <c r="B76" s="38" t="s">
        <v>142</v>
      </c>
      <c r="C76" s="149">
        <v>0</v>
      </c>
      <c r="D76" s="151">
        <v>0</v>
      </c>
      <c r="E76" s="152">
        <v>0</v>
      </c>
    </row>
    <row r="77" spans="1:8" x14ac:dyDescent="0.2">
      <c r="A77" s="40">
        <v>1253</v>
      </c>
      <c r="B77" s="38" t="s">
        <v>143</v>
      </c>
      <c r="C77" s="149">
        <v>0</v>
      </c>
      <c r="D77" s="151">
        <v>0</v>
      </c>
      <c r="E77" s="152">
        <v>0</v>
      </c>
    </row>
    <row r="78" spans="1:8" x14ac:dyDescent="0.2">
      <c r="A78" s="40">
        <v>1254</v>
      </c>
      <c r="B78" s="38" t="s">
        <v>144</v>
      </c>
      <c r="C78" s="149">
        <v>125848</v>
      </c>
      <c r="D78" s="151">
        <v>15434.54</v>
      </c>
      <c r="E78" s="152">
        <v>39486.67</v>
      </c>
    </row>
    <row r="79" spans="1:8" x14ac:dyDescent="0.2">
      <c r="A79" s="40">
        <v>1259</v>
      </c>
      <c r="B79" s="38" t="s">
        <v>145</v>
      </c>
      <c r="C79" s="149">
        <v>0</v>
      </c>
      <c r="D79" s="151">
        <v>0</v>
      </c>
      <c r="E79" s="152">
        <v>0</v>
      </c>
    </row>
    <row r="80" spans="1:8" x14ac:dyDescent="0.2">
      <c r="A80" s="40">
        <v>1270</v>
      </c>
      <c r="B80" s="38" t="s">
        <v>146</v>
      </c>
      <c r="C80" s="42">
        <f>SUM(C81:C86)</f>
        <v>46554104.509999998</v>
      </c>
      <c r="D80" s="42">
        <f>SUM(D81:D86)</f>
        <v>0</v>
      </c>
      <c r="E80" s="42">
        <f>SUM(E81:E86)</f>
        <v>0</v>
      </c>
    </row>
    <row r="81" spans="1:8" x14ac:dyDescent="0.2">
      <c r="A81" s="40">
        <v>1271</v>
      </c>
      <c r="B81" s="38" t="s">
        <v>147</v>
      </c>
      <c r="C81" s="150">
        <v>46554104.509999998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f>SUM(C104:C112)</f>
        <v>34632523.300000004</v>
      </c>
      <c r="D103" s="42">
        <f>SUM(D104:D112)</f>
        <v>34632523.300000004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203">
        <v>-4017733.21</v>
      </c>
      <c r="D104" s="153">
        <v>-4017733.21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203">
        <v>11855250.529999999</v>
      </c>
      <c r="D105" s="153">
        <v>11855250.529999999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203">
        <v>9972637.5500000007</v>
      </c>
      <c r="D106" s="153">
        <v>9972637.5500000007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203">
        <v>3037206.41</v>
      </c>
      <c r="D107" s="153">
        <v>3037206.41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203">
        <v>929680.53</v>
      </c>
      <c r="D108" s="153">
        <v>929680.53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203">
        <v>0</v>
      </c>
      <c r="D109" s="153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203">
        <v>11690291.82</v>
      </c>
      <c r="D110" s="203">
        <v>11690291.82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203">
        <v>0</v>
      </c>
      <c r="D111" s="153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203">
        <v>1165189.67</v>
      </c>
      <c r="D112" s="153">
        <v>1165189.67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f>SUM(C114:C116)</f>
        <v>0</v>
      </c>
      <c r="D113" s="42">
        <f t="shared" ref="D113" si="1">SUM(D114:D116)</f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f t="shared" ref="D115:D116" si="2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f t="shared" si="2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f>SUM(C121:C126)</f>
        <v>754821.09000000008</v>
      </c>
    </row>
    <row r="121" spans="1:8" x14ac:dyDescent="0.2">
      <c r="A121" s="40">
        <v>2161</v>
      </c>
      <c r="B121" s="38" t="s">
        <v>183</v>
      </c>
      <c r="C121" s="42">
        <v>110305.66</v>
      </c>
    </row>
    <row r="122" spans="1:8" x14ac:dyDescent="0.2">
      <c r="A122" s="40">
        <v>2162</v>
      </c>
      <c r="B122" s="38" t="s">
        <v>184</v>
      </c>
      <c r="C122" s="42">
        <v>644515.43000000005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f>SUM(C128:C133)</f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154">
        <v>41000000</v>
      </c>
    </row>
    <row r="138" spans="1:8" x14ac:dyDescent="0.2">
      <c r="A138" s="40">
        <v>2199</v>
      </c>
      <c r="B138" s="38" t="s">
        <v>198</v>
      </c>
      <c r="C138" s="42">
        <v>3257.04</v>
      </c>
    </row>
    <row r="139" spans="1:8" x14ac:dyDescent="0.2">
      <c r="A139" s="40">
        <v>2240</v>
      </c>
      <c r="B139" s="38" t="s">
        <v>199</v>
      </c>
      <c r="C139" s="42">
        <f>SUM(C140:C142)</f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2"/>
      <c r="B3" s="12"/>
    </row>
    <row r="4" spans="1:2" ht="15" customHeight="1" x14ac:dyDescent="0.2">
      <c r="A4" s="113" t="s">
        <v>9</v>
      </c>
      <c r="B4" s="27" t="s">
        <v>205</v>
      </c>
    </row>
    <row r="5" spans="1:2" ht="15" customHeight="1" x14ac:dyDescent="0.2">
      <c r="A5" s="111"/>
      <c r="B5" s="27" t="s">
        <v>206</v>
      </c>
    </row>
    <row r="6" spans="1:2" ht="22.5" x14ac:dyDescent="0.2">
      <c r="A6" s="111"/>
      <c r="B6" s="25" t="s">
        <v>207</v>
      </c>
    </row>
    <row r="7" spans="1:2" ht="15" customHeight="1" x14ac:dyDescent="0.2">
      <c r="A7" s="111"/>
      <c r="B7" s="27" t="s">
        <v>208</v>
      </c>
    </row>
    <row r="8" spans="1:2" x14ac:dyDescent="0.2">
      <c r="A8" s="111"/>
    </row>
    <row r="9" spans="1:2" ht="15" customHeight="1" x14ac:dyDescent="0.2">
      <c r="A9" s="113" t="s">
        <v>11</v>
      </c>
      <c r="B9" s="27" t="s">
        <v>209</v>
      </c>
    </row>
    <row r="10" spans="1:2" ht="15" customHeight="1" x14ac:dyDescent="0.2">
      <c r="A10" s="111"/>
      <c r="B10" s="27" t="s">
        <v>210</v>
      </c>
    </row>
    <row r="11" spans="1:2" ht="15" customHeight="1" x14ac:dyDescent="0.2">
      <c r="A11" s="111"/>
      <c r="B11" s="27" t="s">
        <v>211</v>
      </c>
    </row>
    <row r="12" spans="1:2" ht="15" customHeight="1" x14ac:dyDescent="0.2">
      <c r="A12" s="111"/>
      <c r="B12" s="27" t="s">
        <v>212</v>
      </c>
    </row>
    <row r="13" spans="1:2" ht="15" customHeight="1" x14ac:dyDescent="0.2">
      <c r="A13" s="111"/>
      <c r="B13" s="27" t="s">
        <v>213</v>
      </c>
    </row>
    <row r="14" spans="1:2" x14ac:dyDescent="0.2">
      <c r="A14" s="111"/>
    </row>
    <row r="15" spans="1:2" ht="15" customHeight="1" x14ac:dyDescent="0.2">
      <c r="A15" s="113" t="s">
        <v>13</v>
      </c>
      <c r="B15" s="28" t="s">
        <v>214</v>
      </c>
    </row>
    <row r="16" spans="1:2" ht="15" customHeight="1" x14ac:dyDescent="0.2">
      <c r="A16" s="111"/>
      <c r="B16" s="28" t="s">
        <v>215</v>
      </c>
    </row>
    <row r="17" spans="1:2" ht="15" customHeight="1" x14ac:dyDescent="0.2">
      <c r="A17" s="111"/>
      <c r="B17" s="28" t="s">
        <v>216</v>
      </c>
    </row>
    <row r="18" spans="1:2" ht="15" customHeight="1" x14ac:dyDescent="0.2">
      <c r="A18" s="111"/>
      <c r="B18" s="27" t="s">
        <v>217</v>
      </c>
    </row>
    <row r="19" spans="1:2" ht="15" customHeight="1" x14ac:dyDescent="0.2">
      <c r="A19" s="111"/>
      <c r="B19" s="23" t="s">
        <v>218</v>
      </c>
    </row>
    <row r="20" spans="1:2" x14ac:dyDescent="0.2">
      <c r="A20" s="111"/>
    </row>
    <row r="21" spans="1:2" ht="15" customHeight="1" x14ac:dyDescent="0.2">
      <c r="A21" s="113" t="s">
        <v>15</v>
      </c>
      <c r="B21" s="1" t="s">
        <v>219</v>
      </c>
    </row>
    <row r="22" spans="1:2" ht="15" customHeight="1" x14ac:dyDescent="0.2">
      <c r="A22" s="111"/>
      <c r="B22" s="29" t="s">
        <v>220</v>
      </c>
    </row>
    <row r="23" spans="1:2" x14ac:dyDescent="0.2">
      <c r="A23" s="111"/>
    </row>
    <row r="24" spans="1:2" ht="15" customHeight="1" x14ac:dyDescent="0.2">
      <c r="A24" s="113" t="s">
        <v>17</v>
      </c>
      <c r="B24" s="23" t="s">
        <v>221</v>
      </c>
    </row>
    <row r="25" spans="1:2" ht="15" customHeight="1" x14ac:dyDescent="0.2">
      <c r="A25" s="111"/>
      <c r="B25" s="23" t="s">
        <v>222</v>
      </c>
    </row>
    <row r="26" spans="1:2" ht="15" customHeight="1" x14ac:dyDescent="0.2">
      <c r="A26" s="111"/>
      <c r="B26" s="23" t="s">
        <v>223</v>
      </c>
    </row>
    <row r="27" spans="1:2" x14ac:dyDescent="0.2">
      <c r="A27" s="111"/>
    </row>
    <row r="28" spans="1:2" ht="15" customHeight="1" x14ac:dyDescent="0.2">
      <c r="A28" s="113" t="s">
        <v>19</v>
      </c>
      <c r="B28" s="23" t="s">
        <v>224</v>
      </c>
    </row>
    <row r="29" spans="1:2" ht="15" customHeight="1" x14ac:dyDescent="0.2">
      <c r="A29" s="111"/>
      <c r="B29" s="23" t="s">
        <v>225</v>
      </c>
    </row>
    <row r="30" spans="1:2" ht="15" customHeight="1" x14ac:dyDescent="0.2">
      <c r="A30" s="111"/>
      <c r="B30" s="23" t="s">
        <v>226</v>
      </c>
    </row>
    <row r="31" spans="1:2" ht="15" customHeight="1" x14ac:dyDescent="0.2">
      <c r="A31" s="111"/>
      <c r="B31" s="30" t="s">
        <v>227</v>
      </c>
    </row>
    <row r="32" spans="1:2" x14ac:dyDescent="0.2">
      <c r="A32" s="111"/>
    </row>
    <row r="33" spans="1:2" ht="15" customHeight="1" x14ac:dyDescent="0.2">
      <c r="A33" s="113" t="s">
        <v>21</v>
      </c>
      <c r="B33" s="23" t="s">
        <v>228</v>
      </c>
    </row>
    <row r="34" spans="1:2" ht="15" customHeight="1" x14ac:dyDescent="0.2">
      <c r="A34" s="111"/>
      <c r="B34" s="23" t="s">
        <v>229</v>
      </c>
    </row>
    <row r="35" spans="1:2" x14ac:dyDescent="0.2">
      <c r="A35" s="111"/>
    </row>
    <row r="36" spans="1:2" ht="15" customHeight="1" x14ac:dyDescent="0.2">
      <c r="A36" s="113" t="s">
        <v>23</v>
      </c>
      <c r="B36" s="27" t="s">
        <v>230</v>
      </c>
    </row>
    <row r="37" spans="1:2" ht="15" customHeight="1" x14ac:dyDescent="0.2">
      <c r="A37" s="111"/>
      <c r="B37" s="27" t="s">
        <v>231</v>
      </c>
    </row>
    <row r="38" spans="1:2" ht="15" customHeight="1" x14ac:dyDescent="0.2">
      <c r="A38" s="111"/>
      <c r="B38" s="31" t="s">
        <v>232</v>
      </c>
    </row>
    <row r="39" spans="1:2" ht="15" customHeight="1" x14ac:dyDescent="0.2">
      <c r="A39" s="111"/>
      <c r="B39" s="27" t="s">
        <v>233</v>
      </c>
    </row>
    <row r="40" spans="1:2" ht="15" customHeight="1" x14ac:dyDescent="0.2">
      <c r="A40" s="111"/>
      <c r="B40" s="27" t="s">
        <v>234</v>
      </c>
    </row>
    <row r="41" spans="1:2" ht="15" customHeight="1" x14ac:dyDescent="0.2">
      <c r="A41" s="111"/>
      <c r="B41" s="27" t="s">
        <v>235</v>
      </c>
    </row>
    <row r="42" spans="1:2" x14ac:dyDescent="0.2">
      <c r="A42" s="111"/>
    </row>
    <row r="43" spans="1:2" ht="15" customHeight="1" x14ac:dyDescent="0.2">
      <c r="A43" s="113" t="s">
        <v>25</v>
      </c>
      <c r="B43" s="27" t="s">
        <v>236</v>
      </c>
    </row>
    <row r="44" spans="1:2" ht="15" customHeight="1" x14ac:dyDescent="0.2">
      <c r="A44" s="111"/>
      <c r="B44" s="27" t="s">
        <v>237</v>
      </c>
    </row>
    <row r="45" spans="1:2" ht="15" customHeight="1" x14ac:dyDescent="0.2">
      <c r="A45" s="111"/>
      <c r="B45" s="31" t="s">
        <v>238</v>
      </c>
    </row>
    <row r="46" spans="1:2" ht="15" customHeight="1" x14ac:dyDescent="0.2">
      <c r="A46" s="111"/>
      <c r="B46" s="27" t="s">
        <v>239</v>
      </c>
    </row>
    <row r="47" spans="1:2" ht="15" customHeight="1" x14ac:dyDescent="0.2">
      <c r="A47" s="111"/>
      <c r="B47" s="27" t="s">
        <v>240</v>
      </c>
    </row>
    <row r="48" spans="1:2" ht="15" customHeight="1" x14ac:dyDescent="0.2">
      <c r="A48" s="111"/>
      <c r="B48" s="27" t="s">
        <v>241</v>
      </c>
    </row>
    <row r="49" spans="1:2" x14ac:dyDescent="0.2">
      <c r="A49" s="111"/>
    </row>
    <row r="50" spans="1:2" ht="25.5" customHeight="1" x14ac:dyDescent="0.2">
      <c r="A50" s="113" t="s">
        <v>27</v>
      </c>
      <c r="B50" s="25" t="s">
        <v>242</v>
      </c>
    </row>
    <row r="51" spans="1:2" x14ac:dyDescent="0.2">
      <c r="A51" s="111"/>
    </row>
    <row r="52" spans="1:2" ht="15" customHeight="1" x14ac:dyDescent="0.2">
      <c r="A52" s="113" t="s">
        <v>29</v>
      </c>
      <c r="B52" s="27" t="s">
        <v>243</v>
      </c>
    </row>
    <row r="53" spans="1:2" x14ac:dyDescent="0.2">
      <c r="A53" s="111"/>
    </row>
    <row r="54" spans="1:2" ht="15" customHeight="1" x14ac:dyDescent="0.2">
      <c r="A54" s="113" t="s">
        <v>31</v>
      </c>
      <c r="B54" s="28" t="s">
        <v>244</v>
      </c>
    </row>
    <row r="55" spans="1:2" ht="15" customHeight="1" x14ac:dyDescent="0.2">
      <c r="A55" s="111"/>
      <c r="B55" s="28" t="s">
        <v>245</v>
      </c>
    </row>
    <row r="56" spans="1:2" ht="15" customHeight="1" x14ac:dyDescent="0.2">
      <c r="A56" s="111"/>
      <c r="B56" s="28" t="s">
        <v>246</v>
      </c>
    </row>
    <row r="57" spans="1:2" ht="15" customHeight="1" x14ac:dyDescent="0.2">
      <c r="A57" s="111"/>
      <c r="B57" s="28" t="s">
        <v>247</v>
      </c>
    </row>
    <row r="58" spans="1:2" ht="15" customHeight="1" x14ac:dyDescent="0.2">
      <c r="A58" s="111"/>
      <c r="B58" s="28" t="s">
        <v>248</v>
      </c>
    </row>
    <row r="59" spans="1:2" x14ac:dyDescent="0.2">
      <c r="A59" s="111"/>
    </row>
    <row r="60" spans="1:2" ht="15" customHeight="1" x14ac:dyDescent="0.2">
      <c r="A60" s="113" t="s">
        <v>33</v>
      </c>
      <c r="B60" s="23" t="s">
        <v>249</v>
      </c>
    </row>
    <row r="61" spans="1:2" x14ac:dyDescent="0.2">
      <c r="A61" s="111"/>
      <c r="B61" s="23"/>
    </row>
    <row r="62" spans="1:2" ht="15" customHeight="1" x14ac:dyDescent="0.2">
      <c r="A62" s="113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38" customWidth="1"/>
    <col min="2" max="2" width="72.85546875" style="38" customWidth="1"/>
    <col min="3" max="3" width="15.7109375" style="38" customWidth="1"/>
    <col min="4" max="4" width="17.42578125" style="38" customWidth="1"/>
    <col min="5" max="5" width="19.7109375" style="38" customWidth="1"/>
    <col min="6" max="16384" width="9.140625" style="38"/>
  </cols>
  <sheetData>
    <row r="1" spans="1:5" s="44" customFormat="1" ht="18.95" customHeight="1" x14ac:dyDescent="0.25">
      <c r="A1" s="213" t="str">
        <f>ESF!A1</f>
        <v>Municipio Dolores Hidalgo CIN</v>
      </c>
      <c r="B1" s="213"/>
      <c r="C1" s="213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213" t="s">
        <v>250</v>
      </c>
      <c r="B2" s="213"/>
      <c r="C2" s="213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213" t="str">
        <f>ESF!A3</f>
        <v>Correspondiente del 1 de Enero al 31 de Diciembre de 2022</v>
      </c>
      <c r="B3" s="213"/>
      <c r="C3" s="213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f>SUM(C9+C19+C25+C28+C34+C37+C46)</f>
        <v>103397253.22</v>
      </c>
      <c r="D8" s="66"/>
      <c r="E8" s="64"/>
    </row>
    <row r="9" spans="1:5" x14ac:dyDescent="0.2">
      <c r="A9" s="65">
        <v>4110</v>
      </c>
      <c r="B9" s="66" t="s">
        <v>253</v>
      </c>
      <c r="C9" s="141">
        <f>SUM(C10:C18)</f>
        <v>52732814.170000002</v>
      </c>
      <c r="D9" s="66"/>
      <c r="E9" s="64"/>
    </row>
    <row r="10" spans="1:5" x14ac:dyDescent="0.2">
      <c r="A10" s="65">
        <v>4111</v>
      </c>
      <c r="B10" s="66" t="s">
        <v>254</v>
      </c>
      <c r="C10" s="155">
        <v>944046.62</v>
      </c>
      <c r="D10" s="66"/>
      <c r="E10" s="64"/>
    </row>
    <row r="11" spans="1:5" x14ac:dyDescent="0.2">
      <c r="A11" s="65">
        <v>4112</v>
      </c>
      <c r="B11" s="66" t="s">
        <v>255</v>
      </c>
      <c r="C11" s="155">
        <v>44081920.590000004</v>
      </c>
      <c r="D11" s="66"/>
      <c r="E11" s="64"/>
    </row>
    <row r="12" spans="1:5" x14ac:dyDescent="0.2">
      <c r="A12" s="65">
        <v>4113</v>
      </c>
      <c r="B12" s="66" t="s">
        <v>256</v>
      </c>
      <c r="C12" s="155">
        <v>3765946.68</v>
      </c>
      <c r="D12" s="66"/>
      <c r="E12" s="64"/>
    </row>
    <row r="13" spans="1:5" x14ac:dyDescent="0.2">
      <c r="A13" s="65">
        <v>4114</v>
      </c>
      <c r="B13" s="66" t="s">
        <v>257</v>
      </c>
      <c r="C13" s="155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55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55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55">
        <v>3940900.28</v>
      </c>
      <c r="D16" s="66"/>
      <c r="E16" s="64"/>
    </row>
    <row r="17" spans="1:5" ht="22.5" x14ac:dyDescent="0.2">
      <c r="A17" s="65">
        <v>4118</v>
      </c>
      <c r="B17" s="67" t="s">
        <v>261</v>
      </c>
      <c r="C17" s="155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55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f>SUM(C26:C27)</f>
        <v>3652435.5</v>
      </c>
      <c r="D25" s="66"/>
      <c r="E25" s="64"/>
    </row>
    <row r="26" spans="1:5" x14ac:dyDescent="0.2">
      <c r="A26" s="65">
        <v>4131</v>
      </c>
      <c r="B26" s="66" t="s">
        <v>270</v>
      </c>
      <c r="C26" s="156">
        <v>3652435.5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f>SUM(C29:C33)</f>
        <v>35975781.090000004</v>
      </c>
      <c r="D28" s="66"/>
      <c r="E28" s="64"/>
    </row>
    <row r="29" spans="1:5" x14ac:dyDescent="0.2">
      <c r="A29" s="65">
        <v>4141</v>
      </c>
      <c r="B29" s="66" t="s">
        <v>273</v>
      </c>
      <c r="C29" s="157">
        <v>7195301.6699999999</v>
      </c>
      <c r="D29" s="66"/>
      <c r="E29" s="64"/>
    </row>
    <row r="30" spans="1:5" x14ac:dyDescent="0.2">
      <c r="A30" s="65">
        <v>4143</v>
      </c>
      <c r="B30" s="66" t="s">
        <v>274</v>
      </c>
      <c r="C30" s="157">
        <v>28780479.420000002</v>
      </c>
      <c r="D30" s="66"/>
      <c r="E30" s="64"/>
    </row>
    <row r="31" spans="1:5" x14ac:dyDescent="0.2">
      <c r="A31" s="65">
        <v>4144</v>
      </c>
      <c r="B31" s="66" t="s">
        <v>275</v>
      </c>
      <c r="C31" s="157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57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57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f>SUM(C35:C36)</f>
        <v>4558857.8600000003</v>
      </c>
      <c r="D34" s="66"/>
      <c r="E34" s="64"/>
    </row>
    <row r="35" spans="1:5" x14ac:dyDescent="0.2">
      <c r="A35" s="65">
        <v>4151</v>
      </c>
      <c r="B35" s="66" t="s">
        <v>278</v>
      </c>
      <c r="C35" s="158">
        <v>4558857.8600000003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f>SUM(C38:C45)</f>
        <v>6477364.5999999996</v>
      </c>
      <c r="D37" s="66"/>
      <c r="E37" s="64"/>
    </row>
    <row r="38" spans="1:5" x14ac:dyDescent="0.2">
      <c r="A38" s="65">
        <v>4161</v>
      </c>
      <c r="B38" s="66" t="s">
        <v>281</v>
      </c>
      <c r="C38" s="15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59">
        <v>5722365.8799999999</v>
      </c>
      <c r="D39" s="66"/>
      <c r="E39" s="64"/>
    </row>
    <row r="40" spans="1:5" x14ac:dyDescent="0.2">
      <c r="A40" s="65">
        <v>4163</v>
      </c>
      <c r="B40" s="66" t="s">
        <v>283</v>
      </c>
      <c r="C40" s="159">
        <v>74094.509999999995</v>
      </c>
      <c r="D40" s="66"/>
      <c r="E40" s="64"/>
    </row>
    <row r="41" spans="1:5" x14ac:dyDescent="0.2">
      <c r="A41" s="65">
        <v>4164</v>
      </c>
      <c r="B41" s="66" t="s">
        <v>284</v>
      </c>
      <c r="C41" s="15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5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5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5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59">
        <v>680904.21</v>
      </c>
      <c r="D45" s="66"/>
      <c r="E45" s="64"/>
    </row>
    <row r="46" spans="1:5" x14ac:dyDescent="0.2">
      <c r="A46" s="65">
        <v>4170</v>
      </c>
      <c r="B46" s="138" t="s">
        <v>650</v>
      </c>
      <c r="C46" s="69">
        <f>SUM(C47:C54)</f>
        <v>0</v>
      </c>
      <c r="D46" s="66"/>
      <c r="E46" s="64"/>
    </row>
    <row r="47" spans="1:5" x14ac:dyDescent="0.2">
      <c r="A47" s="65">
        <v>4171</v>
      </c>
      <c r="B47" s="66" t="s">
        <v>289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290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291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292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293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294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295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296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297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298</v>
      </c>
      <c r="C58" s="69">
        <f>+C59+C65</f>
        <v>513543712.43000001</v>
      </c>
      <c r="D58" s="66"/>
      <c r="E58" s="64"/>
    </row>
    <row r="59" spans="1:5" ht="22.5" x14ac:dyDescent="0.2">
      <c r="A59" s="65">
        <v>4210</v>
      </c>
      <c r="B59" s="67" t="s">
        <v>299</v>
      </c>
      <c r="C59" s="69">
        <f>SUM(C60:C64)</f>
        <v>513543712.43000001</v>
      </c>
      <c r="D59" s="66"/>
      <c r="E59" s="64"/>
    </row>
    <row r="60" spans="1:5" x14ac:dyDescent="0.2">
      <c r="A60" s="65">
        <v>4211</v>
      </c>
      <c r="B60" s="66" t="s">
        <v>300</v>
      </c>
      <c r="C60" s="160">
        <v>221564132.53</v>
      </c>
      <c r="D60" s="66"/>
      <c r="E60" s="64"/>
    </row>
    <row r="61" spans="1:5" x14ac:dyDescent="0.2">
      <c r="A61" s="65">
        <v>4212</v>
      </c>
      <c r="B61" s="66" t="s">
        <v>301</v>
      </c>
      <c r="C61" s="160">
        <v>261253099</v>
      </c>
      <c r="D61" s="66"/>
      <c r="E61" s="64"/>
    </row>
    <row r="62" spans="1:5" x14ac:dyDescent="0.2">
      <c r="A62" s="65">
        <v>4213</v>
      </c>
      <c r="B62" s="66" t="s">
        <v>302</v>
      </c>
      <c r="C62" s="160">
        <v>26324329.719999999</v>
      </c>
      <c r="D62" s="66"/>
      <c r="E62" s="64"/>
    </row>
    <row r="63" spans="1:5" x14ac:dyDescent="0.2">
      <c r="A63" s="65">
        <v>4214</v>
      </c>
      <c r="B63" s="66" t="s">
        <v>303</v>
      </c>
      <c r="C63" s="160">
        <v>4402151.18</v>
      </c>
      <c r="D63" s="66"/>
      <c r="E63" s="64"/>
    </row>
    <row r="64" spans="1:5" x14ac:dyDescent="0.2">
      <c r="A64" s="65">
        <v>4215</v>
      </c>
      <c r="B64" s="66" t="s">
        <v>304</v>
      </c>
      <c r="C64" s="160">
        <v>0</v>
      </c>
      <c r="D64" s="66"/>
      <c r="E64" s="64"/>
    </row>
    <row r="65" spans="1:5" x14ac:dyDescent="0.2">
      <c r="A65" s="65">
        <v>4220</v>
      </c>
      <c r="B65" s="66" t="s">
        <v>305</v>
      </c>
      <c r="C65" s="69">
        <f>SUM(C66:C69)</f>
        <v>0</v>
      </c>
      <c r="D65" s="66"/>
      <c r="E65" s="64"/>
    </row>
    <row r="66" spans="1:5" x14ac:dyDescent="0.2">
      <c r="A66" s="65">
        <v>4221</v>
      </c>
      <c r="B66" s="66" t="s">
        <v>306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307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308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309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310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311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312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313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314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315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316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317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318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319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320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321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322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323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324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325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326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327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328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322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329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330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f>C99+C127+C160+C170+C185+C218</f>
        <v>426245684.68000001</v>
      </c>
      <c r="D98" s="70">
        <v>1</v>
      </c>
      <c r="E98" s="66"/>
    </row>
    <row r="99" spans="1:5" x14ac:dyDescent="0.2">
      <c r="A99" s="68">
        <v>5100</v>
      </c>
      <c r="B99" s="66" t="s">
        <v>331</v>
      </c>
      <c r="C99" s="69">
        <f>C100+C107+C117</f>
        <v>342296652.31</v>
      </c>
      <c r="D99" s="70">
        <f>C99/$C$98</f>
        <v>0.80305012956782429</v>
      </c>
      <c r="E99" s="66"/>
    </row>
    <row r="100" spans="1:5" x14ac:dyDescent="0.2">
      <c r="A100" s="68">
        <v>5110</v>
      </c>
      <c r="B100" s="66" t="s">
        <v>332</v>
      </c>
      <c r="C100" s="69">
        <f>SUM(C101:C106)</f>
        <v>178769354.88</v>
      </c>
      <c r="D100" s="70">
        <f t="shared" ref="D100:D163" si="0">C100/$C$98</f>
        <v>0.41940449206942571</v>
      </c>
      <c r="E100" s="66"/>
    </row>
    <row r="101" spans="1:5" x14ac:dyDescent="0.2">
      <c r="A101" s="68">
        <v>5111</v>
      </c>
      <c r="B101" s="66" t="s">
        <v>333</v>
      </c>
      <c r="C101" s="161">
        <v>115060396.65000001</v>
      </c>
      <c r="D101" s="70">
        <f t="shared" si="0"/>
        <v>0.26993914726991436</v>
      </c>
      <c r="E101" s="66"/>
    </row>
    <row r="102" spans="1:5" x14ac:dyDescent="0.2">
      <c r="A102" s="68">
        <v>5112</v>
      </c>
      <c r="B102" s="66" t="s">
        <v>334</v>
      </c>
      <c r="C102" s="161">
        <v>372606</v>
      </c>
      <c r="D102" s="70">
        <f t="shared" si="0"/>
        <v>8.7415782350906495E-4</v>
      </c>
      <c r="E102" s="66"/>
    </row>
    <row r="103" spans="1:5" x14ac:dyDescent="0.2">
      <c r="A103" s="68">
        <v>5113</v>
      </c>
      <c r="B103" s="66" t="s">
        <v>335</v>
      </c>
      <c r="C103" s="161">
        <v>21127794.039999999</v>
      </c>
      <c r="D103" s="70">
        <f t="shared" si="0"/>
        <v>4.956717404860414E-2</v>
      </c>
      <c r="E103" s="66"/>
    </row>
    <row r="104" spans="1:5" x14ac:dyDescent="0.2">
      <c r="A104" s="68">
        <v>5114</v>
      </c>
      <c r="B104" s="66" t="s">
        <v>336</v>
      </c>
      <c r="C104" s="161">
        <v>16139113.939999999</v>
      </c>
      <c r="D104" s="70">
        <f t="shared" si="0"/>
        <v>3.7863407232184156E-2</v>
      </c>
      <c r="E104" s="66"/>
    </row>
    <row r="105" spans="1:5" x14ac:dyDescent="0.2">
      <c r="A105" s="68">
        <v>5115</v>
      </c>
      <c r="B105" s="66" t="s">
        <v>337</v>
      </c>
      <c r="C105" s="161">
        <v>24829620.809999999</v>
      </c>
      <c r="D105" s="70">
        <f t="shared" si="0"/>
        <v>5.8251899555629767E-2</v>
      </c>
      <c r="E105" s="66"/>
    </row>
    <row r="106" spans="1:5" x14ac:dyDescent="0.2">
      <c r="A106" s="68">
        <v>5116</v>
      </c>
      <c r="B106" s="66" t="s">
        <v>338</v>
      </c>
      <c r="C106" s="161">
        <v>1239823.44</v>
      </c>
      <c r="D106" s="70">
        <f t="shared" si="0"/>
        <v>2.9087061395842305E-3</v>
      </c>
      <c r="E106" s="66"/>
    </row>
    <row r="107" spans="1:5" x14ac:dyDescent="0.2">
      <c r="A107" s="68">
        <v>5120</v>
      </c>
      <c r="B107" s="66" t="s">
        <v>339</v>
      </c>
      <c r="C107" s="69">
        <f>SUM(C108:C116)</f>
        <v>48001012.819999993</v>
      </c>
      <c r="D107" s="70">
        <f t="shared" si="0"/>
        <v>0.11261348688148318</v>
      </c>
      <c r="E107" s="66"/>
    </row>
    <row r="108" spans="1:5" x14ac:dyDescent="0.2">
      <c r="A108" s="68">
        <v>5121</v>
      </c>
      <c r="B108" s="66" t="s">
        <v>340</v>
      </c>
      <c r="C108" s="162">
        <v>3515512.76</v>
      </c>
      <c r="D108" s="70">
        <f t="shared" si="0"/>
        <v>8.247620765097571E-3</v>
      </c>
      <c r="E108" s="66"/>
    </row>
    <row r="109" spans="1:5" x14ac:dyDescent="0.2">
      <c r="A109" s="68">
        <v>5122</v>
      </c>
      <c r="B109" s="66" t="s">
        <v>341</v>
      </c>
      <c r="C109" s="162">
        <v>21413.91</v>
      </c>
      <c r="D109" s="70">
        <f t="shared" si="0"/>
        <v>5.0238420633105748E-5</v>
      </c>
      <c r="E109" s="66"/>
    </row>
    <row r="110" spans="1:5" x14ac:dyDescent="0.2">
      <c r="A110" s="68">
        <v>5123</v>
      </c>
      <c r="B110" s="66" t="s">
        <v>342</v>
      </c>
      <c r="C110" s="162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343</v>
      </c>
      <c r="C111" s="162">
        <v>8211685.21</v>
      </c>
      <c r="D111" s="70">
        <f t="shared" si="0"/>
        <v>1.9265145678049142E-2</v>
      </c>
      <c r="E111" s="66"/>
    </row>
    <row r="112" spans="1:5" x14ac:dyDescent="0.2">
      <c r="A112" s="68">
        <v>5125</v>
      </c>
      <c r="B112" s="66" t="s">
        <v>344</v>
      </c>
      <c r="C112" s="162">
        <v>303171.38</v>
      </c>
      <c r="D112" s="70">
        <f t="shared" si="0"/>
        <v>7.112597051336792E-4</v>
      </c>
      <c r="E112" s="66"/>
    </row>
    <row r="113" spans="1:5" x14ac:dyDescent="0.2">
      <c r="A113" s="68">
        <v>5126</v>
      </c>
      <c r="B113" s="66" t="s">
        <v>345</v>
      </c>
      <c r="C113" s="162">
        <v>21673482.640000001</v>
      </c>
      <c r="D113" s="70">
        <f t="shared" si="0"/>
        <v>5.0847394868692143E-2</v>
      </c>
      <c r="E113" s="66"/>
    </row>
    <row r="114" spans="1:5" x14ac:dyDescent="0.2">
      <c r="A114" s="68">
        <v>5127</v>
      </c>
      <c r="B114" s="66" t="s">
        <v>346</v>
      </c>
      <c r="C114" s="162">
        <v>3956189.09</v>
      </c>
      <c r="D114" s="70">
        <f t="shared" si="0"/>
        <v>9.2814759942263635E-3</v>
      </c>
      <c r="E114" s="66"/>
    </row>
    <row r="115" spans="1:5" x14ac:dyDescent="0.2">
      <c r="A115" s="68">
        <v>5128</v>
      </c>
      <c r="B115" s="66" t="s">
        <v>347</v>
      </c>
      <c r="C115" s="162">
        <v>1463562.65</v>
      </c>
      <c r="D115" s="70">
        <f t="shared" si="0"/>
        <v>3.4336128261304418E-3</v>
      </c>
      <c r="E115" s="66"/>
    </row>
    <row r="116" spans="1:5" x14ac:dyDescent="0.2">
      <c r="A116" s="68">
        <v>5129</v>
      </c>
      <c r="B116" s="66" t="s">
        <v>348</v>
      </c>
      <c r="C116" s="162">
        <v>8855995.1799999997</v>
      </c>
      <c r="D116" s="70">
        <f t="shared" si="0"/>
        <v>2.0776738623520741E-2</v>
      </c>
      <c r="E116" s="66"/>
    </row>
    <row r="117" spans="1:5" x14ac:dyDescent="0.2">
      <c r="A117" s="68">
        <v>5130</v>
      </c>
      <c r="B117" s="66" t="s">
        <v>349</v>
      </c>
      <c r="C117" s="69">
        <f>SUM(C118:C126)</f>
        <v>115526284.61</v>
      </c>
      <c r="D117" s="70">
        <f t="shared" si="0"/>
        <v>0.27103215061691543</v>
      </c>
      <c r="E117" s="66"/>
    </row>
    <row r="118" spans="1:5" x14ac:dyDescent="0.2">
      <c r="A118" s="68">
        <v>5131</v>
      </c>
      <c r="B118" s="66" t="s">
        <v>350</v>
      </c>
      <c r="C118" s="163">
        <v>35860529.609999999</v>
      </c>
      <c r="D118" s="70">
        <f t="shared" si="0"/>
        <v>8.4131126481484408E-2</v>
      </c>
      <c r="E118" s="66"/>
    </row>
    <row r="119" spans="1:5" x14ac:dyDescent="0.2">
      <c r="A119" s="68">
        <v>5132</v>
      </c>
      <c r="B119" s="66" t="s">
        <v>351</v>
      </c>
      <c r="C119" s="163">
        <v>3092412.03</v>
      </c>
      <c r="D119" s="70">
        <f t="shared" si="0"/>
        <v>7.2549990325921996E-3</v>
      </c>
      <c r="E119" s="66"/>
    </row>
    <row r="120" spans="1:5" x14ac:dyDescent="0.2">
      <c r="A120" s="68">
        <v>5133</v>
      </c>
      <c r="B120" s="66" t="s">
        <v>352</v>
      </c>
      <c r="C120" s="163">
        <v>4415892.95</v>
      </c>
      <c r="D120" s="70">
        <f t="shared" si="0"/>
        <v>1.0359971041853927E-2</v>
      </c>
      <c r="E120" s="66"/>
    </row>
    <row r="121" spans="1:5" x14ac:dyDescent="0.2">
      <c r="A121" s="68">
        <v>5134</v>
      </c>
      <c r="B121" s="66" t="s">
        <v>353</v>
      </c>
      <c r="C121" s="163">
        <v>1985747.73</v>
      </c>
      <c r="D121" s="70">
        <f t="shared" si="0"/>
        <v>4.6586928651037992E-3</v>
      </c>
      <c r="E121" s="66"/>
    </row>
    <row r="122" spans="1:5" x14ac:dyDescent="0.2">
      <c r="A122" s="68">
        <v>5135</v>
      </c>
      <c r="B122" s="66" t="s">
        <v>354</v>
      </c>
      <c r="C122" s="163">
        <v>10117845.65</v>
      </c>
      <c r="D122" s="70">
        <f t="shared" si="0"/>
        <v>2.37371216029926E-2</v>
      </c>
      <c r="E122" s="66"/>
    </row>
    <row r="123" spans="1:5" x14ac:dyDescent="0.2">
      <c r="A123" s="68">
        <v>5136</v>
      </c>
      <c r="B123" s="66" t="s">
        <v>355</v>
      </c>
      <c r="C123" s="163">
        <v>4805288.32</v>
      </c>
      <c r="D123" s="70">
        <f t="shared" si="0"/>
        <v>1.1273517815453138E-2</v>
      </c>
      <c r="E123" s="66"/>
    </row>
    <row r="124" spans="1:5" x14ac:dyDescent="0.2">
      <c r="A124" s="68">
        <v>5137</v>
      </c>
      <c r="B124" s="66" t="s">
        <v>356</v>
      </c>
      <c r="C124" s="163">
        <v>205976.76</v>
      </c>
      <c r="D124" s="70">
        <f t="shared" si="0"/>
        <v>4.8323482771358764E-4</v>
      </c>
      <c r="E124" s="66"/>
    </row>
    <row r="125" spans="1:5" x14ac:dyDescent="0.2">
      <c r="A125" s="68">
        <v>5138</v>
      </c>
      <c r="B125" s="66" t="s">
        <v>357</v>
      </c>
      <c r="C125" s="163">
        <v>51019895.049999997</v>
      </c>
      <c r="D125" s="70">
        <f t="shared" si="0"/>
        <v>0.11969598023802332</v>
      </c>
      <c r="E125" s="66"/>
    </row>
    <row r="126" spans="1:5" x14ac:dyDescent="0.2">
      <c r="A126" s="68">
        <v>5139</v>
      </c>
      <c r="B126" s="66" t="s">
        <v>358</v>
      </c>
      <c r="C126" s="163">
        <v>4022696.51</v>
      </c>
      <c r="D126" s="70">
        <f t="shared" si="0"/>
        <v>9.4375067116984467E-3</v>
      </c>
      <c r="E126" s="66"/>
    </row>
    <row r="127" spans="1:5" x14ac:dyDescent="0.2">
      <c r="A127" s="68">
        <v>5200</v>
      </c>
      <c r="B127" s="66" t="s">
        <v>359</v>
      </c>
      <c r="C127" s="139">
        <f>C128+C131+C134+C137+C142+C146+C149+C151+C157</f>
        <v>56619006.700000003</v>
      </c>
      <c r="D127" s="70">
        <f t="shared" si="0"/>
        <v>0.13283185903103323</v>
      </c>
      <c r="E127" s="66"/>
    </row>
    <row r="128" spans="1:5" x14ac:dyDescent="0.2">
      <c r="A128" s="68">
        <v>5210</v>
      </c>
      <c r="B128" s="66" t="s">
        <v>360</v>
      </c>
      <c r="C128" s="69">
        <f>SUM(C129:C130)</f>
        <v>25099999.989999998</v>
      </c>
      <c r="D128" s="70">
        <f t="shared" si="0"/>
        <v>5.8886226634396521E-2</v>
      </c>
      <c r="E128" s="66"/>
    </row>
    <row r="129" spans="1:5" x14ac:dyDescent="0.2">
      <c r="A129" s="68">
        <v>5211</v>
      </c>
      <c r="B129" s="66" t="s">
        <v>361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362</v>
      </c>
      <c r="C130" s="164">
        <v>25099999.989999998</v>
      </c>
      <c r="D130" s="70">
        <f t="shared" si="0"/>
        <v>5.8886226634396521E-2</v>
      </c>
      <c r="E130" s="66"/>
    </row>
    <row r="131" spans="1:5" x14ac:dyDescent="0.2">
      <c r="A131" s="68">
        <v>5220</v>
      </c>
      <c r="B131" s="66" t="s">
        <v>363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364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365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307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366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367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368</v>
      </c>
      <c r="C137" s="69">
        <f>SUM(C138:C141)</f>
        <v>9540560.4000000004</v>
      </c>
      <c r="D137" s="70">
        <f t="shared" si="0"/>
        <v>2.238277299431779E-2</v>
      </c>
      <c r="E137" s="66"/>
    </row>
    <row r="138" spans="1:5" x14ac:dyDescent="0.2">
      <c r="A138" s="68">
        <v>5241</v>
      </c>
      <c r="B138" s="66" t="s">
        <v>369</v>
      </c>
      <c r="C138" s="165">
        <v>4623184.21</v>
      </c>
      <c r="D138" s="70">
        <f t="shared" si="0"/>
        <v>1.0846289771756428E-2</v>
      </c>
      <c r="E138" s="66"/>
    </row>
    <row r="139" spans="1:5" x14ac:dyDescent="0.2">
      <c r="A139" s="68">
        <v>5242</v>
      </c>
      <c r="B139" s="66" t="s">
        <v>370</v>
      </c>
      <c r="C139" s="165">
        <v>1035220</v>
      </c>
      <c r="D139" s="70">
        <f t="shared" si="0"/>
        <v>2.4286932095915099E-3</v>
      </c>
      <c r="E139" s="66"/>
    </row>
    <row r="140" spans="1:5" x14ac:dyDescent="0.2">
      <c r="A140" s="68">
        <v>5243</v>
      </c>
      <c r="B140" s="66" t="s">
        <v>371</v>
      </c>
      <c r="C140" s="165">
        <v>3882156.19</v>
      </c>
      <c r="D140" s="70">
        <f t="shared" si="0"/>
        <v>9.1077900129698502E-3</v>
      </c>
      <c r="E140" s="66"/>
    </row>
    <row r="141" spans="1:5" x14ac:dyDescent="0.2">
      <c r="A141" s="68">
        <v>5244</v>
      </c>
      <c r="B141" s="66" t="s">
        <v>372</v>
      </c>
      <c r="C141" s="165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308</v>
      </c>
      <c r="C142" s="69">
        <f>SUM(C143:C145)</f>
        <v>21978446.310000002</v>
      </c>
      <c r="D142" s="70">
        <f t="shared" si="0"/>
        <v>5.1562859402318917E-2</v>
      </c>
      <c r="E142" s="66"/>
    </row>
    <row r="143" spans="1:5" x14ac:dyDescent="0.2">
      <c r="A143" s="68">
        <v>5251</v>
      </c>
      <c r="B143" s="66" t="s">
        <v>373</v>
      </c>
      <c r="C143" s="166">
        <v>8490884.3000000007</v>
      </c>
      <c r="D143" s="70">
        <f t="shared" si="0"/>
        <v>1.9920164837268564E-2</v>
      </c>
      <c r="E143" s="66"/>
    </row>
    <row r="144" spans="1:5" x14ac:dyDescent="0.2">
      <c r="A144" s="68">
        <v>5252</v>
      </c>
      <c r="B144" s="66" t="s">
        <v>374</v>
      </c>
      <c r="C144" s="166">
        <v>3555565</v>
      </c>
      <c r="D144" s="70">
        <f t="shared" si="0"/>
        <v>8.3415859158065316E-3</v>
      </c>
      <c r="E144" s="66"/>
    </row>
    <row r="145" spans="1:5" x14ac:dyDescent="0.2">
      <c r="A145" s="68">
        <v>5259</v>
      </c>
      <c r="B145" s="66" t="s">
        <v>375</v>
      </c>
      <c r="C145" s="166">
        <v>9931997.0099999998</v>
      </c>
      <c r="D145" s="70">
        <f t="shared" si="0"/>
        <v>2.3301108649243816E-2</v>
      </c>
      <c r="E145" s="66"/>
    </row>
    <row r="146" spans="1:5" x14ac:dyDescent="0.2">
      <c r="A146" s="68">
        <v>5260</v>
      </c>
      <c r="B146" s="66" t="s">
        <v>376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377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378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379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380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381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382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383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384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385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386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387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388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389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390</v>
      </c>
      <c r="C160" s="69">
        <f>C161+C164+C167</f>
        <v>7900570.3700000001</v>
      </c>
      <c r="D160" s="70">
        <f t="shared" si="0"/>
        <v>1.853525010096297E-2</v>
      </c>
      <c r="E160" s="66"/>
    </row>
    <row r="161" spans="1:5" x14ac:dyDescent="0.2">
      <c r="A161" s="68">
        <v>5310</v>
      </c>
      <c r="B161" s="66" t="s">
        <v>300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391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392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301</v>
      </c>
      <c r="C164" s="69">
        <f>SUM(C165:C166)</f>
        <v>0</v>
      </c>
      <c r="D164" s="70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393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394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302</v>
      </c>
      <c r="C167" s="69">
        <f>SUM(C168:C169)</f>
        <v>7900570.3700000001</v>
      </c>
      <c r="D167" s="70">
        <f t="shared" si="1"/>
        <v>1.853525010096297E-2</v>
      </c>
      <c r="E167" s="66"/>
    </row>
    <row r="168" spans="1:5" x14ac:dyDescent="0.2">
      <c r="A168" s="68">
        <v>5331</v>
      </c>
      <c r="B168" s="66" t="s">
        <v>395</v>
      </c>
      <c r="C168" s="167">
        <v>7900570.3700000001</v>
      </c>
      <c r="D168" s="70">
        <f t="shared" si="1"/>
        <v>1.853525010096297E-2</v>
      </c>
      <c r="E168" s="66"/>
    </row>
    <row r="169" spans="1:5" x14ac:dyDescent="0.2">
      <c r="A169" s="68">
        <v>5332</v>
      </c>
      <c r="B169" s="66" t="s">
        <v>396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397</v>
      </c>
      <c r="C170" s="69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398</v>
      </c>
      <c r="C171" s="69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399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400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401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402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403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404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405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406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407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407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408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409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410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411</v>
      </c>
      <c r="C185" s="69">
        <f>C186+C195+C198+C204+C206+C208</f>
        <v>19429455.300000001</v>
      </c>
      <c r="D185" s="70">
        <f t="shared" si="1"/>
        <v>4.5582761300179457E-2</v>
      </c>
      <c r="E185" s="66"/>
    </row>
    <row r="186" spans="1:5" x14ac:dyDescent="0.2">
      <c r="A186" s="68">
        <v>5510</v>
      </c>
      <c r="B186" s="66" t="s">
        <v>412</v>
      </c>
      <c r="C186" s="69">
        <f>SUM(C187:C194)</f>
        <v>19429455.300000001</v>
      </c>
      <c r="D186" s="70">
        <f t="shared" si="1"/>
        <v>4.5582761300179457E-2</v>
      </c>
      <c r="E186" s="66"/>
    </row>
    <row r="187" spans="1:5" x14ac:dyDescent="0.2">
      <c r="A187" s="68">
        <v>5511</v>
      </c>
      <c r="B187" s="66" t="s">
        <v>413</v>
      </c>
      <c r="C187" s="168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414</v>
      </c>
      <c r="C188" s="168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415</v>
      </c>
      <c r="C189" s="168">
        <v>5651277.6699999999</v>
      </c>
      <c r="D189" s="70">
        <f t="shared" si="1"/>
        <v>1.3258263656657648E-2</v>
      </c>
      <c r="E189" s="66"/>
    </row>
    <row r="190" spans="1:5" x14ac:dyDescent="0.2">
      <c r="A190" s="68">
        <v>5514</v>
      </c>
      <c r="B190" s="66" t="s">
        <v>416</v>
      </c>
      <c r="C190" s="168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417</v>
      </c>
      <c r="C191" s="168">
        <v>13635112.9</v>
      </c>
      <c r="D191" s="70">
        <f t="shared" si="1"/>
        <v>3.1988858515333556E-2</v>
      </c>
      <c r="E191" s="66"/>
    </row>
    <row r="192" spans="1:5" x14ac:dyDescent="0.2">
      <c r="A192" s="68">
        <v>5516</v>
      </c>
      <c r="B192" s="66" t="s">
        <v>418</v>
      </c>
      <c r="C192" s="168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419</v>
      </c>
      <c r="C193" s="168">
        <v>92516.57</v>
      </c>
      <c r="D193" s="70">
        <f t="shared" si="1"/>
        <v>2.1704986894930317E-4</v>
      </c>
      <c r="E193" s="66"/>
    </row>
    <row r="194" spans="1:5" x14ac:dyDescent="0.2">
      <c r="A194" s="68">
        <v>5518</v>
      </c>
      <c r="B194" s="66" t="s">
        <v>420</v>
      </c>
      <c r="C194" s="168">
        <v>50548.160000000003</v>
      </c>
      <c r="D194" s="70">
        <f t="shared" si="1"/>
        <v>1.185892592389494E-4</v>
      </c>
      <c r="E194" s="66"/>
    </row>
    <row r="195" spans="1:5" x14ac:dyDescent="0.2">
      <c r="A195" s="68">
        <v>5520</v>
      </c>
      <c r="B195" s="66" t="s">
        <v>421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422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423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424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425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426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427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428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429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432</v>
      </c>
      <c r="C204" s="69">
        <f>SUM(C205:C213)</f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326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441</v>
      </c>
      <c r="C214" s="69">
        <f>C215</f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442</v>
      </c>
      <c r="C215" s="69">
        <f>C216</f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0" t="s">
        <v>37</v>
      </c>
      <c r="B4" s="27" t="s">
        <v>205</v>
      </c>
    </row>
    <row r="5" spans="1:2" ht="15" customHeight="1" x14ac:dyDescent="0.2">
      <c r="A5" s="111"/>
      <c r="B5" s="27" t="s">
        <v>206</v>
      </c>
    </row>
    <row r="6" spans="1:2" ht="15" customHeight="1" x14ac:dyDescent="0.2">
      <c r="A6" s="111"/>
      <c r="B6" s="27" t="s">
        <v>444</v>
      </c>
    </row>
    <row r="7" spans="1:2" ht="15" customHeight="1" x14ac:dyDescent="0.2">
      <c r="A7" s="111"/>
      <c r="B7" s="27" t="s">
        <v>243</v>
      </c>
    </row>
    <row r="8" spans="1:2" ht="15" customHeight="1" x14ac:dyDescent="0.2">
      <c r="A8" s="111"/>
    </row>
    <row r="9" spans="1:2" ht="15" customHeight="1" x14ac:dyDescent="0.2">
      <c r="A9" s="110" t="s">
        <v>39</v>
      </c>
      <c r="B9" s="25" t="s">
        <v>445</v>
      </c>
    </row>
    <row r="10" spans="1:2" ht="15" customHeight="1" x14ac:dyDescent="0.2">
      <c r="A10" s="111"/>
      <c r="B10" s="33" t="s">
        <v>243</v>
      </c>
    </row>
    <row r="11" spans="1:2" ht="15" customHeight="1" x14ac:dyDescent="0.2">
      <c r="A11" s="111"/>
    </row>
    <row r="12" spans="1:2" ht="15" customHeight="1" x14ac:dyDescent="0.2">
      <c r="A12" s="110" t="s">
        <v>41</v>
      </c>
      <c r="B12" s="25" t="s">
        <v>445</v>
      </c>
    </row>
    <row r="13" spans="1:2" ht="22.5" x14ac:dyDescent="0.2">
      <c r="A13" s="111"/>
      <c r="B13" s="25" t="s">
        <v>446</v>
      </c>
    </row>
    <row r="14" spans="1:2" ht="15" customHeight="1" x14ac:dyDescent="0.2">
      <c r="A14" s="111"/>
      <c r="B14" s="33" t="s">
        <v>243</v>
      </c>
    </row>
    <row r="15" spans="1:2" ht="15" customHeight="1" x14ac:dyDescent="0.2">
      <c r="A15" s="111"/>
    </row>
    <row r="16" spans="1:2" ht="15" customHeight="1" x14ac:dyDescent="0.2">
      <c r="A16" s="111"/>
    </row>
    <row r="17" spans="1:2" ht="15" customHeight="1" x14ac:dyDescent="0.2">
      <c r="A17" s="110" t="s">
        <v>43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E2" sqref="E2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214" t="str">
        <f>ESF!A1</f>
        <v>Municipio Dolores Hidalgo CIN</v>
      </c>
      <c r="B1" s="214"/>
      <c r="C1" s="214"/>
      <c r="D1" s="45" t="s">
        <v>0</v>
      </c>
      <c r="E1" s="46">
        <f>'Notas a los Edos Financieros'!D1</f>
        <v>2022</v>
      </c>
    </row>
    <row r="2" spans="1:5" ht="18.95" customHeight="1" x14ac:dyDescent="0.2">
      <c r="A2" s="214" t="s">
        <v>449</v>
      </c>
      <c r="B2" s="214"/>
      <c r="C2" s="214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214" t="str">
        <f>ESF!A3</f>
        <v>Correspondiente del 1 de Enero al 31 de Diciembre de 2022</v>
      </c>
      <c r="B3" s="214"/>
      <c r="C3" s="214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301</v>
      </c>
      <c r="C8" s="52">
        <v>-39681.589999999997</v>
      </c>
    </row>
    <row r="9" spans="1:5" x14ac:dyDescent="0.2">
      <c r="A9" s="51">
        <v>3120</v>
      </c>
      <c r="B9" s="47" t="s">
        <v>451</v>
      </c>
      <c r="C9" s="169">
        <v>20677056.870000001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170">
        <v>190695280.97</v>
      </c>
    </row>
    <row r="15" spans="1:5" x14ac:dyDescent="0.2">
      <c r="A15" s="51">
        <v>3220</v>
      </c>
      <c r="B15" s="47" t="s">
        <v>456</v>
      </c>
      <c r="C15" s="170">
        <v>1921420782.4300001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0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0" t="s">
        <v>47</v>
      </c>
      <c r="B6" s="27" t="s">
        <v>206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37"/>
  <sheetViews>
    <sheetView workbookViewId="0">
      <selection activeCell="E10" sqref="E1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214" t="str">
        <f>ESF!A1</f>
        <v>Municipio Dolores Hidalgo CIN</v>
      </c>
      <c r="B1" s="214"/>
      <c r="C1" s="214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214" t="s">
        <v>472</v>
      </c>
      <c r="B2" s="214"/>
      <c r="C2" s="214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214" t="str">
        <f>ESF!A3</f>
        <v>Correspondiente del 1 de Enero al 31 de Diciembre de 2022</v>
      </c>
      <c r="B3" s="214"/>
      <c r="C3" s="214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67</v>
      </c>
      <c r="B7" s="50" t="s">
        <v>474</v>
      </c>
      <c r="C7" s="121">
        <v>2022</v>
      </c>
      <c r="D7" s="121">
        <v>2021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171">
        <v>142401353.43000001</v>
      </c>
      <c r="D9" s="171">
        <v>66029909.829999998</v>
      </c>
    </row>
    <row r="10" spans="1:5" x14ac:dyDescent="0.2">
      <c r="A10" s="51">
        <v>1113</v>
      </c>
      <c r="B10" s="47" t="s">
        <v>477</v>
      </c>
      <c r="C10" s="171">
        <v>0</v>
      </c>
      <c r="D10" s="171">
        <v>0</v>
      </c>
    </row>
    <row r="11" spans="1:5" x14ac:dyDescent="0.2">
      <c r="A11" s="51">
        <v>1114</v>
      </c>
      <c r="B11" s="47" t="s">
        <v>71</v>
      </c>
      <c r="C11" s="171">
        <v>0</v>
      </c>
      <c r="D11" s="171">
        <v>6228587.6399999997</v>
      </c>
    </row>
    <row r="12" spans="1:5" x14ac:dyDescent="0.2">
      <c r="A12" s="51">
        <v>1115</v>
      </c>
      <c r="B12" s="47" t="s">
        <v>72</v>
      </c>
      <c r="C12" s="171">
        <v>0</v>
      </c>
      <c r="D12" s="171">
        <v>0</v>
      </c>
    </row>
    <row r="13" spans="1:5" x14ac:dyDescent="0.2">
      <c r="A13" s="51">
        <v>1116</v>
      </c>
      <c r="B13" s="47" t="s">
        <v>478</v>
      </c>
      <c r="C13" s="171">
        <v>1243850.29</v>
      </c>
      <c r="D13" s="171">
        <v>2949681.85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28" t="s">
        <v>480</v>
      </c>
      <c r="C15" s="117">
        <f>SUM(C8:C14)</f>
        <v>143645203.72</v>
      </c>
      <c r="D15" s="117">
        <f>SUM(D8:D14)</f>
        <v>75208179.319999993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67</v>
      </c>
      <c r="B19" s="50" t="s">
        <v>474</v>
      </c>
      <c r="C19" s="121" t="s">
        <v>482</v>
      </c>
      <c r="D19" s="121" t="s">
        <v>483</v>
      </c>
    </row>
    <row r="20" spans="1:4" x14ac:dyDescent="0.2">
      <c r="A20" s="58">
        <v>1230</v>
      </c>
      <c r="B20" s="59" t="s">
        <v>120</v>
      </c>
      <c r="C20" s="117">
        <f>SUM(C21:C27)</f>
        <v>140795338.81</v>
      </c>
      <c r="D20" s="117">
        <f>SUM(D21:D27)</f>
        <v>140762829.44999999</v>
      </c>
    </row>
    <row r="21" spans="1:4" x14ac:dyDescent="0.2">
      <c r="A21" s="51">
        <v>1231</v>
      </c>
      <c r="B21" s="47" t="s">
        <v>121</v>
      </c>
      <c r="C21" s="172">
        <v>0</v>
      </c>
      <c r="D21" s="172">
        <v>0</v>
      </c>
    </row>
    <row r="22" spans="1:4" x14ac:dyDescent="0.2">
      <c r="A22" s="51">
        <v>1232</v>
      </c>
      <c r="B22" s="47" t="s">
        <v>122</v>
      </c>
      <c r="C22" s="172">
        <v>0</v>
      </c>
      <c r="D22" s="172">
        <v>0</v>
      </c>
    </row>
    <row r="23" spans="1:4" x14ac:dyDescent="0.2">
      <c r="A23" s="51">
        <v>1233</v>
      </c>
      <c r="B23" s="47" t="s">
        <v>123</v>
      </c>
      <c r="C23" s="172">
        <v>0</v>
      </c>
      <c r="D23" s="172">
        <v>0</v>
      </c>
    </row>
    <row r="24" spans="1:4" x14ac:dyDescent="0.2">
      <c r="A24" s="51">
        <v>1234</v>
      </c>
      <c r="B24" s="47" t="s">
        <v>124</v>
      </c>
      <c r="C24" s="172">
        <v>0</v>
      </c>
      <c r="D24" s="172">
        <v>0</v>
      </c>
    </row>
    <row r="25" spans="1:4" x14ac:dyDescent="0.2">
      <c r="A25" s="51">
        <v>1235</v>
      </c>
      <c r="B25" s="47" t="s">
        <v>125</v>
      </c>
      <c r="C25" s="172">
        <v>104109179.2</v>
      </c>
      <c r="D25" s="172">
        <v>104076669.84</v>
      </c>
    </row>
    <row r="26" spans="1:4" x14ac:dyDescent="0.2">
      <c r="A26" s="51">
        <v>1236</v>
      </c>
      <c r="B26" s="47" t="s">
        <v>126</v>
      </c>
      <c r="C26" s="172">
        <v>36686159.609999999</v>
      </c>
      <c r="D26" s="172">
        <v>36686159.609999999</v>
      </c>
    </row>
    <row r="27" spans="1:4" x14ac:dyDescent="0.2">
      <c r="A27" s="51">
        <v>1239</v>
      </c>
      <c r="B27" s="47" t="s">
        <v>127</v>
      </c>
      <c r="C27" s="172">
        <v>0</v>
      </c>
      <c r="D27" s="172">
        <v>0</v>
      </c>
    </row>
    <row r="28" spans="1:4" x14ac:dyDescent="0.2">
      <c r="A28" s="58">
        <v>1240</v>
      </c>
      <c r="B28" s="59" t="s">
        <v>128</v>
      </c>
      <c r="C28" s="117">
        <f>SUM(C29:C36)</f>
        <v>4739625.34</v>
      </c>
      <c r="D28" s="117">
        <f>SUM(D29:D36)</f>
        <v>4739625.34</v>
      </c>
    </row>
    <row r="29" spans="1:4" x14ac:dyDescent="0.2">
      <c r="A29" s="51">
        <v>1241</v>
      </c>
      <c r="B29" s="47" t="s">
        <v>129</v>
      </c>
      <c r="C29" s="173">
        <v>704530.54</v>
      </c>
      <c r="D29" s="173">
        <v>704530.54</v>
      </c>
    </row>
    <row r="30" spans="1:4" x14ac:dyDescent="0.2">
      <c r="A30" s="51">
        <v>1242</v>
      </c>
      <c r="B30" s="47" t="s">
        <v>130</v>
      </c>
      <c r="C30" s="173">
        <v>547662.79</v>
      </c>
      <c r="D30" s="173">
        <v>547662.79</v>
      </c>
    </row>
    <row r="31" spans="1:4" x14ac:dyDescent="0.2">
      <c r="A31" s="51">
        <v>1243</v>
      </c>
      <c r="B31" s="47" t="s">
        <v>131</v>
      </c>
      <c r="C31" s="173">
        <v>0</v>
      </c>
      <c r="D31" s="173">
        <v>0</v>
      </c>
    </row>
    <row r="32" spans="1:4" x14ac:dyDescent="0.2">
      <c r="A32" s="51">
        <v>1244</v>
      </c>
      <c r="B32" s="47" t="s">
        <v>132</v>
      </c>
      <c r="C32" s="173">
        <v>2499000</v>
      </c>
      <c r="D32" s="173">
        <v>2499000</v>
      </c>
    </row>
    <row r="33" spans="1:6" x14ac:dyDescent="0.2">
      <c r="A33" s="51">
        <v>1245</v>
      </c>
      <c r="B33" s="47" t="s">
        <v>133</v>
      </c>
      <c r="C33" s="173">
        <v>0</v>
      </c>
      <c r="D33" s="173">
        <v>0</v>
      </c>
    </row>
    <row r="34" spans="1:6" x14ac:dyDescent="0.2">
      <c r="A34" s="51">
        <v>1246</v>
      </c>
      <c r="B34" s="47" t="s">
        <v>134</v>
      </c>
      <c r="C34" s="173">
        <v>988432.01</v>
      </c>
      <c r="D34" s="173">
        <v>988432.01</v>
      </c>
    </row>
    <row r="35" spans="1:6" x14ac:dyDescent="0.2">
      <c r="A35" s="51">
        <v>1247</v>
      </c>
      <c r="B35" s="47" t="s">
        <v>135</v>
      </c>
      <c r="C35" s="173">
        <v>0</v>
      </c>
      <c r="D35" s="173">
        <v>0</v>
      </c>
    </row>
    <row r="36" spans="1:6" x14ac:dyDescent="0.2">
      <c r="A36" s="51">
        <v>1248</v>
      </c>
      <c r="B36" s="47" t="s">
        <v>136</v>
      </c>
      <c r="C36" s="173">
        <v>0</v>
      </c>
      <c r="D36" s="173">
        <v>0</v>
      </c>
    </row>
    <row r="37" spans="1:6" x14ac:dyDescent="0.2">
      <c r="A37" s="58">
        <v>1250</v>
      </c>
      <c r="B37" s="59" t="s">
        <v>140</v>
      </c>
      <c r="C37" s="117">
        <f>SUM(C38:C42)</f>
        <v>24570.82</v>
      </c>
      <c r="D37" s="117">
        <f>SUM(D38:D42)</f>
        <v>24570.82</v>
      </c>
    </row>
    <row r="38" spans="1:6" x14ac:dyDescent="0.2">
      <c r="A38" s="51">
        <v>1251</v>
      </c>
      <c r="B38" s="47" t="s">
        <v>141</v>
      </c>
      <c r="C38" s="140">
        <v>24570.82</v>
      </c>
      <c r="D38" s="140">
        <v>24570.82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28" t="s">
        <v>484</v>
      </c>
      <c r="C43" s="117">
        <f>C20+C28+C37</f>
        <v>145559534.97</v>
      </c>
      <c r="D43" s="117">
        <f>D20+D28+D37</f>
        <v>145527025.60999998</v>
      </c>
    </row>
    <row r="45" spans="1:6" ht="15" customHeight="1" x14ac:dyDescent="0.25">
      <c r="A45" s="49" t="s">
        <v>485</v>
      </c>
      <c r="B45" s="49"/>
      <c r="C45" s="49"/>
      <c r="D45" s="49"/>
      <c r="F45"/>
    </row>
    <row r="46" spans="1:6" ht="15" customHeight="1" x14ac:dyDescent="0.25">
      <c r="A46" s="50" t="s">
        <v>67</v>
      </c>
      <c r="B46" s="50" t="s">
        <v>474</v>
      </c>
      <c r="C46" s="121">
        <v>2022</v>
      </c>
      <c r="D46" s="121">
        <v>2021</v>
      </c>
      <c r="F46"/>
    </row>
    <row r="47" spans="1:6" ht="11.25" customHeight="1" x14ac:dyDescent="0.25">
      <c r="A47" s="58">
        <v>3210</v>
      </c>
      <c r="B47" s="59" t="s">
        <v>486</v>
      </c>
      <c r="C47" s="204">
        <v>190695280.97</v>
      </c>
      <c r="D47" s="117">
        <v>168514100.34</v>
      </c>
      <c r="E47" s="178"/>
      <c r="F47"/>
    </row>
    <row r="48" spans="1:6" ht="11.25" customHeight="1" x14ac:dyDescent="0.25">
      <c r="A48" s="51"/>
      <c r="B48" s="128" t="s">
        <v>487</v>
      </c>
      <c r="C48" s="117">
        <f>C49+C61+C93+C96</f>
        <v>28892117.710000001</v>
      </c>
      <c r="D48" s="117">
        <f>D49+D61+D93+D96</f>
        <v>34305690.980000004</v>
      </c>
      <c r="E48" s="135"/>
      <c r="F48"/>
    </row>
    <row r="49" spans="1:6" ht="11.25" customHeight="1" x14ac:dyDescent="0.25">
      <c r="A49" s="58">
        <v>5400</v>
      </c>
      <c r="B49" s="59" t="s">
        <v>397</v>
      </c>
      <c r="C49" s="117">
        <f>C50+C52+C54+C56+C58</f>
        <v>0</v>
      </c>
      <c r="D49" s="117">
        <f>D50+D52+D54+D56+D58</f>
        <v>100625</v>
      </c>
      <c r="F49"/>
    </row>
    <row r="50" spans="1:6" ht="11.25" customHeight="1" x14ac:dyDescent="0.25">
      <c r="A50" s="51">
        <v>5410</v>
      </c>
      <c r="B50" s="47" t="s">
        <v>488</v>
      </c>
      <c r="C50" s="52">
        <v>0</v>
      </c>
      <c r="D50" s="52">
        <f>D51</f>
        <v>100625</v>
      </c>
      <c r="F50"/>
    </row>
    <row r="51" spans="1:6" ht="11.25" customHeight="1" x14ac:dyDescent="0.25">
      <c r="A51" s="51">
        <v>5411</v>
      </c>
      <c r="B51" s="47" t="s">
        <v>399</v>
      </c>
      <c r="C51" s="52">
        <v>0</v>
      </c>
      <c r="D51" s="52">
        <v>100625</v>
      </c>
      <c r="F51"/>
    </row>
    <row r="52" spans="1:6" ht="11.25" customHeight="1" x14ac:dyDescent="0.25">
      <c r="A52" s="51">
        <v>5420</v>
      </c>
      <c r="B52" s="47" t="s">
        <v>489</v>
      </c>
      <c r="C52" s="52">
        <v>0</v>
      </c>
      <c r="D52" s="52">
        <f>D53</f>
        <v>0</v>
      </c>
      <c r="F52"/>
    </row>
    <row r="53" spans="1:6" ht="11.25" customHeight="1" x14ac:dyDescent="0.25">
      <c r="A53" s="51">
        <v>5421</v>
      </c>
      <c r="B53" s="47" t="s">
        <v>402</v>
      </c>
      <c r="C53" s="52">
        <v>0</v>
      </c>
      <c r="D53" s="52">
        <v>0</v>
      </c>
      <c r="F53"/>
    </row>
    <row r="54" spans="1:6" ht="11.25" customHeight="1" x14ac:dyDescent="0.25">
      <c r="A54" s="51">
        <v>5430</v>
      </c>
      <c r="B54" s="47" t="s">
        <v>490</v>
      </c>
      <c r="C54" s="52">
        <v>0</v>
      </c>
      <c r="D54" s="52">
        <f>D55</f>
        <v>0</v>
      </c>
      <c r="F54"/>
    </row>
    <row r="55" spans="1:6" ht="11.25" customHeight="1" x14ac:dyDescent="0.25">
      <c r="A55" s="51">
        <v>5431</v>
      </c>
      <c r="B55" s="47" t="s">
        <v>405</v>
      </c>
      <c r="C55" s="52">
        <v>0</v>
      </c>
      <c r="D55" s="52">
        <v>0</v>
      </c>
      <c r="F55"/>
    </row>
    <row r="56" spans="1:6" ht="11.25" customHeight="1" x14ac:dyDescent="0.25">
      <c r="A56" s="51">
        <v>5440</v>
      </c>
      <c r="B56" s="47" t="s">
        <v>491</v>
      </c>
      <c r="C56" s="52">
        <v>0</v>
      </c>
      <c r="D56" s="52">
        <f>D57</f>
        <v>0</v>
      </c>
      <c r="F56"/>
    </row>
    <row r="57" spans="1:6" ht="11.25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11.25" customHeight="1" x14ac:dyDescent="0.25">
      <c r="A58" s="51">
        <v>5450</v>
      </c>
      <c r="B58" s="47" t="s">
        <v>492</v>
      </c>
      <c r="C58" s="52">
        <v>0</v>
      </c>
      <c r="D58" s="52">
        <f>SUM(D59:D60)</f>
        <v>0</v>
      </c>
      <c r="F58"/>
    </row>
    <row r="59" spans="1:6" ht="11.25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11.25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11.25" customHeight="1" x14ac:dyDescent="0.25">
      <c r="A61" s="58">
        <v>5500</v>
      </c>
      <c r="B61" s="59" t="s">
        <v>411</v>
      </c>
      <c r="C61" s="117">
        <f>C62+C71+C74+C80+C82+C84</f>
        <v>19429455.300000001</v>
      </c>
      <c r="D61" s="117">
        <f>D62+D71+D74+D80+D82+D84</f>
        <v>22510953.809999999</v>
      </c>
      <c r="F61"/>
    </row>
    <row r="62" spans="1:6" ht="11.25" customHeight="1" x14ac:dyDescent="0.25">
      <c r="A62" s="58">
        <v>5510</v>
      </c>
      <c r="B62" s="59" t="s">
        <v>412</v>
      </c>
      <c r="C62" s="117">
        <f>SUM(C63:C70)</f>
        <v>19429455.300000001</v>
      </c>
      <c r="D62" s="117">
        <f>SUM(D63:D70)</f>
        <v>22510953.809999999</v>
      </c>
      <c r="F62"/>
    </row>
    <row r="63" spans="1:6" ht="11.25" customHeight="1" x14ac:dyDescent="0.25">
      <c r="A63" s="51">
        <v>5511</v>
      </c>
      <c r="B63" s="47" t="s">
        <v>413</v>
      </c>
      <c r="C63" s="174">
        <v>0</v>
      </c>
      <c r="D63" s="52">
        <v>0</v>
      </c>
      <c r="F63"/>
    </row>
    <row r="64" spans="1:6" ht="11.25" customHeight="1" x14ac:dyDescent="0.25">
      <c r="A64" s="51">
        <v>5512</v>
      </c>
      <c r="B64" s="47" t="s">
        <v>414</v>
      </c>
      <c r="C64" s="174">
        <v>0</v>
      </c>
      <c r="D64" s="52">
        <v>0</v>
      </c>
      <c r="F64"/>
    </row>
    <row r="65" spans="1:6" ht="11.25" customHeight="1" x14ac:dyDescent="0.25">
      <c r="A65" s="51">
        <v>5513</v>
      </c>
      <c r="B65" s="47" t="s">
        <v>415</v>
      </c>
      <c r="C65" s="174">
        <v>5651277.6699999999</v>
      </c>
      <c r="D65" s="52">
        <v>5582944.3399999999</v>
      </c>
      <c r="F65"/>
    </row>
    <row r="66" spans="1:6" ht="11.25" customHeight="1" x14ac:dyDescent="0.25">
      <c r="A66" s="51">
        <v>5514</v>
      </c>
      <c r="B66" s="47" t="s">
        <v>416</v>
      </c>
      <c r="C66" s="174">
        <v>0</v>
      </c>
      <c r="D66" s="52">
        <v>0</v>
      </c>
      <c r="F66"/>
    </row>
    <row r="67" spans="1:6" ht="11.25" customHeight="1" x14ac:dyDescent="0.25">
      <c r="A67" s="51">
        <v>5515</v>
      </c>
      <c r="B67" s="47" t="s">
        <v>417</v>
      </c>
      <c r="C67" s="174">
        <v>13635112.9</v>
      </c>
      <c r="D67" s="52">
        <v>16836151.48</v>
      </c>
      <c r="F67"/>
    </row>
    <row r="68" spans="1:6" ht="11.25" customHeight="1" x14ac:dyDescent="0.25">
      <c r="A68" s="51">
        <v>5516</v>
      </c>
      <c r="B68" s="47" t="s">
        <v>418</v>
      </c>
      <c r="C68" s="174">
        <v>0</v>
      </c>
      <c r="D68" s="52">
        <v>0</v>
      </c>
      <c r="F68"/>
    </row>
    <row r="69" spans="1:6" ht="11.25" customHeight="1" x14ac:dyDescent="0.25">
      <c r="A69" s="51">
        <v>5517</v>
      </c>
      <c r="B69" s="47" t="s">
        <v>419</v>
      </c>
      <c r="C69" s="174">
        <v>92516.57</v>
      </c>
      <c r="D69" s="52">
        <v>91857.99</v>
      </c>
      <c r="F69"/>
    </row>
    <row r="70" spans="1:6" ht="11.25" customHeight="1" x14ac:dyDescent="0.25">
      <c r="A70" s="51">
        <v>5518</v>
      </c>
      <c r="B70" s="47" t="s">
        <v>420</v>
      </c>
      <c r="C70" s="174">
        <v>50548.160000000003</v>
      </c>
      <c r="D70" s="52">
        <v>0</v>
      </c>
      <c r="F70"/>
    </row>
    <row r="71" spans="1:6" ht="11.25" customHeight="1" x14ac:dyDescent="0.25">
      <c r="A71" s="58">
        <v>5520</v>
      </c>
      <c r="B71" s="59" t="s">
        <v>421</v>
      </c>
      <c r="C71" s="117">
        <f>SUM(C72:C73)</f>
        <v>0</v>
      </c>
      <c r="D71" s="117">
        <f>SUM(D72:D73)</f>
        <v>0</v>
      </c>
      <c r="F71"/>
    </row>
    <row r="72" spans="1:6" ht="11.25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11.25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11.25" customHeight="1" x14ac:dyDescent="0.25">
      <c r="A74" s="58">
        <v>5530</v>
      </c>
      <c r="B74" s="59" t="s">
        <v>424</v>
      </c>
      <c r="C74" s="117">
        <f>SUM(C75:C79)</f>
        <v>0</v>
      </c>
      <c r="D74" s="117">
        <f>SUM(D75:D79)</f>
        <v>0</v>
      </c>
      <c r="F74"/>
    </row>
    <row r="75" spans="1:6" ht="11.25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11.25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11.25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11.25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11.25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11.25" customHeight="1" x14ac:dyDescent="0.25">
      <c r="A80" s="58">
        <v>5540</v>
      </c>
      <c r="B80" s="59" t="s">
        <v>430</v>
      </c>
      <c r="C80" s="117">
        <f>SUM(C81:C81)</f>
        <v>0</v>
      </c>
      <c r="D80" s="117">
        <f>SUM(D81:D81)</f>
        <v>0</v>
      </c>
      <c r="F80"/>
    </row>
    <row r="81" spans="1:6" ht="11.25" customHeight="1" x14ac:dyDescent="0.25">
      <c r="A81" s="51">
        <v>5541</v>
      </c>
      <c r="B81" s="47" t="s">
        <v>430</v>
      </c>
      <c r="C81" s="52">
        <v>0</v>
      </c>
      <c r="D81" s="52">
        <v>0</v>
      </c>
      <c r="F81"/>
    </row>
    <row r="82" spans="1:6" ht="11.25" customHeight="1" x14ac:dyDescent="0.25">
      <c r="A82" s="58">
        <v>5550</v>
      </c>
      <c r="B82" s="59" t="s">
        <v>431</v>
      </c>
      <c r="C82" s="117">
        <f>SUM(C83:C83)</f>
        <v>0</v>
      </c>
      <c r="D82" s="117">
        <f>SUM(D83:D83)</f>
        <v>0</v>
      </c>
      <c r="F82"/>
    </row>
    <row r="83" spans="1:6" ht="11.25" customHeight="1" x14ac:dyDescent="0.25">
      <c r="A83" s="51">
        <v>5551</v>
      </c>
      <c r="B83" s="47" t="s">
        <v>431</v>
      </c>
      <c r="C83" s="52">
        <v>0</v>
      </c>
      <c r="D83" s="52">
        <v>0</v>
      </c>
      <c r="F83"/>
    </row>
    <row r="84" spans="1:6" ht="11.25" customHeight="1" x14ac:dyDescent="0.25">
      <c r="A84" s="58">
        <v>5590</v>
      </c>
      <c r="B84" s="59" t="s">
        <v>432</v>
      </c>
      <c r="C84" s="117">
        <f>SUM(C85:C92)</f>
        <v>0</v>
      </c>
      <c r="D84" s="117">
        <f>SUM(D85:D92)</f>
        <v>0</v>
      </c>
      <c r="F84"/>
    </row>
    <row r="85" spans="1:6" ht="11.25" customHeight="1" x14ac:dyDescent="0.25">
      <c r="A85" s="51">
        <v>5591</v>
      </c>
      <c r="B85" s="47" t="s">
        <v>433</v>
      </c>
      <c r="C85" s="52">
        <v>0</v>
      </c>
      <c r="D85" s="52">
        <v>0</v>
      </c>
      <c r="F85"/>
    </row>
    <row r="86" spans="1:6" ht="11.25" customHeight="1" x14ac:dyDescent="0.25">
      <c r="A86" s="51">
        <v>5592</v>
      </c>
      <c r="B86" s="47" t="s">
        <v>434</v>
      </c>
      <c r="C86" s="52">
        <v>0</v>
      </c>
      <c r="D86" s="52">
        <v>0</v>
      </c>
      <c r="F86"/>
    </row>
    <row r="87" spans="1:6" ht="11.25" customHeight="1" x14ac:dyDescent="0.25">
      <c r="A87" s="51">
        <v>5593</v>
      </c>
      <c r="B87" s="47" t="s">
        <v>435</v>
      </c>
      <c r="C87" s="52">
        <v>0</v>
      </c>
      <c r="D87" s="52">
        <v>0</v>
      </c>
      <c r="F87"/>
    </row>
    <row r="88" spans="1:6" ht="11.25" customHeight="1" x14ac:dyDescent="0.25">
      <c r="A88" s="51">
        <v>5594</v>
      </c>
      <c r="B88" s="47" t="s">
        <v>493</v>
      </c>
      <c r="C88" s="52">
        <v>0</v>
      </c>
      <c r="D88" s="52">
        <v>0</v>
      </c>
      <c r="F88"/>
    </row>
    <row r="89" spans="1:6" ht="11.25" customHeight="1" x14ac:dyDescent="0.25">
      <c r="A89" s="51">
        <v>5595</v>
      </c>
      <c r="B89" s="47" t="s">
        <v>437</v>
      </c>
      <c r="C89" s="52">
        <v>0</v>
      </c>
      <c r="D89" s="52">
        <v>0</v>
      </c>
      <c r="F89"/>
    </row>
    <row r="90" spans="1:6" ht="11.25" customHeight="1" x14ac:dyDescent="0.25">
      <c r="A90" s="51">
        <v>5596</v>
      </c>
      <c r="B90" s="47" t="s">
        <v>326</v>
      </c>
      <c r="C90" s="52">
        <v>0</v>
      </c>
      <c r="D90" s="52">
        <v>0</v>
      </c>
      <c r="F90"/>
    </row>
    <row r="91" spans="1:6" ht="11.25" customHeight="1" x14ac:dyDescent="0.25">
      <c r="A91" s="51">
        <v>5597</v>
      </c>
      <c r="B91" s="47" t="s">
        <v>438</v>
      </c>
      <c r="C91" s="52">
        <v>0</v>
      </c>
      <c r="D91" s="52">
        <v>0</v>
      </c>
      <c r="F91"/>
    </row>
    <row r="92" spans="1:6" ht="11.25" customHeight="1" x14ac:dyDescent="0.25">
      <c r="A92" s="51">
        <v>5599</v>
      </c>
      <c r="B92" s="47" t="s">
        <v>440</v>
      </c>
      <c r="C92" s="52">
        <v>0</v>
      </c>
      <c r="D92" s="52">
        <v>0</v>
      </c>
      <c r="F92"/>
    </row>
    <row r="93" spans="1:6" ht="11.25" customHeight="1" x14ac:dyDescent="0.25">
      <c r="A93" s="58">
        <v>5600</v>
      </c>
      <c r="B93" s="59" t="s">
        <v>441</v>
      </c>
      <c r="C93" s="117">
        <f>C94</f>
        <v>0</v>
      </c>
      <c r="D93" s="117">
        <f>D94</f>
        <v>0</v>
      </c>
      <c r="F93"/>
    </row>
    <row r="94" spans="1:6" ht="11.25" customHeight="1" x14ac:dyDescent="0.25">
      <c r="A94" s="58">
        <v>5610</v>
      </c>
      <c r="B94" s="59" t="s">
        <v>442</v>
      </c>
      <c r="C94" s="117">
        <f>C95</f>
        <v>0</v>
      </c>
      <c r="D94" s="117">
        <f>D95</f>
        <v>0</v>
      </c>
      <c r="F94"/>
    </row>
    <row r="95" spans="1:6" ht="11.25" customHeight="1" x14ac:dyDescent="0.25">
      <c r="A95" s="51">
        <v>5611</v>
      </c>
      <c r="B95" s="47" t="s">
        <v>443</v>
      </c>
      <c r="C95" s="52">
        <v>0</v>
      </c>
      <c r="D95" s="52">
        <v>0</v>
      </c>
      <c r="F95"/>
    </row>
    <row r="96" spans="1:6" ht="11.25" customHeight="1" x14ac:dyDescent="0.25">
      <c r="A96" s="58">
        <v>2110</v>
      </c>
      <c r="B96" s="129" t="s">
        <v>494</v>
      </c>
      <c r="C96" s="117">
        <f>SUM(C97:C101)</f>
        <v>9462662.4100000001</v>
      </c>
      <c r="D96" s="117">
        <f>SUM(D97:D101)</f>
        <v>11694112.170000002</v>
      </c>
      <c r="F96"/>
    </row>
    <row r="97" spans="1:6" ht="11.25" customHeight="1" x14ac:dyDescent="0.25">
      <c r="A97" s="51">
        <v>2111</v>
      </c>
      <c r="B97" s="47" t="s">
        <v>495</v>
      </c>
      <c r="C97" s="175">
        <v>0</v>
      </c>
      <c r="D97" s="52">
        <v>809397.09</v>
      </c>
      <c r="F97"/>
    </row>
    <row r="98" spans="1:6" ht="11.25" customHeight="1" x14ac:dyDescent="0.25">
      <c r="A98" s="51">
        <v>2112</v>
      </c>
      <c r="B98" s="47" t="s">
        <v>496</v>
      </c>
      <c r="C98" s="175">
        <v>16656</v>
      </c>
      <c r="D98" s="52">
        <v>668200.13</v>
      </c>
      <c r="F98"/>
    </row>
    <row r="99" spans="1:6" ht="11.25" customHeight="1" x14ac:dyDescent="0.25">
      <c r="A99" s="51">
        <v>2112</v>
      </c>
      <c r="B99" s="47" t="s">
        <v>497</v>
      </c>
      <c r="C99" s="175">
        <v>6090800</v>
      </c>
      <c r="D99" s="52">
        <v>9404122.6500000004</v>
      </c>
      <c r="F99"/>
    </row>
    <row r="100" spans="1:6" ht="11.25" customHeight="1" x14ac:dyDescent="0.25">
      <c r="A100" s="51">
        <v>2115</v>
      </c>
      <c r="B100" s="47" t="s">
        <v>498</v>
      </c>
      <c r="C100" s="175">
        <v>318000</v>
      </c>
      <c r="D100" s="52">
        <v>812392.3</v>
      </c>
      <c r="F100"/>
    </row>
    <row r="101" spans="1:6" ht="11.25" customHeight="1" x14ac:dyDescent="0.25">
      <c r="A101" s="51">
        <v>2114</v>
      </c>
      <c r="B101" s="47" t="s">
        <v>499</v>
      </c>
      <c r="C101" s="175">
        <v>3037206.41</v>
      </c>
      <c r="D101" s="52">
        <v>0</v>
      </c>
      <c r="F101"/>
    </row>
    <row r="102" spans="1:6" ht="11.25" customHeight="1" x14ac:dyDescent="0.25">
      <c r="A102" s="176"/>
      <c r="B102" s="128" t="s">
        <v>500</v>
      </c>
      <c r="C102" s="178">
        <f>+C103</f>
        <v>202500</v>
      </c>
      <c r="D102" s="178">
        <f>+D103</f>
        <v>0</v>
      </c>
      <c r="F102"/>
    </row>
    <row r="103" spans="1:6" ht="11.25" customHeight="1" x14ac:dyDescent="0.2">
      <c r="A103" s="197">
        <v>4300</v>
      </c>
      <c r="B103" s="198" t="s">
        <v>42</v>
      </c>
      <c r="C103" s="178">
        <f>C104+C107+C113+C115+C117+C125</f>
        <v>202500</v>
      </c>
      <c r="D103" s="178">
        <f>D104+D107+D113+D115+D117+D125</f>
        <v>0</v>
      </c>
    </row>
    <row r="104" spans="1:6" ht="11.25" customHeight="1" x14ac:dyDescent="0.2">
      <c r="A104" s="197">
        <v>4310</v>
      </c>
      <c r="B104" s="198" t="s">
        <v>311</v>
      </c>
      <c r="C104" s="178">
        <f>SUM(C105:C106)</f>
        <v>0</v>
      </c>
      <c r="D104" s="178">
        <f>SUM(D105:D106)</f>
        <v>0</v>
      </c>
    </row>
    <row r="105" spans="1:6" ht="11.25" customHeight="1" x14ac:dyDescent="0.2">
      <c r="A105" s="199">
        <v>4311</v>
      </c>
      <c r="B105" s="200" t="s">
        <v>312</v>
      </c>
      <c r="C105" s="187">
        <v>0</v>
      </c>
      <c r="D105" s="187">
        <v>0</v>
      </c>
    </row>
    <row r="106" spans="1:6" ht="11.25" customHeight="1" x14ac:dyDescent="0.2">
      <c r="A106" s="199">
        <v>4319</v>
      </c>
      <c r="B106" s="200" t="s">
        <v>313</v>
      </c>
      <c r="C106" s="187">
        <v>0</v>
      </c>
      <c r="D106" s="187">
        <v>0</v>
      </c>
    </row>
    <row r="107" spans="1:6" ht="11.25" customHeight="1" x14ac:dyDescent="0.2">
      <c r="A107" s="197">
        <v>4320</v>
      </c>
      <c r="B107" s="198" t="s">
        <v>314</v>
      </c>
      <c r="C107" s="178">
        <f>SUM(C108:C112)</f>
        <v>0</v>
      </c>
      <c r="D107" s="178">
        <f>SUM(D108:D112)</f>
        <v>0</v>
      </c>
    </row>
    <row r="108" spans="1:6" ht="11.25" customHeight="1" x14ac:dyDescent="0.2">
      <c r="A108" s="199">
        <v>4321</v>
      </c>
      <c r="B108" s="200" t="s">
        <v>315</v>
      </c>
      <c r="C108" s="187">
        <v>0</v>
      </c>
      <c r="D108" s="187">
        <v>0</v>
      </c>
    </row>
    <row r="109" spans="1:6" ht="11.25" customHeight="1" x14ac:dyDescent="0.2">
      <c r="A109" s="199">
        <v>4322</v>
      </c>
      <c r="B109" s="200" t="s">
        <v>316</v>
      </c>
      <c r="C109" s="187">
        <v>0</v>
      </c>
      <c r="D109" s="187">
        <v>0</v>
      </c>
    </row>
    <row r="110" spans="1:6" ht="11.25" customHeight="1" x14ac:dyDescent="0.2">
      <c r="A110" s="199">
        <v>4323</v>
      </c>
      <c r="B110" s="200" t="s">
        <v>317</v>
      </c>
      <c r="C110" s="187">
        <v>0</v>
      </c>
      <c r="D110" s="187">
        <v>0</v>
      </c>
    </row>
    <row r="111" spans="1:6" ht="11.25" customHeight="1" x14ac:dyDescent="0.2">
      <c r="A111" s="199">
        <v>4324</v>
      </c>
      <c r="B111" s="200" t="s">
        <v>318</v>
      </c>
      <c r="C111" s="187">
        <v>0</v>
      </c>
      <c r="D111" s="187">
        <v>0</v>
      </c>
    </row>
    <row r="112" spans="1:6" ht="11.25" customHeight="1" x14ac:dyDescent="0.2">
      <c r="A112" s="199">
        <v>4325</v>
      </c>
      <c r="B112" s="200" t="s">
        <v>319</v>
      </c>
      <c r="C112" s="187">
        <v>0</v>
      </c>
      <c r="D112" s="187">
        <v>0</v>
      </c>
    </row>
    <row r="113" spans="1:6" ht="11.25" customHeight="1" x14ac:dyDescent="0.2">
      <c r="A113" s="197">
        <v>4330</v>
      </c>
      <c r="B113" s="198" t="s">
        <v>320</v>
      </c>
      <c r="C113" s="178">
        <f>SUM(C114:C114)</f>
        <v>0</v>
      </c>
      <c r="D113" s="178">
        <f>SUM(D114:D114)</f>
        <v>0</v>
      </c>
    </row>
    <row r="114" spans="1:6" ht="11.25" customHeight="1" x14ac:dyDescent="0.2">
      <c r="A114" s="199">
        <v>4331</v>
      </c>
      <c r="B114" s="200" t="s">
        <v>320</v>
      </c>
      <c r="C114" s="187">
        <v>0</v>
      </c>
      <c r="D114" s="187">
        <v>0</v>
      </c>
    </row>
    <row r="115" spans="1:6" ht="11.25" customHeight="1" x14ac:dyDescent="0.2">
      <c r="A115" s="197">
        <v>4340</v>
      </c>
      <c r="B115" s="198" t="s">
        <v>321</v>
      </c>
      <c r="C115" s="178">
        <f>SUM(C116:C116)</f>
        <v>0</v>
      </c>
      <c r="D115" s="178">
        <f>SUM(D116:D116)</f>
        <v>0</v>
      </c>
    </row>
    <row r="116" spans="1:6" ht="9.9499999999999993" customHeight="1" x14ac:dyDescent="0.25">
      <c r="A116" s="199">
        <v>4341</v>
      </c>
      <c r="B116" s="200" t="s">
        <v>321</v>
      </c>
      <c r="C116" s="187">
        <v>0</v>
      </c>
      <c r="D116" s="187">
        <v>0</v>
      </c>
      <c r="F116"/>
    </row>
    <row r="117" spans="1:6" x14ac:dyDescent="0.2">
      <c r="A117" s="197">
        <v>4390</v>
      </c>
      <c r="B117" s="198" t="s">
        <v>322</v>
      </c>
      <c r="C117" s="178">
        <f>SUM(C118:C124)</f>
        <v>0</v>
      </c>
      <c r="D117" s="178">
        <f>SUM(D118:D124)</f>
        <v>0</v>
      </c>
    </row>
    <row r="118" spans="1:6" ht="9.9499999999999993" customHeight="1" x14ac:dyDescent="0.25">
      <c r="A118" s="199">
        <v>4392</v>
      </c>
      <c r="B118" s="200" t="s">
        <v>323</v>
      </c>
      <c r="C118" s="187">
        <v>0</v>
      </c>
      <c r="D118" s="187">
        <v>0</v>
      </c>
      <c r="F118"/>
    </row>
    <row r="119" spans="1:6" ht="9.9499999999999993" customHeight="1" x14ac:dyDescent="0.25">
      <c r="A119" s="199">
        <v>4393</v>
      </c>
      <c r="B119" s="200" t="s">
        <v>324</v>
      </c>
      <c r="C119" s="187">
        <v>0</v>
      </c>
      <c r="D119" s="187">
        <v>0</v>
      </c>
      <c r="F119"/>
    </row>
    <row r="120" spans="1:6" ht="9.9499999999999993" customHeight="1" x14ac:dyDescent="0.25">
      <c r="A120" s="199">
        <v>4394</v>
      </c>
      <c r="B120" s="200" t="s">
        <v>325</v>
      </c>
      <c r="C120" s="187">
        <v>0</v>
      </c>
      <c r="D120" s="187">
        <v>0</v>
      </c>
      <c r="F120"/>
    </row>
    <row r="121" spans="1:6" ht="9.9499999999999993" customHeight="1" x14ac:dyDescent="0.25">
      <c r="A121" s="199">
        <v>4395</v>
      </c>
      <c r="B121" s="200" t="s">
        <v>326</v>
      </c>
      <c r="C121" s="187">
        <v>0</v>
      </c>
      <c r="D121" s="187">
        <v>0</v>
      </c>
      <c r="F121"/>
    </row>
    <row r="122" spans="1:6" ht="9.9499999999999993" customHeight="1" x14ac:dyDescent="0.25">
      <c r="A122" s="199">
        <v>4396</v>
      </c>
      <c r="B122" s="200" t="s">
        <v>327</v>
      </c>
      <c r="C122" s="187">
        <v>0</v>
      </c>
      <c r="D122" s="187">
        <v>0</v>
      </c>
      <c r="F122"/>
    </row>
    <row r="123" spans="1:6" ht="9.9499999999999993" customHeight="1" x14ac:dyDescent="0.25">
      <c r="A123" s="199">
        <v>4397</v>
      </c>
      <c r="B123" s="200" t="s">
        <v>328</v>
      </c>
      <c r="C123" s="187">
        <v>0</v>
      </c>
      <c r="D123" s="187">
        <v>0</v>
      </c>
      <c r="F123"/>
    </row>
    <row r="124" spans="1:6" ht="9.9499999999999993" customHeight="1" x14ac:dyDescent="0.25">
      <c r="A124" s="199">
        <v>4399</v>
      </c>
      <c r="B124" s="200" t="s">
        <v>322</v>
      </c>
      <c r="C124" s="187">
        <v>0</v>
      </c>
      <c r="D124" s="187">
        <v>0</v>
      </c>
      <c r="F124"/>
    </row>
    <row r="125" spans="1:6" ht="9.9499999999999993" customHeight="1" x14ac:dyDescent="0.25">
      <c r="A125" s="177">
        <v>1120</v>
      </c>
      <c r="B125" s="129" t="s">
        <v>501</v>
      </c>
      <c r="C125" s="178">
        <f>SUM(C126:C134)</f>
        <v>202500</v>
      </c>
      <c r="D125" s="178">
        <f>SUM(D126:D134)</f>
        <v>0</v>
      </c>
      <c r="F125"/>
    </row>
    <row r="126" spans="1:6" ht="9.75" customHeight="1" x14ac:dyDescent="0.25">
      <c r="A126" s="176">
        <v>1124</v>
      </c>
      <c r="B126" s="201" t="s">
        <v>502</v>
      </c>
      <c r="C126" s="187">
        <v>0</v>
      </c>
      <c r="D126" s="187">
        <v>0</v>
      </c>
      <c r="F126"/>
    </row>
    <row r="127" spans="1:6" ht="9.75" customHeight="1" x14ac:dyDescent="0.25">
      <c r="A127" s="176">
        <v>1124</v>
      </c>
      <c r="B127" s="201" t="s">
        <v>503</v>
      </c>
      <c r="C127" s="187">
        <v>0</v>
      </c>
      <c r="D127" s="187">
        <v>0</v>
      </c>
      <c r="F127"/>
    </row>
    <row r="128" spans="1:6" ht="9.75" customHeight="1" x14ac:dyDescent="0.25">
      <c r="A128" s="176">
        <v>1124</v>
      </c>
      <c r="B128" s="201" t="s">
        <v>504</v>
      </c>
      <c r="C128" s="187">
        <v>0</v>
      </c>
      <c r="D128" s="187">
        <v>0</v>
      </c>
      <c r="F128"/>
    </row>
    <row r="129" spans="1:7" ht="9.75" customHeight="1" x14ac:dyDescent="0.25">
      <c r="A129" s="176">
        <v>1124</v>
      </c>
      <c r="B129" s="201" t="s">
        <v>505</v>
      </c>
      <c r="C129" s="187">
        <v>0</v>
      </c>
      <c r="D129" s="187">
        <v>0</v>
      </c>
      <c r="F129"/>
    </row>
    <row r="130" spans="1:7" ht="9.75" customHeight="1" x14ac:dyDescent="0.25">
      <c r="A130" s="176">
        <v>1124</v>
      </c>
      <c r="B130" s="201" t="s">
        <v>506</v>
      </c>
      <c r="C130" s="187">
        <v>0</v>
      </c>
      <c r="D130" s="187">
        <v>0</v>
      </c>
      <c r="F130"/>
    </row>
    <row r="131" spans="1:7" ht="9.75" customHeight="1" x14ac:dyDescent="0.25">
      <c r="A131" s="176">
        <v>1124</v>
      </c>
      <c r="B131" s="201" t="s">
        <v>507</v>
      </c>
      <c r="C131" s="187">
        <v>0</v>
      </c>
      <c r="D131" s="187">
        <v>0</v>
      </c>
      <c r="F131"/>
    </row>
    <row r="132" spans="1:7" ht="9.75" customHeight="1" x14ac:dyDescent="0.25">
      <c r="A132" s="176">
        <v>1122</v>
      </c>
      <c r="B132" s="201" t="s">
        <v>508</v>
      </c>
      <c r="C132" s="187">
        <v>0</v>
      </c>
      <c r="D132" s="187">
        <v>0</v>
      </c>
      <c r="F132"/>
      <c r="G132" s="130"/>
    </row>
    <row r="133" spans="1:7" ht="9.75" customHeight="1" x14ac:dyDescent="0.25">
      <c r="A133" s="176">
        <v>1122</v>
      </c>
      <c r="B133" s="201" t="s">
        <v>509</v>
      </c>
      <c r="C133" s="179">
        <v>202500</v>
      </c>
      <c r="D133" s="187">
        <v>0</v>
      </c>
      <c r="F133"/>
    </row>
    <row r="134" spans="1:7" ht="9.75" customHeight="1" x14ac:dyDescent="0.25">
      <c r="A134" s="176">
        <v>1122</v>
      </c>
      <c r="B134" s="201" t="s">
        <v>510</v>
      </c>
      <c r="C134" s="187">
        <v>0</v>
      </c>
      <c r="D134" s="187">
        <v>0</v>
      </c>
      <c r="F134"/>
    </row>
    <row r="135" spans="1:7" ht="15" x14ac:dyDescent="0.25">
      <c r="A135" s="176"/>
      <c r="B135" s="180" t="s">
        <v>511</v>
      </c>
      <c r="C135" s="178">
        <f>C47+C48-C102</f>
        <v>219384898.68000001</v>
      </c>
      <c r="D135" s="178">
        <f>D47+D48-D102</f>
        <v>202819791.31999999</v>
      </c>
      <c r="F135"/>
    </row>
    <row r="136" spans="1:7" ht="15" x14ac:dyDescent="0.25">
      <c r="F136"/>
    </row>
    <row r="137" spans="1:7" ht="9.9499999999999993" customHeight="1" x14ac:dyDescent="0.25">
      <c r="B137" s="38" t="s">
        <v>63</v>
      </c>
      <c r="F13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3">
    <dataValidation allowBlank="1" showInputMessage="1" showErrorMessage="1" prompt="Importe final del periodo que corresponde la información financiera trimestral que se presenta." sqref="C7 C46 D59:D60 D50:D57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D49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0" t="s">
        <v>49</v>
      </c>
      <c r="B4" s="27" t="s">
        <v>205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0" t="s">
        <v>51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3" t="s">
        <v>517</v>
      </c>
    </row>
    <row r="13" spans="1:2" ht="15" customHeight="1" x14ac:dyDescent="0.2">
      <c r="A13" s="110" t="s">
        <v>53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6" t="s">
        <v>519</v>
      </c>
      <c r="B16" s="125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2012-12-11T20:36:24Z</dcterms:created>
  <dcterms:modified xsi:type="dcterms:W3CDTF">2023-02-07T16:06:43Z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