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UDE\Desktop\4TO TRI\"/>
    </mc:Choice>
  </mc:AlternateContent>
  <bookViews>
    <workbookView xWindow="0" yWindow="0" windowWidth="20490" windowHeight="7260" firstSheet="7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C9" i="7" l="1"/>
  <c r="G28" i="7"/>
  <c r="E79" i="2"/>
  <c r="F81" i="2"/>
  <c r="E81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G77" i="9" s="1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E77" i="9" l="1"/>
  <c r="D77" i="9"/>
  <c r="C159" i="7"/>
  <c r="G9" i="7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C47" i="2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<sst xmlns="http://schemas.openxmlformats.org/spreadsheetml/2006/main" count="820" uniqueCount="568">
  <si>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</si>
  <si>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</si>
  <si>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</si>
  <si>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</si>
  <si>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</si>
  <si>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</si>
  <si>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</si>
  <si>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</si>
  <si>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</si>
  <si>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</si>
  <si>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</si>
  <si>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</si>
  <si>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</si>
  <si>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</si>
  <si>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</si>
  <si>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</si>
  <si>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</si>
  <si>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</si>
  <si>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</si>
  <si>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</si>
  <si>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</si>
  <si>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</si>
  <si>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</si>
  <si>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</si>
  <si>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</si>
  <si>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</si>
  <si>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</si>
  <si>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</si>
  <si>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</si>
  <si>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</si>
  <si>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</si>
  <si>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</si>
  <si>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</si>
  <si>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</si>
  <si>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</si>
  <si>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</si>
  <si>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</si>
  <si>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</si>
  <si>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</si>
  <si>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</si>
  <si>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</si>
  <si>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</si>
  <si>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</si>
  <si>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</si>
  <si>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</si>
  <si>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</si>
  <si>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</si>
  <si>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</si>
  <si>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</si>
  <si>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</si>
  <si>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</si>
  <si>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</si>
  <si>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</si>
  <si>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</si>
  <si>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</si>
  <si>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</si>
  <si>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</si>
  <si>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</si>
  <si>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</si>
  <si>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</si>
  <si>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</si>
  <si>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</si>
  <si>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</si>
  <si>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</si>
  <si>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</si>
  <si>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</si>
  <si>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</si>
  <si>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</si>
  <si>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</si>
  <si>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</si>
  <si>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</si>
  <si>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</si>
  <si>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</si>
  <si>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</si>
  <si>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</si>
  <si>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</si>
  <si>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</si>
  <si>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</si>
  <si>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</si>
  <si>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</si>
  <si>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</si>
  <si>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</si>
  <si>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</si>
  <si>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</si>
  <si>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</si>
  <si>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</si>
  <si>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</si>
  <si>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</si>
  <si>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</si>
  <si>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</si>
  <si>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</si>
  <si>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</si>
  <si>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</si>
  <si>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</si>
  <si>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</si>
  <si>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</si>
  <si>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</si>
  <si>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</si>
  <si>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</si>
  <si>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</si>
  <si>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</si>
  <si>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</si>
  <si>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</si>
  <si>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</si>
  <si>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</si>
  <si>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</si>
  <si>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</si>
  <si>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</si>
  <si>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</si>
  <si>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</si>
  <si>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</si>
  <si>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</si>
  <si>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</si>
  <si>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</si>
  <si>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</si>
  <si>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</si>
  <si>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</si>
  <si>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</si>
  <si>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</si>
  <si>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</si>
  <si>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</si>
  <si>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</si>
  <si>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</si>
  <si>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</si>
  <si>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</si>
  <si>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</si>
  <si>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</si>
  <si>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</si>
  <si>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</si>
  <si>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</si>
  <si>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</si>
  <si>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</si>
  <si>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</si>
  <si>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</si>
  <si>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</si>
  <si>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</si>
  <si>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</si>
  <si>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</si>
  <si>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</si>
  <si>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</si>
  <si>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</si>
  <si>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</si>
  <si>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</si>
  <si>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</si>
  <si>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</si>
  <si>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</si>
  <si>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</si>
  <si>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</si>
  <si>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</si>
  <si>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</si>
  <si>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</si>
  <si>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</si>
  <si>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</si>
  <si>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</si>
  <si>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</si>
  <si>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</si>
  <si>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</si>
  <si>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</si>
  <si>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</si>
  <si>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</si>
  <si>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</si>
  <si>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</si>
  <si>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</si>
  <si>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</si>
  <si>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</si>
  <si>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</si>
  <si>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</si>
  <si>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</si>
  <si>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</si>
  <si>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</si>
  <si>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</si>
  <si>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</si>
  <si>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</si>
  <si>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</si>
  <si>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</si>
  <si>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</si>
  <si>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</si>
  <si>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</si>
  <si>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</si>
  <si>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</si>
  <si>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</si>
  <si>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</si>
  <si>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</si>
  <si>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</si>
  <si>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</si>
  <si>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</si>
  <si>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</si>
  <si>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</si>
  <si>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</si>
  <si>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</si>
  <si>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</si>
  <si>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</si>
  <si>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</si>
  <si>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</si>
  <si>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</si>
  <si>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</si>
  <si>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</si>
  <si>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</si>
  <si>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</si>
  <si>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</si>
  <si>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</si>
  <si>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</si>
  <si>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</si>
  <si>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</si>
  <si>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</si>
  <si>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</si>
  <si>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</si>
  <si>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</si>
  <si>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</si>
  <si>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</si>
  <si>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</si>
  <si>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</si>
  <si>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</si>
  <si>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</si>
  <si>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</si>
  <si>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</si>
  <si>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</si>
  <si>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</si>
  <si>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</si>
  <si>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</si>
  <si>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</si>
  <si>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</si>
  <si>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</si>
  <si>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</si>
  <si>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</si>
  <si>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</si>
  <si>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</si>
  <si>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</si>
  <si>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</si>
  <si>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</si>
  <si>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</si>
  <si>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</si>
  <si>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</si>
  <si>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</si>
  <si>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</si>
  <si>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</si>
  <si>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</si>
  <si>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</si>
  <si>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</si>
  <si>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</si>
  <si>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</si>
  <si>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</si>
  <si>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</si>
  <si>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</si>
  <si>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</si>
  <si>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</si>
  <si>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</si>
  <si>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</si>
  <si>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</si>
  <si>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</si>
  <si>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</si>
  <si>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</si>
  <si>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</si>
  <si>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</si>
  <si>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</si>
  <si>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</si>
  <si>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</si>
  <si>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</si>
  <si>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</si>
  <si>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</si>
  <si>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</si>
  <si>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</si>
  <si>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</si>
  <si>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</si>
  <si>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</si>
  <si>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</si>
  <si>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</si>
  <si>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</si>
  <si>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</si>
  <si>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</si>
  <si>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</si>
  <si>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</si>
  <si>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</si>
  <si>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</si>
  <si>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</si>
  <si>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</si>
  <si>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</si>
  <si>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</si>
  <si>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</si>
  <si>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</si>
  <si>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</si>
  <si>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</si>
  <si>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</si>
  <si>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</si>
  <si>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</si>
  <si>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</si>
  <si>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</si>
  <si>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</si>
  <si>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</si>
  <si>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</si>
  <si>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</si>
  <si>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</si>
  <si>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</si>
  <si>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</si>
  <si>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</si>
  <si>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</si>
  <si>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</si>
  <si>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</si>
  <si>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</si>
  <si>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</si>
  <si>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</si>
  <si>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</si>
  <si>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</si>
  <si>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</si>
  <si>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</si>
  <si>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</si>
  <si>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</si>
  <si>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</si>
  <si>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</si>
  <si>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</si>
  <si>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</si>
  <si>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</si>
  <si>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</si>
  <si>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</si>
  <si>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</si>
  <si>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</si>
  <si>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</si>
  <si>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</si>
  <si>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</si>
  <si>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</si>
  <si>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</si>
  <si>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</si>
  <si>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</si>
  <si>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</si>
  <si>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</si>
  <si>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</si>
  <si>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</si>
  <si>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</si>
  <si>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</si>
  <si>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</si>
  <si>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</si>
  <si>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</si>
  <si>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</si>
  <si>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</si>
  <si>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</si>
  <si>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</si>
  <si>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</si>
  <si>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</si>
  <si>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</si>
  <si>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</si>
  <si>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</si>
  <si>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</si>
  <si>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</si>
  <si>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</si>
  <si>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</si>
  <si>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</si>
  <si>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</si>
  <si>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</si>
  <si>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</si>
  <si>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</si>
  <si>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</si>
  <si>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</si>
  <si>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</si>
  <si>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</si>
  <si>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</si>
  <si>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</si>
  <si>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</si>
  <si>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</si>
  <si>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</si>
  <si>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</si>
  <si>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</si>
  <si>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</si>
  <si>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</si>
  <si>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</si>
  <si>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</si>
  <si>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</si>
  <si>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</si>
  <si>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</si>
  <si>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</si>
  <si>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</si>
  <si>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</si>
  <si>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</si>
  <si>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</si>
  <si>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</si>
  <si>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</si>
  <si>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</si>
  <si>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</si>
  <si>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</si>
  <si>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</si>
  <si>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</si>
  <si>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</si>
  <si>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</si>
  <si>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</si>
  <si>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</si>
  <si>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</si>
  <si>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</si>
  <si>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</si>
  <si>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</si>
  <si>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</si>
  <si>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</si>
  <si>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</si>
  <si>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</si>
  <si>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</si>
  <si>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</si>
  <si>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</si>
  <si>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</si>
  <si>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</si>
  <si>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</si>
  <si>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</si>
  <si>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</si>
  <si>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</si>
  <si>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</si>
  <si>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</si>
  <si>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</si>
  <si>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</si>
  <si>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</si>
  <si>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</si>
  <si>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</si>
  <si>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</si>
  <si>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</si>
  <si>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</si>
  <si>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</si>
  <si>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</si>
  <si>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</si>
  <si>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</si>
  <si>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</si>
  <si>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</si>
  <si>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</si>
  <si>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</si>
  <si>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</si>
  <si>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</si>
  <si>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</si>
  <si>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</si>
  <si>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</si>
  <si>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</si>
  <si>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</si>
  <si>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</si>
  <si>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</si>
  <si>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</si>
  <si>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</si>
  <si>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</si>
  <si>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</si>
  <si>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</si>
  <si>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</si>
  <si>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</si>
  <si>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</si>
  <si>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</si>
  <si>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</si>
  <si>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</si>
  <si>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</si>
  <si>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</si>
  <si>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</si>
  <si>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</si>
  <si>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</si>
  <si>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</si>
  <si>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</si>
  <si>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</si>
  <si>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</si>
  <si>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</si>
  <si>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</si>
  <si>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</si>
  <si>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</si>
  <si>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</si>
  <si>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</si>
  <si>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</si>
  <si>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</si>
  <si>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</si>
  <si>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</si>
  <si>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</si>
  <si>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</si>
  <si>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</si>
  <si>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</si>
  <si>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</si>
  <si>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</si>
  <si>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</si>
  <si>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</si>
  <si>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</si>
  <si>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</si>
  <si>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</si>
  <si>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</si>
  <si>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</si>
  <si>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</si>
  <si>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</si>
  <si>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</si>
  <si>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</si>
  <si>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</si>
  <si>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</si>
  <si>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</si>
  <si>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</si>
  <si>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</si>
  <si>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</si>
  <si>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</si>
  <si>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</si>
  <si>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</si>
  <si>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</si>
  <si>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</si>
  <si>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</si>
  <si>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</si>
  <si>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</si>
  <si>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</si>
  <si>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</si>
  <si>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</si>
  <si>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</si>
  <si>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</si>
  <si>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</si>
  <si>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</si>
  <si>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</si>
  <si>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</si>
  <si>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</si>
  <si>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</si>
  <si>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</si>
  <si>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</si>
  <si>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</si>
  <si>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</si>
  <si>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</si>
  <si>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</si>
  <si>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</si>
  <si>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</si>
  <si>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</si>
  <si>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</si>
  <si>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</si>
  <si>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</si>
  <si>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</si>
  <si>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</si>
  <si>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</si>
  <si>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</si>
  <si>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</si>
  <si>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</si>
  <si>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</si>
  <si>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</si>
  <si>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</si>
  <si>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</si>
  <si>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</si>
  <si>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</si>
  <si>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</si>
  <si>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</si>
  <si>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</si>
  <si>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</si>
  <si>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</si>
  <si>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</si>
  <si>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</si>
  <si>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</si>
  <si>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</si>
  <si>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</si>
  <si>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</si>
  <si>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</si>
  <si>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</si>
  <si>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</si>
  <si>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</si>
  <si>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</si>
  <si>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</si>
  <si>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</si>
  <si>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</si>
  <si>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</si>
  <si>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</si>
  <si>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</si>
  <si>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</si>
  <si>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</si>
  <si>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</si>
  <si>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</si>
  <si>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</si>
  <si>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</si>
  <si>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</si>
  <si>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</si>
  <si>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</si>
  <si>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</si>
  <si>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</si>
  <si>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</si>
  <si>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</si>
  <si>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</si>
  <si>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</si>
  <si>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</si>
  <si>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</si>
  <si>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</si>
  <si>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</si>
  <si>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</si>
  <si>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Comisión Municipal del Deporte de Dolores Hidalgo, CIN</t>
  </si>
  <si>
    <t>31120M12F010000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</si>
</sst>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8" formatCode="_-* #,##0.00_-;\-* #,##0.00_-;_-* &quot;-&quot;??_-;_-@_-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168" fontId="1" fillId="0" borderId="0" applyFont="0" applyFill="0" applyBorder="0" applyAlignment="0" applyProtection="0"/>
    <xf numFmtId="0" fontId="19" fillId="0" borderId="0"/>
    <xf numFmtId="0" fontId="20" fillId="0" borderId="0"/>
  </cellStyleXfs>
  <cellXfs count="20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9" fontId="1" fillId="0" borderId="14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/>
      <protection locked="0"/>
    </xf>
    <xf numFmtId="169" fontId="1" fillId="0" borderId="8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horizontal="right" vertical="center"/>
      <protection locked="0"/>
    </xf>
    <xf numFmtId="169" fontId="1" fillId="0" borderId="8" xfId="4" applyNumberFormat="1" applyFont="1" applyFill="1" applyBorder="1" applyAlignment="1" applyProtection="1">
      <alignment horizontal="right" vertical="center"/>
      <protection locked="0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DE/Download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D52" zoomScale="70" zoomScaleNormal="70" workbookViewId="0">
      <selection activeCell="E69" sqref="E69:F70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566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2</v>
      </c>
      <c r="B4" s="118"/>
      <c r="C4" s="118"/>
      <c r="D4" s="118"/>
      <c r="E4" s="118"/>
      <c r="F4" s="119"/>
    </row>
    <row r="5" spans="1:6" ht="12.95" customHeight="1" x14ac:dyDescent="0.25">
      <c r="A5" s="120" t="s">
        <v>3</v>
      </c>
      <c r="B5" s="121"/>
      <c r="C5" s="121"/>
      <c r="D5" s="121"/>
      <c r="E5" s="121"/>
      <c r="F5" s="122"/>
    </row>
    <row r="6" spans="1:6" ht="41.45" customHeight="1" x14ac:dyDescent="0.25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6" ht="12.95" customHeight="1" x14ac:dyDescent="0.25">
      <c r="A7" s="45" t="s">
        <v>8</v>
      </c>
      <c r="B7" s="46"/>
      <c r="C7" s="46"/>
      <c r="D7" s="45" t="s">
        <v>9</v>
      </c>
      <c r="E7" s="46"/>
      <c r="F7" s="46"/>
    </row>
    <row r="8" spans="1:6" x14ac:dyDescent="0.25">
      <c r="A8" s="2" t="s">
        <v>10</v>
      </c>
      <c r="B8" s="47"/>
      <c r="C8" s="47"/>
      <c r="D8" s="2" t="s">
        <v>11</v>
      </c>
      <c r="E8" s="47"/>
      <c r="F8" s="47"/>
    </row>
    <row r="9" spans="1:6" x14ac:dyDescent="0.25">
      <c r="A9" s="48" t="s">
        <v>12</v>
      </c>
      <c r="B9" s="49">
        <f>SUM(B10:B16)</f>
        <v>576660.63</v>
      </c>
      <c r="C9" s="49">
        <f>SUM(C10:C16)</f>
        <v>550749.86</v>
      </c>
      <c r="D9" s="48" t="s">
        <v>13</v>
      </c>
      <c r="E9" s="49">
        <f>SUM(E10:E18)</f>
        <v>123255.29000000001</v>
      </c>
      <c r="F9" s="49">
        <f>SUM(F10:F18)</f>
        <v>97344.52</v>
      </c>
    </row>
    <row r="10" spans="1:6" x14ac:dyDescent="0.25">
      <c r="A10" s="50" t="s">
        <v>14</v>
      </c>
      <c r="B10" s="49">
        <v>0</v>
      </c>
      <c r="C10" s="49">
        <v>0</v>
      </c>
      <c r="D10" s="50" t="s">
        <v>15</v>
      </c>
      <c r="E10" s="181">
        <v>94465.33</v>
      </c>
      <c r="F10" s="181">
        <v>94465.33</v>
      </c>
    </row>
    <row r="11" spans="1:6" x14ac:dyDescent="0.25">
      <c r="A11" s="50" t="s">
        <v>16</v>
      </c>
      <c r="B11" s="177">
        <v>576660.63</v>
      </c>
      <c r="C11" s="177">
        <v>550749.86</v>
      </c>
      <c r="D11" s="50" t="s">
        <v>17</v>
      </c>
      <c r="E11" s="181">
        <v>2199.2199999999998</v>
      </c>
      <c r="F11" s="181">
        <v>-3587.98</v>
      </c>
    </row>
    <row r="12" spans="1:6" x14ac:dyDescent="0.25">
      <c r="A12" s="50" t="s">
        <v>18</v>
      </c>
      <c r="B12" s="49">
        <v>0</v>
      </c>
      <c r="C12" s="49">
        <v>0</v>
      </c>
      <c r="D12" s="50" t="s">
        <v>19</v>
      </c>
      <c r="E12" s="49">
        <v>0</v>
      </c>
      <c r="F12" s="49">
        <v>0</v>
      </c>
    </row>
    <row r="13" spans="1:6" x14ac:dyDescent="0.25">
      <c r="A13" s="50" t="s">
        <v>20</v>
      </c>
      <c r="B13" s="49">
        <v>0</v>
      </c>
      <c r="C13" s="49">
        <v>0</v>
      </c>
      <c r="D13" s="50" t="s">
        <v>21</v>
      </c>
      <c r="E13" s="49">
        <v>0</v>
      </c>
      <c r="F13" s="49">
        <v>0</v>
      </c>
    </row>
    <row r="14" spans="1:6" x14ac:dyDescent="0.25">
      <c r="A14" s="50" t="s">
        <v>22</v>
      </c>
      <c r="B14" s="49">
        <v>0</v>
      </c>
      <c r="C14" s="49">
        <v>0</v>
      </c>
      <c r="D14" s="50" t="s">
        <v>23</v>
      </c>
      <c r="E14" s="182">
        <v>6837</v>
      </c>
      <c r="F14" s="182">
        <v>6837</v>
      </c>
    </row>
    <row r="15" spans="1:6" x14ac:dyDescent="0.25">
      <c r="A15" s="50" t="s">
        <v>24</v>
      </c>
      <c r="B15" s="49">
        <v>0</v>
      </c>
      <c r="C15" s="49">
        <v>0</v>
      </c>
      <c r="D15" s="50" t="s">
        <v>25</v>
      </c>
      <c r="E15" s="49">
        <v>0</v>
      </c>
      <c r="F15" s="49">
        <v>0</v>
      </c>
    </row>
    <row r="16" spans="1:6" x14ac:dyDescent="0.25">
      <c r="A16" s="50" t="s">
        <v>26</v>
      </c>
      <c r="B16" s="49">
        <v>0</v>
      </c>
      <c r="C16" s="49">
        <v>0</v>
      </c>
      <c r="D16" s="50" t="s">
        <v>27</v>
      </c>
      <c r="E16" s="183">
        <v>17343.27</v>
      </c>
      <c r="F16" s="183">
        <v>8752.9699999999993</v>
      </c>
    </row>
    <row r="17" spans="1:6" x14ac:dyDescent="0.25">
      <c r="A17" s="48" t="s">
        <v>28</v>
      </c>
      <c r="B17" s="49">
        <f>SUM(B18:B24)</f>
        <v>1291.7</v>
      </c>
      <c r="C17" s="49">
        <f>SUM(C18:C24)</f>
        <v>1291.7</v>
      </c>
      <c r="D17" s="50" t="s">
        <v>29</v>
      </c>
      <c r="E17" s="49">
        <v>0</v>
      </c>
      <c r="F17" s="49">
        <v>0</v>
      </c>
    </row>
    <row r="18" spans="1:6" x14ac:dyDescent="0.25">
      <c r="A18" s="50" t="s">
        <v>30</v>
      </c>
      <c r="B18" s="49">
        <v>0</v>
      </c>
      <c r="C18" s="49">
        <v>0</v>
      </c>
      <c r="D18" s="50" t="s">
        <v>31</v>
      </c>
      <c r="E18" s="184">
        <v>2410.4699999999998</v>
      </c>
      <c r="F18" s="184">
        <v>-9122.7999999999993</v>
      </c>
    </row>
    <row r="19" spans="1:6" x14ac:dyDescent="0.25">
      <c r="A19" s="50" t="s">
        <v>32</v>
      </c>
      <c r="B19" s="49">
        <v>0</v>
      </c>
      <c r="C19" s="49">
        <v>0</v>
      </c>
      <c r="D19" s="48" t="s">
        <v>33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34</v>
      </c>
      <c r="B20" s="178">
        <v>1291.7</v>
      </c>
      <c r="C20" s="178">
        <v>1291.7</v>
      </c>
      <c r="D20" s="50" t="s">
        <v>35</v>
      </c>
      <c r="E20" s="49">
        <v>0</v>
      </c>
      <c r="F20" s="49">
        <v>0</v>
      </c>
    </row>
    <row r="21" spans="1:6" x14ac:dyDescent="0.25">
      <c r="A21" s="50" t="s">
        <v>36</v>
      </c>
      <c r="B21" s="49">
        <v>0</v>
      </c>
      <c r="C21" s="49">
        <v>0</v>
      </c>
      <c r="D21" s="50" t="s">
        <v>37</v>
      </c>
      <c r="E21" s="49">
        <v>0</v>
      </c>
      <c r="F21" s="49">
        <v>0</v>
      </c>
    </row>
    <row r="22" spans="1:6" x14ac:dyDescent="0.25">
      <c r="A22" s="50" t="s">
        <v>38</v>
      </c>
      <c r="B22" s="49">
        <v>0</v>
      </c>
      <c r="C22" s="49">
        <v>0</v>
      </c>
      <c r="D22" s="50" t="s">
        <v>39</v>
      </c>
      <c r="E22" s="49">
        <v>0</v>
      </c>
      <c r="F22" s="49">
        <v>0</v>
      </c>
    </row>
    <row r="23" spans="1:6" x14ac:dyDescent="0.25">
      <c r="A23" s="50" t="s">
        <v>40</v>
      </c>
      <c r="B23" s="49">
        <v>0</v>
      </c>
      <c r="C23" s="49">
        <v>0</v>
      </c>
      <c r="D23" s="48" t="s">
        <v>41</v>
      </c>
      <c r="E23" s="49">
        <f>E24+E25</f>
        <v>0</v>
      </c>
      <c r="F23" s="49">
        <f>F24+F25</f>
        <v>0</v>
      </c>
    </row>
    <row r="24" spans="1:6" x14ac:dyDescent="0.25">
      <c r="A24" s="50" t="s">
        <v>42</v>
      </c>
      <c r="B24" s="49">
        <v>0</v>
      </c>
      <c r="C24" s="49">
        <v>0</v>
      </c>
      <c r="D24" s="50" t="s">
        <v>43</v>
      </c>
      <c r="E24" s="49">
        <v>0</v>
      </c>
      <c r="F24" s="49">
        <v>0</v>
      </c>
    </row>
    <row r="25" spans="1:6" x14ac:dyDescent="0.25">
      <c r="A25" s="48" t="s">
        <v>44</v>
      </c>
      <c r="B25" s="49">
        <f>SUM(B26:B30)</f>
        <v>0</v>
      </c>
      <c r="C25" s="49">
        <f>SUM(C26:C30)</f>
        <v>0</v>
      </c>
      <c r="D25" s="50" t="s">
        <v>45</v>
      </c>
      <c r="E25" s="49">
        <v>0</v>
      </c>
      <c r="F25" s="49">
        <v>0</v>
      </c>
    </row>
    <row r="26" spans="1:6" x14ac:dyDescent="0.25">
      <c r="A26" s="50" t="s">
        <v>46</v>
      </c>
      <c r="B26" s="49">
        <v>0</v>
      </c>
      <c r="C26" s="49">
        <v>0</v>
      </c>
      <c r="D26" s="48" t="s">
        <v>47</v>
      </c>
      <c r="E26" s="49">
        <v>0</v>
      </c>
      <c r="F26" s="49">
        <v>0</v>
      </c>
    </row>
    <row r="27" spans="1:6" x14ac:dyDescent="0.25">
      <c r="A27" s="50" t="s">
        <v>48</v>
      </c>
      <c r="B27" s="49">
        <v>0</v>
      </c>
      <c r="C27" s="49">
        <v>0</v>
      </c>
      <c r="D27" s="48" t="s">
        <v>49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50</v>
      </c>
      <c r="B28" s="49">
        <v>0</v>
      </c>
      <c r="C28" s="49">
        <v>0</v>
      </c>
      <c r="D28" s="50" t="s">
        <v>51</v>
      </c>
      <c r="E28" s="49">
        <v>0</v>
      </c>
      <c r="F28" s="49">
        <v>0</v>
      </c>
    </row>
    <row r="29" spans="1:6" x14ac:dyDescent="0.25">
      <c r="A29" s="50" t="s">
        <v>52</v>
      </c>
      <c r="B29" s="49">
        <v>0</v>
      </c>
      <c r="C29" s="49">
        <v>0</v>
      </c>
      <c r="D29" s="50" t="s">
        <v>53</v>
      </c>
      <c r="E29" s="49">
        <v>0</v>
      </c>
      <c r="F29" s="49">
        <v>0</v>
      </c>
    </row>
    <row r="30" spans="1:6" x14ac:dyDescent="0.25">
      <c r="A30" s="50" t="s">
        <v>54</v>
      </c>
      <c r="B30" s="49">
        <v>0</v>
      </c>
      <c r="C30" s="49">
        <v>0</v>
      </c>
      <c r="D30" s="50" t="s">
        <v>55</v>
      </c>
      <c r="E30" s="49">
        <v>0</v>
      </c>
      <c r="F30" s="49">
        <v>0</v>
      </c>
    </row>
    <row r="31" spans="1:6" x14ac:dyDescent="0.25">
      <c r="A31" s="48" t="s">
        <v>56</v>
      </c>
      <c r="B31" s="49">
        <f>SUM(B32:B36)</f>
        <v>0</v>
      </c>
      <c r="C31" s="49">
        <f>SUM(C32:C36)</f>
        <v>0</v>
      </c>
      <c r="D31" s="48" t="s">
        <v>57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58</v>
      </c>
      <c r="B32" s="49">
        <v>0</v>
      </c>
      <c r="C32" s="49">
        <v>0</v>
      </c>
      <c r="D32" s="50" t="s">
        <v>59</v>
      </c>
      <c r="E32" s="49">
        <v>0</v>
      </c>
      <c r="F32" s="49">
        <v>0</v>
      </c>
    </row>
    <row r="33" spans="1:6" ht="14.45" customHeight="1" x14ac:dyDescent="0.25">
      <c r="A33" s="50" t="s">
        <v>60</v>
      </c>
      <c r="B33" s="49">
        <v>0</v>
      </c>
      <c r="C33" s="49">
        <v>0</v>
      </c>
      <c r="D33" s="50" t="s">
        <v>61</v>
      </c>
      <c r="E33" s="49">
        <v>0</v>
      </c>
      <c r="F33" s="49">
        <v>0</v>
      </c>
    </row>
    <row r="34" spans="1:6" ht="14.45" customHeight="1" x14ac:dyDescent="0.25">
      <c r="A34" s="50" t="s">
        <v>62</v>
      </c>
      <c r="B34" s="49">
        <v>0</v>
      </c>
      <c r="C34" s="49">
        <v>0</v>
      </c>
      <c r="D34" s="50" t="s">
        <v>63</v>
      </c>
      <c r="E34" s="49">
        <v>0</v>
      </c>
      <c r="F34" s="49">
        <v>0</v>
      </c>
    </row>
    <row r="35" spans="1:6" ht="14.45" customHeight="1" x14ac:dyDescent="0.25">
      <c r="A35" s="50" t="s">
        <v>64</v>
      </c>
      <c r="B35" s="49">
        <v>0</v>
      </c>
      <c r="C35" s="49">
        <v>0</v>
      </c>
      <c r="D35" s="50" t="s">
        <v>65</v>
      </c>
      <c r="E35" s="49">
        <v>0</v>
      </c>
      <c r="F35" s="49">
        <v>0</v>
      </c>
    </row>
    <row r="36" spans="1:6" ht="14.45" customHeight="1" x14ac:dyDescent="0.25">
      <c r="A36" s="50" t="s">
        <v>66</v>
      </c>
      <c r="B36" s="49">
        <v>0</v>
      </c>
      <c r="C36" s="49">
        <v>0</v>
      </c>
      <c r="D36" s="50" t="s">
        <v>67</v>
      </c>
      <c r="E36" s="49">
        <v>0</v>
      </c>
      <c r="F36" s="49">
        <v>0</v>
      </c>
    </row>
    <row r="37" spans="1:6" ht="14.45" customHeight="1" x14ac:dyDescent="0.25">
      <c r="A37" s="48" t="s">
        <v>68</v>
      </c>
      <c r="B37" s="49">
        <v>0</v>
      </c>
      <c r="C37" s="49">
        <v>0</v>
      </c>
      <c r="D37" s="50" t="s">
        <v>69</v>
      </c>
      <c r="E37" s="49">
        <v>0</v>
      </c>
      <c r="F37" s="49">
        <v>0</v>
      </c>
    </row>
    <row r="38" spans="1:6" x14ac:dyDescent="0.25">
      <c r="A38" s="48" t="s">
        <v>70</v>
      </c>
      <c r="B38" s="49">
        <f>SUM(B39:B40)</f>
        <v>0</v>
      </c>
      <c r="C38" s="49">
        <f>SUM(C39:C40)</f>
        <v>0</v>
      </c>
      <c r="D38" s="48" t="s">
        <v>71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72</v>
      </c>
      <c r="B39" s="49">
        <v>0</v>
      </c>
      <c r="C39" s="49">
        <v>0</v>
      </c>
      <c r="D39" s="50" t="s">
        <v>73</v>
      </c>
      <c r="E39" s="49">
        <v>0</v>
      </c>
      <c r="F39" s="49">
        <v>0</v>
      </c>
    </row>
    <row r="40" spans="1:6" x14ac:dyDescent="0.25">
      <c r="A40" s="50" t="s">
        <v>74</v>
      </c>
      <c r="B40" s="49">
        <v>0</v>
      </c>
      <c r="C40" s="49">
        <v>0</v>
      </c>
      <c r="D40" s="50" t="s">
        <v>75</v>
      </c>
      <c r="E40" s="49">
        <v>0</v>
      </c>
      <c r="F40" s="49">
        <v>0</v>
      </c>
    </row>
    <row r="41" spans="1:6" x14ac:dyDescent="0.25">
      <c r="A41" s="48" t="s">
        <v>76</v>
      </c>
      <c r="B41" s="49">
        <f>SUM(B42:B45)</f>
        <v>0</v>
      </c>
      <c r="C41" s="49">
        <f>SUM(C42:C45)</f>
        <v>0</v>
      </c>
      <c r="D41" s="50" t="s">
        <v>77</v>
      </c>
      <c r="E41" s="49">
        <v>0</v>
      </c>
      <c r="F41" s="49">
        <v>0</v>
      </c>
    </row>
    <row r="42" spans="1:6" x14ac:dyDescent="0.25">
      <c r="A42" s="50" t="s">
        <v>78</v>
      </c>
      <c r="B42" s="49">
        <v>0</v>
      </c>
      <c r="C42" s="49">
        <v>0</v>
      </c>
      <c r="D42" s="48" t="s">
        <v>79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80</v>
      </c>
      <c r="B43" s="49">
        <v>0</v>
      </c>
      <c r="C43" s="49">
        <v>0</v>
      </c>
      <c r="D43" s="50" t="s">
        <v>81</v>
      </c>
      <c r="E43" s="49">
        <v>0</v>
      </c>
      <c r="F43" s="49">
        <v>0</v>
      </c>
    </row>
    <row r="44" spans="1:6" x14ac:dyDescent="0.25">
      <c r="A44" s="50" t="s">
        <v>82</v>
      </c>
      <c r="B44" s="49">
        <v>0</v>
      </c>
      <c r="C44" s="49">
        <v>0</v>
      </c>
      <c r="D44" s="50" t="s">
        <v>83</v>
      </c>
      <c r="E44" s="49">
        <v>0</v>
      </c>
      <c r="F44" s="49">
        <v>0</v>
      </c>
    </row>
    <row r="45" spans="1:6" x14ac:dyDescent="0.25">
      <c r="A45" s="50" t="s">
        <v>84</v>
      </c>
      <c r="B45" s="49">
        <v>0</v>
      </c>
      <c r="C45" s="49">
        <v>0</v>
      </c>
      <c r="D45" s="50" t="s">
        <v>85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86</v>
      </c>
      <c r="B47" s="4">
        <f>B9+B17+B25+B31+B37+B38+B41</f>
        <v>577952.32999999996</v>
      </c>
      <c r="C47" s="4">
        <f>C9+C17+C25+C31+C37+C38+C41</f>
        <v>552041.55999999994</v>
      </c>
      <c r="D47" s="2" t="s">
        <v>87</v>
      </c>
      <c r="E47" s="4">
        <f>E9+E19+E23+E26+E27+E31+E38+E42</f>
        <v>123255.29000000001</v>
      </c>
      <c r="F47" s="4">
        <f>F9+F19+F23+F26+F27+F31+F38+F42</f>
        <v>97344.52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25">
      <c r="A50" s="48" t="s">
        <v>90</v>
      </c>
      <c r="B50" s="49">
        <v>0</v>
      </c>
      <c r="C50" s="49">
        <v>0</v>
      </c>
      <c r="D50" s="48" t="s">
        <v>91</v>
      </c>
      <c r="E50" s="49">
        <v>0</v>
      </c>
      <c r="F50" s="49">
        <v>0</v>
      </c>
    </row>
    <row r="51" spans="1:6" x14ac:dyDescent="0.25">
      <c r="A51" s="48" t="s">
        <v>92</v>
      </c>
      <c r="B51" s="49">
        <v>0</v>
      </c>
      <c r="C51" s="49">
        <v>0</v>
      </c>
      <c r="D51" s="48" t="s">
        <v>93</v>
      </c>
      <c r="E51" s="49">
        <v>0</v>
      </c>
      <c r="F51" s="49">
        <v>0</v>
      </c>
    </row>
    <row r="52" spans="1:6" x14ac:dyDescent="0.25">
      <c r="A52" s="48" t="s">
        <v>94</v>
      </c>
      <c r="B52" s="49">
        <v>0</v>
      </c>
      <c r="C52" s="49">
        <v>0</v>
      </c>
      <c r="D52" s="48" t="s">
        <v>95</v>
      </c>
      <c r="E52" s="49">
        <v>0</v>
      </c>
      <c r="F52" s="49">
        <v>0</v>
      </c>
    </row>
    <row r="53" spans="1:6" x14ac:dyDescent="0.25">
      <c r="A53" s="48" t="s">
        <v>96</v>
      </c>
      <c r="B53" s="179">
        <v>749206.01</v>
      </c>
      <c r="C53" s="179">
        <v>630590.15</v>
      </c>
      <c r="D53" s="48" t="s">
        <v>97</v>
      </c>
      <c r="E53" s="49">
        <v>0</v>
      </c>
      <c r="F53" s="49">
        <v>0</v>
      </c>
    </row>
    <row r="54" spans="1:6" x14ac:dyDescent="0.25">
      <c r="A54" s="48" t="s">
        <v>98</v>
      </c>
      <c r="B54" s="49">
        <v>0</v>
      </c>
      <c r="C54" s="49">
        <v>0</v>
      </c>
      <c r="D54" s="48" t="s">
        <v>99</v>
      </c>
      <c r="E54" s="49">
        <v>0</v>
      </c>
      <c r="F54" s="49">
        <v>0</v>
      </c>
    </row>
    <row r="55" spans="1:6" x14ac:dyDescent="0.25">
      <c r="A55" s="48" t="s">
        <v>100</v>
      </c>
      <c r="B55" s="180">
        <v>-421459.22</v>
      </c>
      <c r="C55" s="180">
        <v>-432444.13</v>
      </c>
      <c r="D55" s="52" t="s">
        <v>101</v>
      </c>
      <c r="E55" s="49">
        <v>0</v>
      </c>
      <c r="F55" s="49">
        <v>0</v>
      </c>
    </row>
    <row r="56" spans="1:6" x14ac:dyDescent="0.25">
      <c r="A56" s="48" t="s">
        <v>102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103</v>
      </c>
      <c r="B57" s="49">
        <v>0</v>
      </c>
      <c r="C57" s="49">
        <v>0</v>
      </c>
      <c r="D57" s="2" t="s">
        <v>104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105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106</v>
      </c>
      <c r="E59" s="4">
        <f>E47+E57</f>
        <v>123255.29000000001</v>
      </c>
      <c r="F59" s="4">
        <f>F47+F57</f>
        <v>97344.52</v>
      </c>
    </row>
    <row r="60" spans="1:6" x14ac:dyDescent="0.25">
      <c r="A60" s="3" t="s">
        <v>107</v>
      </c>
      <c r="B60" s="4">
        <f>SUM(B50:B58)</f>
        <v>327746.79000000004</v>
      </c>
      <c r="C60" s="4">
        <f>SUM(C50:C58)</f>
        <v>198146.02000000002</v>
      </c>
      <c r="D60" s="47"/>
      <c r="E60" s="51"/>
      <c r="F60" s="51"/>
    </row>
    <row r="61" spans="1:6" x14ac:dyDescent="0.25">
      <c r="A61" s="47"/>
      <c r="B61" s="51"/>
      <c r="C61" s="51"/>
      <c r="D61" s="53" t="s">
        <v>108</v>
      </c>
      <c r="E61" s="51"/>
      <c r="F61" s="51"/>
    </row>
    <row r="62" spans="1:6" x14ac:dyDescent="0.25">
      <c r="A62" s="3" t="s">
        <v>109</v>
      </c>
      <c r="B62" s="4">
        <f>SUM(B47+B60)</f>
        <v>905699.12</v>
      </c>
      <c r="C62" s="4">
        <f>SUM(C47+C60)</f>
        <v>750187.58</v>
      </c>
      <c r="D62" s="47"/>
      <c r="E62" s="51"/>
      <c r="F62" s="51"/>
    </row>
    <row r="63" spans="1:6" x14ac:dyDescent="0.25">
      <c r="A63" s="47"/>
      <c r="B63" s="47"/>
      <c r="C63" s="47"/>
      <c r="D63" s="54" t="s">
        <v>110</v>
      </c>
      <c r="E63" s="49">
        <f>SUM(E64:E66)</f>
        <v>181725.6</v>
      </c>
      <c r="F63" s="49">
        <f>SUM(F64:F66)</f>
        <v>181725.6</v>
      </c>
    </row>
    <row r="64" spans="1:6" x14ac:dyDescent="0.25">
      <c r="A64" s="47"/>
      <c r="B64" s="47"/>
      <c r="C64" s="47"/>
      <c r="D64" s="48" t="s">
        <v>111</v>
      </c>
      <c r="E64" s="185">
        <v>92935.6</v>
      </c>
      <c r="F64" s="185">
        <v>92935.6</v>
      </c>
    </row>
    <row r="65" spans="1:6" x14ac:dyDescent="0.25">
      <c r="A65" s="47"/>
      <c r="B65" s="47"/>
      <c r="C65" s="47"/>
      <c r="D65" s="52" t="s">
        <v>112</v>
      </c>
      <c r="E65" s="185">
        <v>88790</v>
      </c>
      <c r="F65" s="185">
        <v>88790</v>
      </c>
    </row>
    <row r="66" spans="1:6" x14ac:dyDescent="0.25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114</v>
      </c>
      <c r="E68" s="49">
        <f>SUM(E69:E73)</f>
        <v>600718.23</v>
      </c>
      <c r="F68" s="49">
        <f>SUM(F69:F73)</f>
        <v>471117.45999999996</v>
      </c>
    </row>
    <row r="69" spans="1:6" x14ac:dyDescent="0.25">
      <c r="A69" s="55"/>
      <c r="B69" s="47"/>
      <c r="C69" s="47"/>
      <c r="D69" s="48" t="s">
        <v>115</v>
      </c>
      <c r="E69" s="186">
        <v>129600.77</v>
      </c>
      <c r="F69" s="186">
        <v>41500.74</v>
      </c>
    </row>
    <row r="70" spans="1:6" x14ac:dyDescent="0.25">
      <c r="A70" s="55"/>
      <c r="B70" s="47"/>
      <c r="C70" s="47"/>
      <c r="D70" s="48" t="s">
        <v>116</v>
      </c>
      <c r="E70" s="186">
        <v>471117.46</v>
      </c>
      <c r="F70" s="186">
        <v>429616.72</v>
      </c>
    </row>
    <row r="71" spans="1:6" x14ac:dyDescent="0.25">
      <c r="A71" s="55"/>
      <c r="B71" s="47"/>
      <c r="C71" s="47"/>
      <c r="D71" s="48" t="s">
        <v>117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118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119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120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121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122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123</v>
      </c>
      <c r="E79" s="4">
        <f>E63+E68+E75</f>
        <v>782443.83</v>
      </c>
      <c r="F79" s="4">
        <f>F63+F68+F75</f>
        <v>652843.05999999994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124</v>
      </c>
      <c r="E81" s="4">
        <f>E59+E79</f>
        <v>905699.12</v>
      </c>
      <c r="F81" s="4">
        <f>F59+F79</f>
        <v>750187.58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C10 E9:F9 B48:C52 B12:C19 B21:C46 B54:C54 B56:C62 E12:F13 E15:F15 E17:F17 E19:F63 E66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455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 xml:space="preserve"> Comisión Municipal del Deporte de Dolores Hidalgo, CIN</v>
      </c>
      <c r="B2" s="133"/>
      <c r="C2" s="133"/>
      <c r="D2" s="133"/>
      <c r="E2" s="133"/>
      <c r="F2" s="133"/>
      <c r="G2" s="134"/>
    </row>
    <row r="3" spans="1:7" x14ac:dyDescent="0.25">
      <c r="A3" s="135" t="s">
        <v>456</v>
      </c>
      <c r="B3" s="136"/>
      <c r="C3" s="136"/>
      <c r="D3" s="136"/>
      <c r="E3" s="136"/>
      <c r="F3" s="136"/>
      <c r="G3" s="137"/>
    </row>
    <row r="4" spans="1:7" x14ac:dyDescent="0.25">
      <c r="A4" s="135" t="s">
        <v>3</v>
      </c>
      <c r="B4" s="136"/>
      <c r="C4" s="136"/>
      <c r="D4" s="136"/>
      <c r="E4" s="136"/>
      <c r="F4" s="136"/>
      <c r="G4" s="137"/>
    </row>
    <row r="5" spans="1:7" x14ac:dyDescent="0.25">
      <c r="A5" s="135" t="s">
        <v>457</v>
      </c>
      <c r="B5" s="136"/>
      <c r="C5" s="136"/>
      <c r="D5" s="136"/>
      <c r="E5" s="136"/>
      <c r="F5" s="136"/>
      <c r="G5" s="137"/>
    </row>
    <row r="6" spans="1:7" x14ac:dyDescent="0.25">
      <c r="A6" s="164" t="s">
        <v>458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459</v>
      </c>
      <c r="C7" s="165"/>
      <c r="D7" s="165"/>
      <c r="E7" s="165"/>
      <c r="F7" s="165"/>
      <c r="G7" s="165"/>
    </row>
    <row r="8" spans="1:7" ht="30" x14ac:dyDescent="0.25">
      <c r="A8" s="73" t="s">
        <v>460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461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470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471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299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472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301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474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Comisión Municipal del Deporte de Dolores Hidalgo, CIN</v>
      </c>
      <c r="B2" s="133"/>
      <c r="C2" s="133"/>
      <c r="D2" s="133"/>
      <c r="E2" s="133"/>
      <c r="F2" s="133"/>
      <c r="G2" s="134"/>
    </row>
    <row r="3" spans="1:7" x14ac:dyDescent="0.25">
      <c r="A3" s="117" t="s">
        <v>475</v>
      </c>
      <c r="B3" s="118"/>
      <c r="C3" s="118"/>
      <c r="D3" s="118"/>
      <c r="E3" s="118"/>
      <c r="F3" s="118"/>
      <c r="G3" s="119"/>
    </row>
    <row r="4" spans="1:7" x14ac:dyDescent="0.25">
      <c r="A4" s="117" t="s">
        <v>3</v>
      </c>
      <c r="B4" s="118"/>
      <c r="C4" s="118"/>
      <c r="D4" s="118"/>
      <c r="E4" s="118"/>
      <c r="F4" s="118"/>
      <c r="G4" s="119"/>
    </row>
    <row r="5" spans="1:7" x14ac:dyDescent="0.25">
      <c r="A5" s="117" t="s">
        <v>457</v>
      </c>
      <c r="B5" s="118"/>
      <c r="C5" s="118"/>
      <c r="D5" s="118"/>
      <c r="E5" s="118"/>
      <c r="F5" s="118"/>
      <c r="G5" s="119"/>
    </row>
    <row r="6" spans="1:7" x14ac:dyDescent="0.25">
      <c r="A6" s="168" t="s">
        <v>476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459</v>
      </c>
      <c r="C7" s="165"/>
      <c r="D7" s="165"/>
      <c r="E7" s="165"/>
      <c r="F7" s="165"/>
      <c r="G7" s="165"/>
    </row>
    <row r="8" spans="1:7" x14ac:dyDescent="0.25">
      <c r="A8" s="27" t="s">
        <v>477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480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480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481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488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486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489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490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Comisión Municipal del Deporte de Dolores Hidalgo, CIN</v>
      </c>
      <c r="B2" s="133"/>
      <c r="C2" s="133"/>
      <c r="D2" s="133"/>
      <c r="E2" s="133"/>
      <c r="F2" s="133"/>
      <c r="G2" s="134"/>
    </row>
    <row r="3" spans="1:7" x14ac:dyDescent="0.25">
      <c r="A3" s="117" t="s">
        <v>491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1" t="s">
        <v>458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492</v>
      </c>
    </row>
    <row r="7" spans="1:7" x14ac:dyDescent="0.25">
      <c r="A7" s="64" t="s">
        <v>460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495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496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497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498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500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501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470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510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299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472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511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513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514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515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Comisión Municipal del Deporte de Dolores Hidalgo, CIN</v>
      </c>
      <c r="B2" s="133"/>
      <c r="C2" s="133"/>
      <c r="D2" s="133"/>
      <c r="E2" s="133"/>
      <c r="F2" s="133"/>
      <c r="G2" s="134"/>
    </row>
    <row r="3" spans="1:7" x14ac:dyDescent="0.25">
      <c r="A3" s="117" t="s">
        <v>516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4" t="s">
        <v>476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517</v>
      </c>
    </row>
    <row r="7" spans="1:7" x14ac:dyDescent="0.25">
      <c r="A7" s="27" t="s">
        <v>477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480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481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486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479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480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481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483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484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518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513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514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519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 xml:space="preserve"> Comisión Municipal del Deporte de Dolores Hidalgo, CIN</v>
      </c>
      <c r="B2" s="138"/>
      <c r="C2" s="138"/>
      <c r="D2" s="138"/>
      <c r="E2" s="138"/>
      <c r="F2" s="139"/>
    </row>
    <row r="3" spans="1:6" ht="29.25" customHeight="1" x14ac:dyDescent="0.25">
      <c r="A3" s="140" t="s">
        <v>520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521</v>
      </c>
      <c r="C4" s="125" t="s">
        <v>522</v>
      </c>
      <c r="D4" s="125" t="s">
        <v>523</v>
      </c>
      <c r="E4" s="125" t="s">
        <v>524</v>
      </c>
      <c r="F4" s="125" t="s">
        <v>525</v>
      </c>
    </row>
    <row r="5" spans="1:6" ht="12.75" customHeight="1" x14ac:dyDescent="0.25">
      <c r="A5" s="19" t="s">
        <v>526</v>
      </c>
      <c r="B5" s="55"/>
      <c r="C5" s="55"/>
      <c r="D5" s="55"/>
      <c r="E5" s="55"/>
      <c r="F5" s="55"/>
    </row>
    <row r="6" spans="1:6" ht="30" x14ac:dyDescent="0.25">
      <c r="A6" s="61" t="s">
        <v>527</v>
      </c>
      <c r="B6" s="62"/>
      <c r="C6" s="62"/>
      <c r="D6" s="62"/>
      <c r="E6" s="62"/>
      <c r="F6" s="62"/>
    </row>
    <row r="7" spans="1:6" ht="15" x14ac:dyDescent="0.25">
      <c r="A7" s="61" t="s">
        <v>528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529</v>
      </c>
      <c r="B9" s="47"/>
      <c r="C9" s="47"/>
      <c r="D9" s="47"/>
      <c r="E9" s="47"/>
      <c r="F9" s="47"/>
    </row>
    <row r="10" spans="1:6" ht="15" x14ac:dyDescent="0.25">
      <c r="A10" s="61" t="s">
        <v>530</v>
      </c>
      <c r="B10" s="62"/>
      <c r="C10" s="62"/>
      <c r="D10" s="62"/>
      <c r="E10" s="62"/>
      <c r="F10" s="62"/>
    </row>
    <row r="11" spans="1:6" ht="15" x14ac:dyDescent="0.25">
      <c r="A11" s="83" t="s">
        <v>531</v>
      </c>
      <c r="B11" s="62"/>
      <c r="C11" s="62"/>
      <c r="D11" s="62"/>
      <c r="E11" s="62"/>
      <c r="F11" s="62"/>
    </row>
    <row r="12" spans="1:6" ht="15" x14ac:dyDescent="0.25">
      <c r="A12" s="83" t="s">
        <v>532</v>
      </c>
      <c r="B12" s="62"/>
      <c r="C12" s="62"/>
      <c r="D12" s="62"/>
      <c r="E12" s="62"/>
      <c r="F12" s="62"/>
    </row>
    <row r="13" spans="1:6" ht="15" x14ac:dyDescent="0.25">
      <c r="A13" s="83" t="s">
        <v>533</v>
      </c>
      <c r="B13" s="62"/>
      <c r="C13" s="62"/>
      <c r="D13" s="62"/>
      <c r="E13" s="62"/>
      <c r="F13" s="62"/>
    </row>
    <row r="14" spans="1:6" ht="15" x14ac:dyDescent="0.25">
      <c r="A14" s="61" t="s">
        <v>534</v>
      </c>
      <c r="B14" s="62"/>
      <c r="C14" s="62"/>
      <c r="D14" s="62"/>
      <c r="E14" s="62"/>
      <c r="F14" s="62"/>
    </row>
    <row r="15" spans="1:6" ht="15" x14ac:dyDescent="0.25">
      <c r="A15" s="83" t="s">
        <v>531</v>
      </c>
      <c r="B15" s="62"/>
      <c r="C15" s="62"/>
      <c r="D15" s="62"/>
      <c r="E15" s="62"/>
      <c r="F15" s="62"/>
    </row>
    <row r="16" spans="1:6" ht="15" x14ac:dyDescent="0.25">
      <c r="A16" s="83" t="s">
        <v>532</v>
      </c>
      <c r="B16" s="62"/>
      <c r="C16" s="62"/>
      <c r="D16" s="62"/>
      <c r="E16" s="62"/>
      <c r="F16" s="62"/>
    </row>
    <row r="17" spans="1:6" ht="15" x14ac:dyDescent="0.25">
      <c r="A17" s="83" t="s">
        <v>533</v>
      </c>
      <c r="B17" s="62"/>
      <c r="C17" s="62"/>
      <c r="D17" s="62"/>
      <c r="E17" s="62"/>
      <c r="F17" s="62"/>
    </row>
    <row r="18" spans="1:6" ht="15" x14ac:dyDescent="0.25">
      <c r="A18" s="61" t="s">
        <v>535</v>
      </c>
      <c r="B18" s="126"/>
      <c r="C18" s="62"/>
      <c r="D18" s="62"/>
      <c r="E18" s="62"/>
      <c r="F18" s="62"/>
    </row>
    <row r="19" spans="1:6" ht="15" x14ac:dyDescent="0.25">
      <c r="A19" s="61" t="s">
        <v>536</v>
      </c>
      <c r="B19" s="62"/>
      <c r="C19" s="62"/>
      <c r="D19" s="62"/>
      <c r="E19" s="62"/>
      <c r="F19" s="62"/>
    </row>
    <row r="20" spans="1:6" ht="30" x14ac:dyDescent="0.25">
      <c r="A20" s="61" t="s">
        <v>537</v>
      </c>
      <c r="B20" s="127"/>
      <c r="C20" s="127"/>
      <c r="D20" s="127"/>
      <c r="E20" s="127"/>
      <c r="F20" s="127"/>
    </row>
    <row r="21" spans="1:6" ht="30" x14ac:dyDescent="0.25">
      <c r="A21" s="61" t="s">
        <v>538</v>
      </c>
      <c r="B21" s="127"/>
      <c r="C21" s="127"/>
      <c r="D21" s="127"/>
      <c r="E21" s="127"/>
      <c r="F21" s="127"/>
    </row>
    <row r="22" spans="1:6" ht="30" x14ac:dyDescent="0.25">
      <c r="A22" s="61" t="s">
        <v>539</v>
      </c>
      <c r="B22" s="127"/>
      <c r="C22" s="127"/>
      <c r="D22" s="127"/>
      <c r="E22" s="127"/>
      <c r="F22" s="127"/>
    </row>
    <row r="23" spans="1:6" ht="15" x14ac:dyDescent="0.25">
      <c r="A23" s="61" t="s">
        <v>540</v>
      </c>
      <c r="B23" s="127"/>
      <c r="C23" s="127"/>
      <c r="D23" s="127"/>
      <c r="E23" s="127"/>
      <c r="F23" s="127"/>
    </row>
    <row r="24" spans="1:6" ht="15" x14ac:dyDescent="0.25">
      <c r="A24" s="61" t="s">
        <v>541</v>
      </c>
      <c r="B24" s="128"/>
      <c r="C24" s="62"/>
      <c r="D24" s="62"/>
      <c r="E24" s="62"/>
      <c r="F24" s="62"/>
    </row>
    <row r="25" spans="1:6" ht="15" x14ac:dyDescent="0.25">
      <c r="A25" s="61" t="s">
        <v>542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543</v>
      </c>
      <c r="B27" s="47"/>
      <c r="C27" s="47"/>
      <c r="D27" s="47"/>
      <c r="E27" s="47"/>
      <c r="F27" s="47"/>
    </row>
    <row r="28" spans="1:6" ht="15" x14ac:dyDescent="0.25">
      <c r="A28" s="61" t="s">
        <v>544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545</v>
      </c>
      <c r="B30" s="47"/>
      <c r="C30" s="47"/>
      <c r="D30" s="47"/>
      <c r="E30" s="47"/>
      <c r="F30" s="47"/>
    </row>
    <row r="31" spans="1:6" ht="15" x14ac:dyDescent="0.25">
      <c r="A31" s="61" t="s">
        <v>530</v>
      </c>
      <c r="B31" s="62"/>
      <c r="C31" s="62"/>
      <c r="D31" s="62"/>
      <c r="E31" s="62"/>
      <c r="F31" s="62"/>
    </row>
    <row r="32" spans="1:6" ht="15" x14ac:dyDescent="0.25">
      <c r="A32" s="61" t="s">
        <v>534</v>
      </c>
      <c r="B32" s="62"/>
      <c r="C32" s="62"/>
      <c r="D32" s="62"/>
      <c r="E32" s="62"/>
      <c r="F32" s="62"/>
    </row>
    <row r="33" spans="1:6" ht="15" x14ac:dyDescent="0.25">
      <c r="A33" s="61" t="s">
        <v>546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547</v>
      </c>
      <c r="B35" s="47"/>
      <c r="C35" s="47"/>
      <c r="D35" s="47"/>
      <c r="E35" s="47"/>
      <c r="F35" s="47"/>
    </row>
    <row r="36" spans="1:6" ht="15" x14ac:dyDescent="0.25">
      <c r="A36" s="61" t="s">
        <v>548</v>
      </c>
      <c r="B36" s="62"/>
      <c r="C36" s="62"/>
      <c r="D36" s="62"/>
      <c r="E36" s="62"/>
      <c r="F36" s="62"/>
    </row>
    <row r="37" spans="1:6" ht="15" x14ac:dyDescent="0.25">
      <c r="A37" s="61" t="s">
        <v>549</v>
      </c>
      <c r="B37" s="62"/>
      <c r="C37" s="62"/>
      <c r="D37" s="62"/>
      <c r="E37" s="62"/>
      <c r="F37" s="62"/>
    </row>
    <row r="38" spans="1:6" ht="15" x14ac:dyDescent="0.25">
      <c r="A38" s="61" t="s">
        <v>550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551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552</v>
      </c>
      <c r="B42" s="47"/>
      <c r="C42" s="47"/>
      <c r="D42" s="47"/>
      <c r="E42" s="47"/>
      <c r="F42" s="47"/>
    </row>
    <row r="43" spans="1:6" ht="15" x14ac:dyDescent="0.25">
      <c r="A43" s="61" t="s">
        <v>553</v>
      </c>
      <c r="B43" s="62"/>
      <c r="C43" s="62"/>
      <c r="D43" s="62"/>
      <c r="E43" s="62"/>
      <c r="F43" s="62"/>
    </row>
    <row r="44" spans="1:6" ht="15" x14ac:dyDescent="0.25">
      <c r="A44" s="61" t="s">
        <v>554</v>
      </c>
      <c r="B44" s="62"/>
      <c r="C44" s="62"/>
      <c r="D44" s="62"/>
      <c r="E44" s="62"/>
      <c r="F44" s="62"/>
    </row>
    <row r="45" spans="1:6" ht="15" x14ac:dyDescent="0.25">
      <c r="A45" s="61" t="s">
        <v>555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556</v>
      </c>
      <c r="B47" s="47"/>
      <c r="C47" s="47"/>
      <c r="D47" s="47"/>
      <c r="E47" s="47"/>
      <c r="F47" s="47"/>
    </row>
    <row r="48" spans="1:6" ht="15" x14ac:dyDescent="0.25">
      <c r="A48" s="61" t="s">
        <v>554</v>
      </c>
      <c r="B48" s="127"/>
      <c r="C48" s="127"/>
      <c r="D48" s="127"/>
      <c r="E48" s="127"/>
      <c r="F48" s="127"/>
    </row>
    <row r="49" spans="1:6" ht="15" x14ac:dyDescent="0.25">
      <c r="A49" s="61" t="s">
        <v>555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557</v>
      </c>
      <c r="B51" s="47"/>
      <c r="C51" s="47"/>
      <c r="D51" s="47"/>
      <c r="E51" s="47"/>
      <c r="F51" s="47"/>
    </row>
    <row r="52" spans="1:6" ht="15" x14ac:dyDescent="0.25">
      <c r="A52" s="61" t="s">
        <v>554</v>
      </c>
      <c r="B52" s="62"/>
      <c r="C52" s="62"/>
      <c r="D52" s="62"/>
      <c r="E52" s="62"/>
      <c r="F52" s="62"/>
    </row>
    <row r="53" spans="1:6" ht="15" x14ac:dyDescent="0.25">
      <c r="A53" s="61" t="s">
        <v>555</v>
      </c>
      <c r="B53" s="62"/>
      <c r="C53" s="62"/>
      <c r="D53" s="62"/>
      <c r="E53" s="62"/>
      <c r="F53" s="62"/>
    </row>
    <row r="54" spans="1:6" ht="15" x14ac:dyDescent="0.25">
      <c r="A54" s="61" t="s">
        <v>558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559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554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555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560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561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562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563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564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565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opLeftCell="B4" zoomScale="94" zoomScaleNormal="94" workbookViewId="0">
      <selection activeCell="E22" sqref="E2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125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 xml:space="preserve"> Comisión Municipal del Deporte de Dolores Hidalgo, CIN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126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3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137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138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139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141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142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143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144</v>
      </c>
      <c r="B18" s="187">
        <v>97344.52</v>
      </c>
      <c r="C18" s="112"/>
      <c r="D18" s="112"/>
      <c r="E18" s="112"/>
      <c r="F18" s="188">
        <v>123255.29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145</v>
      </c>
      <c r="B20" s="4">
        <f t="shared" ref="B20:H20" si="3">B8+B18</f>
        <v>97344.52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123255.29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155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154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66" workbookViewId="0">
      <selection activeCell="C25" sqref="C2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 xml:space="preserve"> Comisión Municipal del Deporte de Dolores Hidalgo, CIN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168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169</v>
      </c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1" t="s">
        <v>177</v>
      </c>
      <c r="J6" s="1" t="s">
        <v>178</v>
      </c>
      <c r="K6" s="1" t="s">
        <v>179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180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181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182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183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184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154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185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186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187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188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189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190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B4" zoomScale="67" zoomScaleNormal="67" workbookViewId="0">
      <selection activeCell="B14" sqref="B14:D1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191</v>
      </c>
      <c r="B1" s="148"/>
      <c r="C1" s="148"/>
      <c r="D1" s="149"/>
    </row>
    <row r="2" spans="1:4" x14ac:dyDescent="0.25">
      <c r="A2" s="114" t="str">
        <f>'Formato 1'!A2</f>
        <v xml:space="preserve"> Comisión Municipal del Deporte de Dolores Hidalgo, CIN</v>
      </c>
      <c r="B2" s="115"/>
      <c r="C2" s="115"/>
      <c r="D2" s="116"/>
    </row>
    <row r="3" spans="1:4" x14ac:dyDescent="0.25">
      <c r="A3" s="117" t="s">
        <v>192</v>
      </c>
      <c r="B3" s="118"/>
      <c r="C3" s="118"/>
      <c r="D3" s="119"/>
    </row>
    <row r="4" spans="1:4" x14ac:dyDescent="0.25">
      <c r="A4" s="117" t="str">
        <f>'Formato 3'!A4</f>
        <v>Del 1 de Enero al 31 de Marzo de 2023 (b)</v>
      </c>
      <c r="B4" s="118"/>
      <c r="C4" s="118"/>
      <c r="D4" s="119"/>
    </row>
    <row r="5" spans="1:4" x14ac:dyDescent="0.25">
      <c r="A5" s="120" t="s">
        <v>3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7</v>
      </c>
      <c r="B7" s="7" t="s">
        <v>193</v>
      </c>
      <c r="C7" s="7" t="s">
        <v>194</v>
      </c>
      <c r="D7" s="7" t="s">
        <v>195</v>
      </c>
    </row>
    <row r="8" spans="1:4" x14ac:dyDescent="0.25">
      <c r="A8" s="3" t="s">
        <v>196</v>
      </c>
      <c r="B8" s="15">
        <f>SUM(B9:B11)</f>
        <v>2095000</v>
      </c>
      <c r="C8" s="15">
        <f>SUM(C9:C11)</f>
        <v>3808064.64</v>
      </c>
      <c r="D8" s="15">
        <f>SUM(D9:D11)</f>
        <v>3808064.64</v>
      </c>
    </row>
    <row r="9" spans="1:4" x14ac:dyDescent="0.25">
      <c r="A9" s="60" t="s">
        <v>197</v>
      </c>
      <c r="B9" s="189">
        <v>2095000</v>
      </c>
      <c r="C9" s="189">
        <v>3808064.64</v>
      </c>
      <c r="D9" s="189">
        <v>3808064.64</v>
      </c>
    </row>
    <row r="10" spans="1:4" x14ac:dyDescent="0.25">
      <c r="A10" s="60" t="s">
        <v>198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199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200</v>
      </c>
      <c r="B13" s="15">
        <f>B14+B15</f>
        <v>2095000</v>
      </c>
      <c r="C13" s="15">
        <f>C14+C15</f>
        <v>3808064.64</v>
      </c>
      <c r="D13" s="15">
        <f>D14+D15</f>
        <v>3790744.17</v>
      </c>
    </row>
    <row r="14" spans="1:4" x14ac:dyDescent="0.25">
      <c r="A14" s="60" t="s">
        <v>201</v>
      </c>
      <c r="B14" s="190">
        <v>2095000</v>
      </c>
      <c r="C14" s="190">
        <v>3808064.64</v>
      </c>
      <c r="D14" s="190">
        <v>3790744.17</v>
      </c>
    </row>
    <row r="15" spans="1:4" x14ac:dyDescent="0.25">
      <c r="A15" s="60" t="s">
        <v>202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203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204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205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206</v>
      </c>
      <c r="B21" s="15">
        <f>B8-B13+B17</f>
        <v>0</v>
      </c>
      <c r="C21" s="15">
        <f>C8-C13+C17</f>
        <v>0</v>
      </c>
      <c r="D21" s="15">
        <f>D8-D13+D17</f>
        <v>17320.470000000205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207</v>
      </c>
      <c r="B23" s="15">
        <f>B21-B11</f>
        <v>0</v>
      </c>
      <c r="C23" s="15">
        <f>C21-C11</f>
        <v>0</v>
      </c>
      <c r="D23" s="15">
        <f>D21-D11</f>
        <v>17320.470000000205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208</v>
      </c>
      <c r="B25" s="15">
        <f>B23-B17</f>
        <v>0</v>
      </c>
      <c r="C25" s="15">
        <f>C23-C17</f>
        <v>0</v>
      </c>
      <c r="D25" s="15">
        <f>D23-D17</f>
        <v>17320.470000000205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209</v>
      </c>
      <c r="B28" s="7" t="s">
        <v>210</v>
      </c>
      <c r="C28" s="7" t="s">
        <v>194</v>
      </c>
      <c r="D28" s="7" t="s">
        <v>211</v>
      </c>
    </row>
    <row r="29" spans="1:4" x14ac:dyDescent="0.25">
      <c r="A29" s="3" t="s">
        <v>212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213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214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215</v>
      </c>
      <c r="B33" s="4">
        <f>B25+B29</f>
        <v>0</v>
      </c>
      <c r="C33" s="4">
        <f>C25+C29</f>
        <v>0</v>
      </c>
      <c r="D33" s="4">
        <f>D25+D29</f>
        <v>17320.470000000205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209</v>
      </c>
      <c r="B36" s="7" t="s">
        <v>216</v>
      </c>
      <c r="C36" s="7" t="s">
        <v>194</v>
      </c>
      <c r="D36" s="7" t="s">
        <v>195</v>
      </c>
    </row>
    <row r="37" spans="1:4" ht="14.45" customHeight="1" x14ac:dyDescent="0.25">
      <c r="A37" s="3" t="s">
        <v>217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218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219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220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221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222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223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209</v>
      </c>
      <c r="B47" s="7" t="s">
        <v>216</v>
      </c>
      <c r="C47" s="7" t="s">
        <v>194</v>
      </c>
      <c r="D47" s="7" t="s">
        <v>195</v>
      </c>
    </row>
    <row r="48" spans="1:4" x14ac:dyDescent="0.25">
      <c r="A48" s="98" t="s">
        <v>224</v>
      </c>
      <c r="B48" s="99">
        <f>B9</f>
        <v>2095000</v>
      </c>
      <c r="C48" s="99">
        <f>C9</f>
        <v>3808064.64</v>
      </c>
      <c r="D48" s="99">
        <f>D9</f>
        <v>3808064.64</v>
      </c>
    </row>
    <row r="49" spans="1:4" x14ac:dyDescent="0.25">
      <c r="A49" s="22" t="s">
        <v>225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218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221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201</v>
      </c>
      <c r="B53" s="49">
        <f>B14</f>
        <v>2095000</v>
      </c>
      <c r="C53" s="49">
        <f>C14</f>
        <v>3808064.64</v>
      </c>
      <c r="D53" s="49">
        <f>D14</f>
        <v>3790744.17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204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226</v>
      </c>
      <c r="B57" s="4">
        <f>B48+B49-B53+B55</f>
        <v>0</v>
      </c>
      <c r="C57" s="4">
        <f>C48+C49-C53+C55</f>
        <v>0</v>
      </c>
      <c r="D57" s="4">
        <f>D48+D49-D53+D55</f>
        <v>17320.470000000205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227</v>
      </c>
      <c r="B59" s="4">
        <f>B57-B49</f>
        <v>0</v>
      </c>
      <c r="C59" s="4">
        <f>C57-C49</f>
        <v>0</v>
      </c>
      <c r="D59" s="4">
        <f>D57-D49</f>
        <v>17320.470000000205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209</v>
      </c>
      <c r="B62" s="7" t="s">
        <v>216</v>
      </c>
      <c r="C62" s="7" t="s">
        <v>194</v>
      </c>
      <c r="D62" s="7" t="s">
        <v>195</v>
      </c>
    </row>
    <row r="63" spans="1:4" x14ac:dyDescent="0.25">
      <c r="A63" s="98" t="s">
        <v>198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228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219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222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229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205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230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231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A55" zoomScale="76" zoomScaleNormal="76" workbookViewId="0">
      <selection activeCell="G34" sqref="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232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 Comisión Municipal del Deporte de Dolores Hidalgo, CIN</v>
      </c>
      <c r="B2" s="115"/>
      <c r="C2" s="115"/>
      <c r="D2" s="115"/>
      <c r="E2" s="115"/>
      <c r="F2" s="115"/>
      <c r="G2" s="116"/>
    </row>
    <row r="3" spans="1:7" x14ac:dyDescent="0.25">
      <c r="A3" s="117" t="s">
        <v>233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3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234</v>
      </c>
      <c r="B6" s="152" t="s">
        <v>235</v>
      </c>
      <c r="C6" s="152"/>
      <c r="D6" s="152"/>
      <c r="E6" s="152"/>
      <c r="F6" s="152"/>
      <c r="G6" s="152" t="s">
        <v>236</v>
      </c>
    </row>
    <row r="7" spans="1:7" ht="30" x14ac:dyDescent="0.25">
      <c r="A7" s="151"/>
      <c r="B7" s="26" t="s">
        <v>237</v>
      </c>
      <c r="C7" s="7" t="s">
        <v>238</v>
      </c>
      <c r="D7" s="26" t="s">
        <v>239</v>
      </c>
      <c r="E7" s="26" t="s">
        <v>194</v>
      </c>
      <c r="F7" s="26" t="s">
        <v>240</v>
      </c>
      <c r="G7" s="152"/>
    </row>
    <row r="8" spans="1:7" x14ac:dyDescent="0.25">
      <c r="A8" s="27" t="s">
        <v>241</v>
      </c>
      <c r="B8" s="94"/>
      <c r="C8" s="94"/>
      <c r="D8" s="94"/>
      <c r="E8" s="94"/>
      <c r="F8" s="94"/>
      <c r="G8" s="94"/>
    </row>
    <row r="9" spans="1:7" x14ac:dyDescent="0.25">
      <c r="A9" s="60" t="s">
        <v>242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248</v>
      </c>
      <c r="B15" s="49">
        <v>100000</v>
      </c>
      <c r="C15" s="49">
        <v>47064</v>
      </c>
      <c r="D15" s="49">
        <v>147064</v>
      </c>
      <c r="E15" s="49">
        <v>147064</v>
      </c>
      <c r="F15" s="49">
        <v>147064</v>
      </c>
      <c r="G15" s="49">
        <f t="shared" si="0"/>
        <v>47064</v>
      </c>
    </row>
    <row r="16" spans="1:7" x14ac:dyDescent="0.25">
      <c r="A16" s="95" t="s">
        <v>249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250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251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259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260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261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267</v>
      </c>
      <c r="B34" s="49">
        <v>1995000</v>
      </c>
      <c r="C34" s="49">
        <v>1666000.64</v>
      </c>
      <c r="D34" s="49">
        <v>3661000.64</v>
      </c>
      <c r="E34" s="49">
        <v>3661000.64</v>
      </c>
      <c r="F34" s="49">
        <v>3661000.64</v>
      </c>
      <c r="G34" s="49">
        <f t="shared" si="4"/>
        <v>1666000.6400000001</v>
      </c>
    </row>
    <row r="35" spans="1:7" ht="14.45" customHeight="1" x14ac:dyDescent="0.25">
      <c r="A35" s="60" t="s">
        <v>268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270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271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273</v>
      </c>
      <c r="B41" s="4">
        <f t="shared" ref="B41:G41" si="7">SUM(B9,B10,B11,B12,B13,B14,B15,B16,B28,B34,B35,B37)</f>
        <v>2095000</v>
      </c>
      <c r="C41" s="4">
        <f t="shared" si="7"/>
        <v>1713064.64</v>
      </c>
      <c r="D41" s="4">
        <f t="shared" si="7"/>
        <v>3808064.64</v>
      </c>
      <c r="E41" s="4">
        <f t="shared" si="7"/>
        <v>3808064.64</v>
      </c>
      <c r="F41" s="4">
        <f t="shared" si="7"/>
        <v>3808064.64</v>
      </c>
      <c r="G41" s="4">
        <f t="shared" si="7"/>
        <v>1713064.6400000001</v>
      </c>
    </row>
    <row r="42" spans="1:7" x14ac:dyDescent="0.25">
      <c r="A42" s="3" t="s">
        <v>274</v>
      </c>
      <c r="B42" s="96"/>
      <c r="C42" s="96"/>
      <c r="D42" s="96"/>
      <c r="E42" s="96"/>
      <c r="F42" s="96"/>
      <c r="G42" s="4">
        <f>IF(G41&gt;0,G41,0)</f>
        <v>1713064.6400000001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275</v>
      </c>
      <c r="B44" s="51"/>
      <c r="C44" s="51"/>
      <c r="D44" s="51"/>
      <c r="E44" s="51"/>
      <c r="F44" s="51"/>
      <c r="G44" s="51"/>
    </row>
    <row r="45" spans="1:7" x14ac:dyDescent="0.25">
      <c r="A45" s="60" t="s">
        <v>276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280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281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284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285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290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291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292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295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296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298</v>
      </c>
      <c r="B70" s="4">
        <f t="shared" ref="B70:G70" si="16">B41+B65+B67</f>
        <v>2095000</v>
      </c>
      <c r="C70" s="4">
        <f t="shared" si="16"/>
        <v>1713064.64</v>
      </c>
      <c r="D70" s="4">
        <f t="shared" si="16"/>
        <v>3808064.64</v>
      </c>
      <c r="E70" s="4">
        <f t="shared" si="16"/>
        <v>3808064.64</v>
      </c>
      <c r="F70" s="4">
        <f t="shared" si="16"/>
        <v>3808064.64</v>
      </c>
      <c r="G70" s="4">
        <f t="shared" si="16"/>
        <v>1713064.6400000001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299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300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301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302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6:F27 B29:F33 B60:F75 G9:G15 G60:G76 G55:G58 G38:G53 B35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B73" zoomScale="50" zoomScaleNormal="50" workbookViewId="0">
      <selection activeCell="G160" sqref="G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303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 xml:space="preserve"> Comisión Municipal del Deporte de Dolores Hidalgo, CIN</v>
      </c>
      <c r="B2" s="129"/>
      <c r="C2" s="129"/>
      <c r="D2" s="129"/>
      <c r="E2" s="129"/>
      <c r="F2" s="129"/>
      <c r="G2" s="129"/>
    </row>
    <row r="3" spans="1:7" x14ac:dyDescent="0.25">
      <c r="A3" s="130" t="s">
        <v>304</v>
      </c>
      <c r="B3" s="130"/>
      <c r="C3" s="130"/>
      <c r="D3" s="130"/>
      <c r="E3" s="130"/>
      <c r="F3" s="130"/>
      <c r="G3" s="130"/>
    </row>
    <row r="4" spans="1:7" x14ac:dyDescent="0.25">
      <c r="A4" s="130" t="s">
        <v>305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Marzo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3</v>
      </c>
      <c r="B6" s="131"/>
      <c r="C6" s="131"/>
      <c r="D6" s="131"/>
      <c r="E6" s="131"/>
      <c r="F6" s="131"/>
      <c r="G6" s="131"/>
    </row>
    <row r="7" spans="1:7" x14ac:dyDescent="0.25">
      <c r="A7" s="153" t="s">
        <v>7</v>
      </c>
      <c r="B7" s="153" t="s">
        <v>306</v>
      </c>
      <c r="C7" s="153"/>
      <c r="D7" s="153"/>
      <c r="E7" s="153"/>
      <c r="F7" s="153"/>
      <c r="G7" s="154" t="s">
        <v>307</v>
      </c>
    </row>
    <row r="8" spans="1:7" ht="30" x14ac:dyDescent="0.25">
      <c r="A8" s="153"/>
      <c r="B8" s="7" t="s">
        <v>308</v>
      </c>
      <c r="C8" s="7" t="s">
        <v>309</v>
      </c>
      <c r="D8" s="7" t="s">
        <v>310</v>
      </c>
      <c r="E8" s="7" t="s">
        <v>194</v>
      </c>
      <c r="F8" s="7" t="s">
        <v>311</v>
      </c>
      <c r="G8" s="153"/>
    </row>
    <row r="9" spans="1:7" x14ac:dyDescent="0.25">
      <c r="A9" s="28" t="s">
        <v>312</v>
      </c>
      <c r="B9" s="86">
        <f t="shared" ref="B9:G9" si="0">SUM(B10,B18,B28,B38,B48,B58,B62,B71,B75)</f>
        <v>2095000</v>
      </c>
      <c r="C9" s="86">
        <f t="shared" si="0"/>
        <v>1713064.6400000001</v>
      </c>
      <c r="D9" s="86">
        <f t="shared" si="0"/>
        <v>3808064.64</v>
      </c>
      <c r="E9" s="86">
        <f t="shared" si="0"/>
        <v>3808064.64</v>
      </c>
      <c r="F9" s="86">
        <f t="shared" si="0"/>
        <v>3790744.1699999995</v>
      </c>
      <c r="G9" s="86">
        <f t="shared" si="0"/>
        <v>0</v>
      </c>
    </row>
    <row r="10" spans="1:7" x14ac:dyDescent="0.25">
      <c r="A10" s="87" t="s">
        <v>313</v>
      </c>
      <c r="B10" s="86">
        <f t="shared" ref="B10:G10" si="1">SUM(B11:B17)</f>
        <v>1651258.4</v>
      </c>
      <c r="C10" s="86">
        <f t="shared" si="1"/>
        <v>-27296.720000000001</v>
      </c>
      <c r="D10" s="86">
        <f t="shared" si="1"/>
        <v>1623961.6800000002</v>
      </c>
      <c r="E10" s="86">
        <f t="shared" si="1"/>
        <v>1623961.6800000002</v>
      </c>
      <c r="F10" s="86">
        <f t="shared" si="1"/>
        <v>1615537.21</v>
      </c>
      <c r="G10" s="86">
        <f t="shared" si="1"/>
        <v>0</v>
      </c>
    </row>
    <row r="11" spans="1:7" x14ac:dyDescent="0.25">
      <c r="A11" s="88" t="s">
        <v>314</v>
      </c>
      <c r="B11" s="192">
        <v>1052660</v>
      </c>
      <c r="C11" s="192">
        <v>0</v>
      </c>
      <c r="D11" s="191">
        <v>1052660</v>
      </c>
      <c r="E11" s="195">
        <v>1052660</v>
      </c>
      <c r="F11" s="195">
        <v>1052660</v>
      </c>
      <c r="G11" s="77">
        <f>D11-E11</f>
        <v>0</v>
      </c>
    </row>
    <row r="12" spans="1:7" x14ac:dyDescent="0.25">
      <c r="A12" s="88" t="s">
        <v>315</v>
      </c>
      <c r="B12" s="192">
        <v>77015</v>
      </c>
      <c r="C12" s="192">
        <v>-23210</v>
      </c>
      <c r="D12" s="191">
        <v>53805</v>
      </c>
      <c r="E12" s="195">
        <v>53805</v>
      </c>
      <c r="F12" s="195">
        <v>53805</v>
      </c>
      <c r="G12" s="77">
        <f t="shared" ref="G12:G17" si="2">D12-E12</f>
        <v>0</v>
      </c>
    </row>
    <row r="13" spans="1:7" x14ac:dyDescent="0.25">
      <c r="A13" s="88" t="s">
        <v>316</v>
      </c>
      <c r="B13" s="192">
        <v>174747</v>
      </c>
      <c r="C13" s="192">
        <v>20202.02</v>
      </c>
      <c r="D13" s="191">
        <v>194949.02</v>
      </c>
      <c r="E13" s="195">
        <v>194949.02</v>
      </c>
      <c r="F13" s="195">
        <v>194949.02</v>
      </c>
      <c r="G13" s="77">
        <f t="shared" si="2"/>
        <v>0</v>
      </c>
    </row>
    <row r="14" spans="1:7" x14ac:dyDescent="0.25">
      <c r="A14" s="88" t="s">
        <v>317</v>
      </c>
      <c r="B14" s="192">
        <v>112476</v>
      </c>
      <c r="C14" s="192">
        <v>-31712.21</v>
      </c>
      <c r="D14" s="191">
        <v>80763.790000000008</v>
      </c>
      <c r="E14" s="195">
        <v>80763.789999999994</v>
      </c>
      <c r="F14" s="195">
        <v>80763.789999999994</v>
      </c>
      <c r="G14" s="77">
        <f t="shared" si="2"/>
        <v>0</v>
      </c>
    </row>
    <row r="15" spans="1:7" x14ac:dyDescent="0.25">
      <c r="A15" s="88" t="s">
        <v>318</v>
      </c>
      <c r="B15" s="192">
        <v>233360.4</v>
      </c>
      <c r="C15" s="192">
        <v>8423.4699999999993</v>
      </c>
      <c r="D15" s="191">
        <v>241783.87</v>
      </c>
      <c r="E15" s="195">
        <v>241783.87</v>
      </c>
      <c r="F15" s="195">
        <v>233359.4</v>
      </c>
      <c r="G15" s="77">
        <f t="shared" si="2"/>
        <v>0</v>
      </c>
    </row>
    <row r="16" spans="1:7" x14ac:dyDescent="0.25">
      <c r="A16" s="88" t="s">
        <v>319</v>
      </c>
      <c r="B16" s="192">
        <v>1000</v>
      </c>
      <c r="C16" s="192">
        <v>-1000</v>
      </c>
      <c r="D16" s="191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320</v>
      </c>
      <c r="B17" s="191">
        <v>0</v>
      </c>
      <c r="C17" s="191">
        <v>0</v>
      </c>
      <c r="D17" s="191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321</v>
      </c>
      <c r="B18" s="86">
        <f t="shared" ref="B18:G18" si="3">SUM(B19:B27)</f>
        <v>109860</v>
      </c>
      <c r="C18" s="86">
        <f t="shared" si="3"/>
        <v>204676.47</v>
      </c>
      <c r="D18" s="86">
        <f t="shared" si="3"/>
        <v>314536.47000000003</v>
      </c>
      <c r="E18" s="86">
        <f t="shared" si="3"/>
        <v>314536.47000000003</v>
      </c>
      <c r="F18" s="86">
        <f t="shared" si="3"/>
        <v>314536.47000000003</v>
      </c>
      <c r="G18" s="86">
        <f t="shared" si="3"/>
        <v>0</v>
      </c>
    </row>
    <row r="19" spans="1:7" x14ac:dyDescent="0.25">
      <c r="A19" s="88" t="s">
        <v>322</v>
      </c>
      <c r="B19" s="194">
        <v>21000</v>
      </c>
      <c r="C19" s="194">
        <v>9880.32</v>
      </c>
      <c r="D19" s="193">
        <v>30880.32</v>
      </c>
      <c r="E19" s="194">
        <v>30880.32</v>
      </c>
      <c r="F19" s="194">
        <v>30880.32</v>
      </c>
      <c r="G19" s="77">
        <f>D19-E19</f>
        <v>0</v>
      </c>
    </row>
    <row r="20" spans="1:7" x14ac:dyDescent="0.25">
      <c r="A20" s="88" t="s">
        <v>323</v>
      </c>
      <c r="B20" s="194">
        <v>0</v>
      </c>
      <c r="C20" s="194">
        <v>6000</v>
      </c>
      <c r="D20" s="193">
        <v>6000</v>
      </c>
      <c r="E20" s="194">
        <v>6000</v>
      </c>
      <c r="F20" s="194">
        <v>6000</v>
      </c>
      <c r="G20" s="77">
        <f t="shared" ref="G20:G27" si="4">D20-E20</f>
        <v>0</v>
      </c>
    </row>
    <row r="21" spans="1:7" x14ac:dyDescent="0.25">
      <c r="A21" s="88" t="s">
        <v>324</v>
      </c>
      <c r="B21" s="193">
        <v>0</v>
      </c>
      <c r="C21" s="193">
        <v>0</v>
      </c>
      <c r="D21" s="193">
        <v>0</v>
      </c>
      <c r="E21" s="193">
        <v>0</v>
      </c>
      <c r="F21" s="193">
        <v>0</v>
      </c>
      <c r="G21" s="77">
        <f t="shared" si="4"/>
        <v>0</v>
      </c>
    </row>
    <row r="22" spans="1:7" x14ac:dyDescent="0.25">
      <c r="A22" s="88" t="s">
        <v>325</v>
      </c>
      <c r="B22" s="194">
        <v>25000</v>
      </c>
      <c r="C22" s="194">
        <v>5118.01</v>
      </c>
      <c r="D22" s="193">
        <v>30118.010000000002</v>
      </c>
      <c r="E22" s="194">
        <v>30118.01</v>
      </c>
      <c r="F22" s="194">
        <v>30118.01</v>
      </c>
      <c r="G22" s="77">
        <f t="shared" si="4"/>
        <v>0</v>
      </c>
    </row>
    <row r="23" spans="1:7" x14ac:dyDescent="0.25">
      <c r="A23" s="88" t="s">
        <v>326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77">
        <f t="shared" si="4"/>
        <v>0</v>
      </c>
    </row>
    <row r="24" spans="1:7" x14ac:dyDescent="0.25">
      <c r="A24" s="88" t="s">
        <v>327</v>
      </c>
      <c r="B24" s="194">
        <v>27560</v>
      </c>
      <c r="C24" s="194">
        <v>-115.21</v>
      </c>
      <c r="D24" s="193">
        <v>27444.79</v>
      </c>
      <c r="E24" s="194">
        <v>27444.79</v>
      </c>
      <c r="F24" s="194">
        <v>27444.79</v>
      </c>
      <c r="G24" s="77">
        <f t="shared" si="4"/>
        <v>0</v>
      </c>
    </row>
    <row r="25" spans="1:7" x14ac:dyDescent="0.25">
      <c r="A25" s="88" t="s">
        <v>328</v>
      </c>
      <c r="B25" s="194">
        <v>24000</v>
      </c>
      <c r="C25" s="194">
        <v>148732.54</v>
      </c>
      <c r="D25" s="193">
        <v>172732.54</v>
      </c>
      <c r="E25" s="194">
        <v>172732.54</v>
      </c>
      <c r="F25" s="194">
        <v>172732.54</v>
      </c>
      <c r="G25" s="77">
        <f t="shared" si="4"/>
        <v>0</v>
      </c>
    </row>
    <row r="26" spans="1:7" x14ac:dyDescent="0.25">
      <c r="A26" s="88" t="s">
        <v>329</v>
      </c>
      <c r="B26" s="193">
        <v>0</v>
      </c>
      <c r="C26" s="193">
        <v>0</v>
      </c>
      <c r="D26" s="193">
        <v>0</v>
      </c>
      <c r="E26" s="193">
        <v>0</v>
      </c>
      <c r="F26" s="193">
        <v>0</v>
      </c>
      <c r="G26" s="77">
        <f t="shared" si="4"/>
        <v>0</v>
      </c>
    </row>
    <row r="27" spans="1:7" x14ac:dyDescent="0.25">
      <c r="A27" s="88" t="s">
        <v>330</v>
      </c>
      <c r="B27" s="194">
        <v>12300</v>
      </c>
      <c r="C27" s="194">
        <v>35060.81</v>
      </c>
      <c r="D27" s="193">
        <v>47360.81</v>
      </c>
      <c r="E27" s="194">
        <v>47360.81</v>
      </c>
      <c r="F27" s="194">
        <v>47360.81</v>
      </c>
      <c r="G27" s="77">
        <f t="shared" si="4"/>
        <v>0</v>
      </c>
    </row>
    <row r="28" spans="1:7" x14ac:dyDescent="0.25">
      <c r="A28" s="87" t="s">
        <v>331</v>
      </c>
      <c r="B28" s="86">
        <f t="shared" ref="B28:G28" si="5">SUM(B29:B37)</f>
        <v>111345</v>
      </c>
      <c r="C28" s="86">
        <f t="shared" si="5"/>
        <v>1009500.1</v>
      </c>
      <c r="D28" s="86">
        <f t="shared" si="5"/>
        <v>1120845.0999999999</v>
      </c>
      <c r="E28" s="86">
        <f t="shared" si="5"/>
        <v>1120845.0999999999</v>
      </c>
      <c r="F28" s="86">
        <f t="shared" si="5"/>
        <v>1111949.0999999999</v>
      </c>
      <c r="G28" s="86">
        <f t="shared" si="5"/>
        <v>0</v>
      </c>
    </row>
    <row r="29" spans="1:7" x14ac:dyDescent="0.25">
      <c r="A29" s="88" t="s">
        <v>332</v>
      </c>
      <c r="B29" s="196">
        <v>0</v>
      </c>
      <c r="C29" s="196">
        <v>0</v>
      </c>
      <c r="D29" s="196">
        <v>0</v>
      </c>
      <c r="E29" s="196">
        <v>0</v>
      </c>
      <c r="F29" s="196">
        <v>0</v>
      </c>
      <c r="G29" s="77">
        <f>D29-E29</f>
        <v>0</v>
      </c>
    </row>
    <row r="30" spans="1:7" x14ac:dyDescent="0.25">
      <c r="A30" s="88" t="s">
        <v>333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77">
        <f t="shared" ref="G30:G37" si="6">D30-E30</f>
        <v>0</v>
      </c>
    </row>
    <row r="31" spans="1:7" x14ac:dyDescent="0.25">
      <c r="A31" s="88" t="s">
        <v>334</v>
      </c>
      <c r="B31" s="197">
        <v>2000</v>
      </c>
      <c r="C31" s="197">
        <v>-536</v>
      </c>
      <c r="D31" s="196">
        <v>1464</v>
      </c>
      <c r="E31" s="197">
        <v>1464</v>
      </c>
      <c r="F31" s="197">
        <v>1464</v>
      </c>
      <c r="G31" s="77">
        <f t="shared" si="6"/>
        <v>0</v>
      </c>
    </row>
    <row r="32" spans="1:7" x14ac:dyDescent="0.25">
      <c r="A32" s="88" t="s">
        <v>335</v>
      </c>
      <c r="B32" s="197">
        <v>33721</v>
      </c>
      <c r="C32" s="197">
        <v>5417.96</v>
      </c>
      <c r="D32" s="196">
        <v>39138.959999999999</v>
      </c>
      <c r="E32" s="197">
        <v>39138.959999999999</v>
      </c>
      <c r="F32" s="197">
        <v>39138.959999999999</v>
      </c>
      <c r="G32" s="77">
        <f t="shared" si="6"/>
        <v>0</v>
      </c>
    </row>
    <row r="33" spans="1:7" ht="14.45" customHeight="1" x14ac:dyDescent="0.25">
      <c r="A33" s="88" t="s">
        <v>336</v>
      </c>
      <c r="B33" s="197">
        <v>25500</v>
      </c>
      <c r="C33" s="197">
        <v>-12973.19</v>
      </c>
      <c r="D33" s="196">
        <v>12526.81</v>
      </c>
      <c r="E33" s="197">
        <v>12526.81</v>
      </c>
      <c r="F33" s="197">
        <v>12526.81</v>
      </c>
      <c r="G33" s="77">
        <f t="shared" si="6"/>
        <v>0</v>
      </c>
    </row>
    <row r="34" spans="1:7" ht="14.45" customHeight="1" x14ac:dyDescent="0.25">
      <c r="A34" s="88" t="s">
        <v>337</v>
      </c>
      <c r="B34" s="197">
        <v>2000</v>
      </c>
      <c r="C34" s="197">
        <v>-2000</v>
      </c>
      <c r="D34" s="196">
        <v>0</v>
      </c>
      <c r="E34" s="197">
        <v>0</v>
      </c>
      <c r="F34" s="197">
        <v>0</v>
      </c>
      <c r="G34" s="77">
        <f t="shared" si="6"/>
        <v>0</v>
      </c>
    </row>
    <row r="35" spans="1:7" ht="14.45" customHeight="1" x14ac:dyDescent="0.25">
      <c r="A35" s="88" t="s">
        <v>338</v>
      </c>
      <c r="B35" s="197">
        <v>2400</v>
      </c>
      <c r="C35" s="197">
        <v>-2220</v>
      </c>
      <c r="D35" s="196">
        <v>180</v>
      </c>
      <c r="E35" s="197">
        <v>180</v>
      </c>
      <c r="F35" s="197">
        <v>180</v>
      </c>
      <c r="G35" s="77">
        <f t="shared" si="6"/>
        <v>0</v>
      </c>
    </row>
    <row r="36" spans="1:7" ht="14.45" customHeight="1" x14ac:dyDescent="0.25">
      <c r="A36" s="88" t="s">
        <v>339</v>
      </c>
      <c r="B36" s="197">
        <v>2000</v>
      </c>
      <c r="C36" s="197">
        <v>1018776.33</v>
      </c>
      <c r="D36" s="196">
        <v>1020776.33</v>
      </c>
      <c r="E36" s="197">
        <v>1020776.33</v>
      </c>
      <c r="F36" s="197">
        <v>1020776.33</v>
      </c>
      <c r="G36" s="77">
        <f t="shared" si="6"/>
        <v>0</v>
      </c>
    </row>
    <row r="37" spans="1:7" ht="14.45" customHeight="1" x14ac:dyDescent="0.25">
      <c r="A37" s="88" t="s">
        <v>340</v>
      </c>
      <c r="B37" s="197">
        <v>43724</v>
      </c>
      <c r="C37" s="197">
        <v>3035</v>
      </c>
      <c r="D37" s="196">
        <v>46759</v>
      </c>
      <c r="E37" s="197">
        <v>46759</v>
      </c>
      <c r="F37" s="197">
        <v>37863</v>
      </c>
      <c r="G37" s="77">
        <f t="shared" si="6"/>
        <v>0</v>
      </c>
    </row>
    <row r="38" spans="1:7" x14ac:dyDescent="0.25">
      <c r="A38" s="87" t="s">
        <v>341</v>
      </c>
      <c r="B38" s="86">
        <f t="shared" ref="B38:G38" si="7">SUM(B39:B47)</f>
        <v>215536.6</v>
      </c>
      <c r="C38" s="86">
        <f t="shared" si="7"/>
        <v>357768.93</v>
      </c>
      <c r="D38" s="86">
        <f t="shared" si="7"/>
        <v>573305.53</v>
      </c>
      <c r="E38" s="86">
        <f t="shared" si="7"/>
        <v>573305.53</v>
      </c>
      <c r="F38" s="86">
        <f t="shared" si="7"/>
        <v>573305.53</v>
      </c>
      <c r="G38" s="86">
        <f t="shared" si="7"/>
        <v>0</v>
      </c>
    </row>
    <row r="39" spans="1:7" x14ac:dyDescent="0.25">
      <c r="A39" s="88" t="s">
        <v>342</v>
      </c>
      <c r="B39" s="198">
        <v>0</v>
      </c>
      <c r="C39" s="198">
        <v>0</v>
      </c>
      <c r="D39" s="198">
        <v>0</v>
      </c>
      <c r="E39" s="198">
        <v>0</v>
      </c>
      <c r="F39" s="198">
        <v>0</v>
      </c>
      <c r="G39" s="77">
        <f>D39-E39</f>
        <v>0</v>
      </c>
    </row>
    <row r="40" spans="1:7" x14ac:dyDescent="0.25">
      <c r="A40" s="88" t="s">
        <v>343</v>
      </c>
      <c r="B40" s="198">
        <v>0</v>
      </c>
      <c r="C40" s="198">
        <v>0</v>
      </c>
      <c r="D40" s="198">
        <v>0</v>
      </c>
      <c r="E40" s="198">
        <v>0</v>
      </c>
      <c r="F40" s="198">
        <v>0</v>
      </c>
      <c r="G40" s="77">
        <f t="shared" ref="G40:G47" si="8">D40-E40</f>
        <v>0</v>
      </c>
    </row>
    <row r="41" spans="1:7" x14ac:dyDescent="0.25">
      <c r="A41" s="88" t="s">
        <v>344</v>
      </c>
      <c r="B41" s="199">
        <v>1</v>
      </c>
      <c r="C41" s="199">
        <v>-1</v>
      </c>
      <c r="D41" s="198">
        <v>0</v>
      </c>
      <c r="E41" s="199">
        <v>0</v>
      </c>
      <c r="F41" s="199">
        <v>0</v>
      </c>
      <c r="G41" s="77">
        <f t="shared" si="8"/>
        <v>0</v>
      </c>
    </row>
    <row r="42" spans="1:7" x14ac:dyDescent="0.25">
      <c r="A42" s="88" t="s">
        <v>345</v>
      </c>
      <c r="B42" s="199">
        <v>215535.6</v>
      </c>
      <c r="C42" s="199">
        <v>357769.93</v>
      </c>
      <c r="D42" s="198">
        <v>573305.53</v>
      </c>
      <c r="E42" s="199">
        <v>573305.53</v>
      </c>
      <c r="F42" s="199">
        <v>573305.53</v>
      </c>
      <c r="G42" s="77">
        <f t="shared" si="8"/>
        <v>0</v>
      </c>
    </row>
    <row r="43" spans="1:7" x14ac:dyDescent="0.25">
      <c r="A43" s="88" t="s">
        <v>346</v>
      </c>
      <c r="B43" s="198">
        <v>0</v>
      </c>
      <c r="C43" s="198">
        <v>0</v>
      </c>
      <c r="D43" s="198">
        <v>0</v>
      </c>
      <c r="E43" s="198">
        <v>0</v>
      </c>
      <c r="F43" s="198">
        <v>0</v>
      </c>
      <c r="G43" s="77">
        <f t="shared" si="8"/>
        <v>0</v>
      </c>
    </row>
    <row r="44" spans="1:7" x14ac:dyDescent="0.25">
      <c r="A44" s="88" t="s">
        <v>347</v>
      </c>
      <c r="B44" s="198">
        <v>0</v>
      </c>
      <c r="C44" s="198">
        <v>0</v>
      </c>
      <c r="D44" s="198">
        <v>0</v>
      </c>
      <c r="E44" s="198">
        <v>0</v>
      </c>
      <c r="F44" s="198">
        <v>0</v>
      </c>
      <c r="G44" s="77">
        <f t="shared" si="8"/>
        <v>0</v>
      </c>
    </row>
    <row r="45" spans="1:7" x14ac:dyDescent="0.25">
      <c r="A45" s="88" t="s">
        <v>348</v>
      </c>
      <c r="B45" s="198">
        <v>0</v>
      </c>
      <c r="C45" s="198">
        <v>0</v>
      </c>
      <c r="D45" s="198">
        <v>0</v>
      </c>
      <c r="E45" s="198">
        <v>0</v>
      </c>
      <c r="F45" s="198">
        <v>0</v>
      </c>
      <c r="G45" s="77">
        <f t="shared" si="8"/>
        <v>0</v>
      </c>
    </row>
    <row r="46" spans="1:7" x14ac:dyDescent="0.25">
      <c r="A46" s="88" t="s">
        <v>349</v>
      </c>
      <c r="B46" s="198">
        <v>0</v>
      </c>
      <c r="C46" s="198">
        <v>0</v>
      </c>
      <c r="D46" s="198">
        <v>0</v>
      </c>
      <c r="E46" s="198">
        <v>0</v>
      </c>
      <c r="F46" s="198">
        <v>0</v>
      </c>
      <c r="G46" s="77">
        <f t="shared" si="8"/>
        <v>0</v>
      </c>
    </row>
    <row r="47" spans="1:7" x14ac:dyDescent="0.25">
      <c r="A47" s="88" t="s">
        <v>350</v>
      </c>
      <c r="B47" s="198">
        <v>0</v>
      </c>
      <c r="C47" s="198">
        <v>0</v>
      </c>
      <c r="D47" s="198">
        <v>0</v>
      </c>
      <c r="E47" s="198">
        <v>0</v>
      </c>
      <c r="F47" s="198">
        <v>0</v>
      </c>
      <c r="G47" s="77">
        <f t="shared" si="8"/>
        <v>0</v>
      </c>
    </row>
    <row r="48" spans="1:7" x14ac:dyDescent="0.25">
      <c r="A48" s="87" t="s">
        <v>351</v>
      </c>
      <c r="B48" s="86">
        <f t="shared" ref="B48:G48" si="9">SUM(B49:B57)</f>
        <v>7000</v>
      </c>
      <c r="C48" s="86">
        <f t="shared" si="9"/>
        <v>168415.86</v>
      </c>
      <c r="D48" s="86">
        <f t="shared" si="9"/>
        <v>175415.86</v>
      </c>
      <c r="E48" s="86">
        <f t="shared" si="9"/>
        <v>175415.86</v>
      </c>
      <c r="F48" s="86">
        <f t="shared" si="9"/>
        <v>175415.86</v>
      </c>
      <c r="G48" s="86">
        <f t="shared" si="9"/>
        <v>0</v>
      </c>
    </row>
    <row r="49" spans="1:7" x14ac:dyDescent="0.25">
      <c r="A49" s="88" t="s">
        <v>352</v>
      </c>
      <c r="B49" s="201">
        <v>7000</v>
      </c>
      <c r="C49" s="201">
        <v>-7000</v>
      </c>
      <c r="D49" s="200">
        <v>0</v>
      </c>
      <c r="E49" s="201">
        <v>0</v>
      </c>
      <c r="F49" s="201">
        <v>0</v>
      </c>
      <c r="G49" s="77">
        <f>D49-E49</f>
        <v>0</v>
      </c>
    </row>
    <row r="50" spans="1:7" x14ac:dyDescent="0.25">
      <c r="A50" s="88" t="s">
        <v>353</v>
      </c>
      <c r="B50" s="201">
        <v>0</v>
      </c>
      <c r="C50" s="201">
        <v>175415.86</v>
      </c>
      <c r="D50" s="200">
        <v>175415.86</v>
      </c>
      <c r="E50" s="201">
        <v>175415.86</v>
      </c>
      <c r="F50" s="201">
        <v>175415.86</v>
      </c>
      <c r="G50" s="77">
        <f t="shared" ref="G50:G57" si="10">D50-E50</f>
        <v>0</v>
      </c>
    </row>
    <row r="51" spans="1:7" x14ac:dyDescent="0.25">
      <c r="A51" s="88" t="s">
        <v>354</v>
      </c>
      <c r="B51" s="200">
        <v>0</v>
      </c>
      <c r="C51" s="200">
        <v>0</v>
      </c>
      <c r="D51" s="200">
        <v>0</v>
      </c>
      <c r="E51" s="200">
        <v>0</v>
      </c>
      <c r="F51" s="200">
        <v>0</v>
      </c>
      <c r="G51" s="77">
        <f t="shared" si="10"/>
        <v>0</v>
      </c>
    </row>
    <row r="52" spans="1:7" x14ac:dyDescent="0.25">
      <c r="A52" s="88" t="s">
        <v>355</v>
      </c>
      <c r="B52" s="200">
        <v>0</v>
      </c>
      <c r="C52" s="200">
        <v>0</v>
      </c>
      <c r="D52" s="200">
        <v>0</v>
      </c>
      <c r="E52" s="200">
        <v>0</v>
      </c>
      <c r="F52" s="200">
        <v>0</v>
      </c>
      <c r="G52" s="77">
        <f t="shared" si="10"/>
        <v>0</v>
      </c>
    </row>
    <row r="53" spans="1:7" x14ac:dyDescent="0.25">
      <c r="A53" s="88" t="s">
        <v>356</v>
      </c>
      <c r="B53" s="200">
        <v>0</v>
      </c>
      <c r="C53" s="200">
        <v>0</v>
      </c>
      <c r="D53" s="200">
        <v>0</v>
      </c>
      <c r="E53" s="200">
        <v>0</v>
      </c>
      <c r="F53" s="200">
        <v>0</v>
      </c>
      <c r="G53" s="77">
        <f t="shared" si="10"/>
        <v>0</v>
      </c>
    </row>
    <row r="54" spans="1:7" x14ac:dyDescent="0.25">
      <c r="A54" s="88" t="s">
        <v>357</v>
      </c>
      <c r="B54" s="200">
        <v>0</v>
      </c>
      <c r="C54" s="200">
        <v>0</v>
      </c>
      <c r="D54" s="200">
        <v>0</v>
      </c>
      <c r="E54" s="200">
        <v>0</v>
      </c>
      <c r="F54" s="200">
        <v>0</v>
      </c>
      <c r="G54" s="77">
        <f t="shared" si="10"/>
        <v>0</v>
      </c>
    </row>
    <row r="55" spans="1:7" x14ac:dyDescent="0.25">
      <c r="A55" s="88" t="s">
        <v>358</v>
      </c>
      <c r="B55" s="200">
        <v>0</v>
      </c>
      <c r="C55" s="200">
        <v>0</v>
      </c>
      <c r="D55" s="200">
        <v>0</v>
      </c>
      <c r="E55" s="200">
        <v>0</v>
      </c>
      <c r="F55" s="200">
        <v>0</v>
      </c>
      <c r="G55" s="77">
        <f t="shared" si="10"/>
        <v>0</v>
      </c>
    </row>
    <row r="56" spans="1:7" x14ac:dyDescent="0.25">
      <c r="A56" s="88" t="s">
        <v>359</v>
      </c>
      <c r="B56" s="200">
        <v>0</v>
      </c>
      <c r="C56" s="200">
        <v>0</v>
      </c>
      <c r="D56" s="200">
        <v>0</v>
      </c>
      <c r="E56" s="200">
        <v>0</v>
      </c>
      <c r="F56" s="200">
        <v>0</v>
      </c>
      <c r="G56" s="77">
        <f t="shared" si="10"/>
        <v>0</v>
      </c>
    </row>
    <row r="57" spans="1:7" x14ac:dyDescent="0.25">
      <c r="A57" s="88" t="s">
        <v>360</v>
      </c>
      <c r="B57" s="200">
        <v>0</v>
      </c>
      <c r="C57" s="200">
        <v>0</v>
      </c>
      <c r="D57" s="200">
        <v>0</v>
      </c>
      <c r="E57" s="200">
        <v>0</v>
      </c>
      <c r="F57" s="200">
        <v>0</v>
      </c>
      <c r="G57" s="77">
        <f t="shared" si="10"/>
        <v>0</v>
      </c>
    </row>
    <row r="58" spans="1:7" x14ac:dyDescent="0.25">
      <c r="A58" s="87" t="s">
        <v>361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362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363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364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365</v>
      </c>
      <c r="B62" s="86">
        <f t="shared" ref="B62:G62" si="13">SUM(B63:B67,B69:B70)</f>
        <v>0</v>
      </c>
      <c r="C62" s="86">
        <f t="shared" si="13"/>
        <v>0</v>
      </c>
      <c r="D62" s="86">
        <f t="shared" si="13"/>
        <v>0</v>
      </c>
      <c r="E62" s="86">
        <f t="shared" si="13"/>
        <v>0</v>
      </c>
      <c r="F62" s="86">
        <f t="shared" si="13"/>
        <v>0</v>
      </c>
      <c r="G62" s="86">
        <f t="shared" si="13"/>
        <v>0</v>
      </c>
    </row>
    <row r="63" spans="1:7" x14ac:dyDescent="0.25">
      <c r="A63" s="88" t="s">
        <v>366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367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368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369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370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371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372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373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7" t="s">
        <v>374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375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376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377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378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379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380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381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382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383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384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385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386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313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314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315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316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317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318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319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320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321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322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323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324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325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326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327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328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329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330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331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332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333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334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335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336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337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338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339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340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341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342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343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344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345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346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347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348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349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350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351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352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353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354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355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356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357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358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359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360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361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362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363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364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365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366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367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368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369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370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371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372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373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374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375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376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377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378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379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380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381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382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383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384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385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387</v>
      </c>
      <c r="B159" s="93">
        <f t="shared" ref="B159:G159" si="37">B9+B84</f>
        <v>2095000</v>
      </c>
      <c r="C159" s="93">
        <f t="shared" si="37"/>
        <v>1713064.6400000001</v>
      </c>
      <c r="D159" s="93">
        <f t="shared" si="37"/>
        <v>3808064.64</v>
      </c>
      <c r="E159" s="93">
        <f t="shared" si="37"/>
        <v>3808064.64</v>
      </c>
      <c r="F159" s="93">
        <f t="shared" si="37"/>
        <v>3790744.1699999995</v>
      </c>
      <c r="G159" s="93">
        <f t="shared" si="37"/>
        <v>0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G19:G27 B18:F18 G29:G37 B28:F28 G39:G47 B38:F38 G49:G57 B48:F48 B59:G61 B58:F58 B63:G70 B62:F62 B71:F92 B94:F159 B93:C93 E93:F93 E16:G17 G11:G15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opLeftCell="B10" zoomScale="78" zoomScaleNormal="78" workbookViewId="0">
      <selection activeCell="A10" sqref="A10:F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388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 xml:space="preserve"> Comisión Municipal del Deporte de Dolores Hidalgo, CIN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389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7</v>
      </c>
      <c r="B7" s="152" t="s">
        <v>306</v>
      </c>
      <c r="C7" s="152"/>
      <c r="D7" s="152"/>
      <c r="E7" s="152"/>
      <c r="F7" s="152"/>
      <c r="G7" s="154" t="s">
        <v>307</v>
      </c>
    </row>
    <row r="8" spans="1:7" ht="30" x14ac:dyDescent="0.25">
      <c r="A8" s="151"/>
      <c r="B8" s="26" t="s">
        <v>308</v>
      </c>
      <c r="C8" s="7" t="s">
        <v>238</v>
      </c>
      <c r="D8" s="26" t="s">
        <v>239</v>
      </c>
      <c r="E8" s="26" t="s">
        <v>194</v>
      </c>
      <c r="F8" s="26" t="s">
        <v>211</v>
      </c>
      <c r="G8" s="153"/>
    </row>
    <row r="9" spans="1:7" ht="15.75" customHeight="1" x14ac:dyDescent="0.25">
      <c r="A9" s="27" t="s">
        <v>390</v>
      </c>
      <c r="B9" s="31">
        <f>SUM(B10:B17)</f>
        <v>2095000</v>
      </c>
      <c r="C9" s="31">
        <f t="shared" ref="C9:G9" si="0">SUM(C10:C17)</f>
        <v>1713064.64</v>
      </c>
      <c r="D9" s="31">
        <f t="shared" si="0"/>
        <v>3808064.6399999997</v>
      </c>
      <c r="E9" s="31">
        <f t="shared" si="0"/>
        <v>3808064.64</v>
      </c>
      <c r="F9" s="31">
        <f t="shared" si="0"/>
        <v>3790744.17</v>
      </c>
      <c r="G9" s="31">
        <f t="shared" si="0"/>
        <v>0</v>
      </c>
    </row>
    <row r="10" spans="1:7" x14ac:dyDescent="0.25">
      <c r="A10" s="203" t="s">
        <v>567</v>
      </c>
      <c r="B10" s="204">
        <v>2095000</v>
      </c>
      <c r="C10" s="204">
        <v>1713064.64</v>
      </c>
      <c r="D10" s="202">
        <v>3808064.6399999997</v>
      </c>
      <c r="E10" s="204">
        <v>3808064.64</v>
      </c>
      <c r="F10" s="204">
        <v>3790744.17</v>
      </c>
      <c r="G10" s="77">
        <v>0</v>
      </c>
    </row>
    <row r="11" spans="1:7" x14ac:dyDescent="0.25">
      <c r="A11" s="65" t="s">
        <v>392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395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154</v>
      </c>
      <c r="B18" s="51"/>
      <c r="C18" s="51"/>
      <c r="D18" s="51"/>
      <c r="E18" s="51"/>
      <c r="F18" s="51"/>
      <c r="G18" s="51"/>
    </row>
    <row r="19" spans="1:7" x14ac:dyDescent="0.25">
      <c r="A19" s="3" t="s">
        <v>399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391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396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398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154</v>
      </c>
      <c r="B28" s="51"/>
      <c r="C28" s="51"/>
      <c r="D28" s="51"/>
      <c r="E28" s="51"/>
      <c r="F28" s="51"/>
      <c r="G28" s="51"/>
    </row>
    <row r="29" spans="1:7" x14ac:dyDescent="0.25">
      <c r="A29" s="3" t="s">
        <v>387</v>
      </c>
      <c r="B29" s="4">
        <f>SUM(B19,B9)</f>
        <v>2095000</v>
      </c>
      <c r="C29" s="4">
        <f t="shared" ref="C29:G29" si="2">SUM(C19,C9)</f>
        <v>1713064.64</v>
      </c>
      <c r="D29" s="4">
        <f t="shared" si="2"/>
        <v>3808064.6399999997</v>
      </c>
      <c r="E29" s="4">
        <f t="shared" si="2"/>
        <v>3808064.64</v>
      </c>
      <c r="F29" s="4">
        <f t="shared" si="2"/>
        <v>3790744.17</v>
      </c>
      <c r="G29" s="4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11:G29 G1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43" zoomScale="62" zoomScaleNormal="62" workbookViewId="0">
      <selection activeCell="B23" sqref="B23:F23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400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 xml:space="preserve"> Comisión Municipal del Deporte de Dolores Hidalgo, CIN</v>
      </c>
      <c r="B2" s="115"/>
      <c r="C2" s="115"/>
      <c r="D2" s="115"/>
      <c r="E2" s="115"/>
      <c r="F2" s="115"/>
      <c r="G2" s="116"/>
    </row>
    <row r="3" spans="1:7" x14ac:dyDescent="0.25">
      <c r="A3" s="117" t="s">
        <v>401</v>
      </c>
      <c r="B3" s="118"/>
      <c r="C3" s="118"/>
      <c r="D3" s="118"/>
      <c r="E3" s="118"/>
      <c r="F3" s="118"/>
      <c r="G3" s="119"/>
    </row>
    <row r="4" spans="1:7" x14ac:dyDescent="0.25">
      <c r="A4" s="117" t="s">
        <v>402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7</v>
      </c>
      <c r="B7" s="158" t="s">
        <v>306</v>
      </c>
      <c r="C7" s="159"/>
      <c r="D7" s="159"/>
      <c r="E7" s="159"/>
      <c r="F7" s="160"/>
      <c r="G7" s="154" t="s">
        <v>403</v>
      </c>
    </row>
    <row r="8" spans="1:7" ht="30" x14ac:dyDescent="0.25">
      <c r="A8" s="151"/>
      <c r="B8" s="26" t="s">
        <v>308</v>
      </c>
      <c r="C8" s="7" t="s">
        <v>404</v>
      </c>
      <c r="D8" s="26" t="s">
        <v>310</v>
      </c>
      <c r="E8" s="26" t="s">
        <v>194</v>
      </c>
      <c r="F8" s="33" t="s">
        <v>211</v>
      </c>
      <c r="G8" s="153"/>
    </row>
    <row r="9" spans="1:7" ht="16.5" customHeight="1" x14ac:dyDescent="0.25">
      <c r="A9" s="27" t="s">
        <v>405</v>
      </c>
      <c r="B9" s="31">
        <f>SUM(B10,B19,B27,B37)</f>
        <v>2095000</v>
      </c>
      <c r="C9" s="31">
        <f t="shared" ref="C9:G9" si="0">SUM(C10,C19,C27,C37)</f>
        <v>1713064.64</v>
      </c>
      <c r="D9" s="31">
        <f t="shared" si="0"/>
        <v>3808064.6399999997</v>
      </c>
      <c r="E9" s="31">
        <f t="shared" si="0"/>
        <v>3808064.64</v>
      </c>
      <c r="F9" s="31">
        <f t="shared" si="0"/>
        <v>3790744.17</v>
      </c>
      <c r="G9" s="31">
        <f t="shared" si="0"/>
        <v>0</v>
      </c>
    </row>
    <row r="10" spans="1:7" ht="15" customHeight="1" x14ac:dyDescent="0.25">
      <c r="A10" s="60" t="s">
        <v>406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407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408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409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410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411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413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414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415</v>
      </c>
      <c r="B19" s="49">
        <f>SUM(B20:B26)</f>
        <v>2095000</v>
      </c>
      <c r="C19" s="49">
        <f t="shared" ref="C19:G19" si="2">SUM(C20:C26)</f>
        <v>1713064.64</v>
      </c>
      <c r="D19" s="49">
        <f t="shared" si="2"/>
        <v>3808064.6399999997</v>
      </c>
      <c r="E19" s="49">
        <f t="shared" si="2"/>
        <v>3808064.64</v>
      </c>
      <c r="F19" s="49">
        <f t="shared" si="2"/>
        <v>3790744.17</v>
      </c>
      <c r="G19" s="49">
        <f t="shared" si="2"/>
        <v>0</v>
      </c>
    </row>
    <row r="20" spans="1:7" x14ac:dyDescent="0.25">
      <c r="A20" s="80" t="s">
        <v>416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417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418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419</v>
      </c>
      <c r="B23" s="206">
        <v>2095000</v>
      </c>
      <c r="C23" s="206">
        <v>1713064.64</v>
      </c>
      <c r="D23" s="205">
        <v>3808064.6399999997</v>
      </c>
      <c r="E23" s="206">
        <v>3808064.64</v>
      </c>
      <c r="F23" s="206">
        <v>3790744.17</v>
      </c>
      <c r="G23" s="49">
        <v>0</v>
      </c>
    </row>
    <row r="24" spans="1:7" x14ac:dyDescent="0.25">
      <c r="A24" s="80" t="s">
        <v>420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421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422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423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424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425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426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427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428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429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430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431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432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433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434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435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436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437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438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406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407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408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409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410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411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412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413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414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415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416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417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418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419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420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421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422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423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427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428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429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430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431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432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433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434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435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436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437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387</v>
      </c>
      <c r="B77" s="4">
        <f>B43+B9</f>
        <v>2095000</v>
      </c>
      <c r="C77" s="4">
        <f t="shared" ref="C77:G77" si="10">C43+C9</f>
        <v>1713064.64</v>
      </c>
      <c r="D77" s="4">
        <f t="shared" si="10"/>
        <v>3808064.6399999997</v>
      </c>
      <c r="E77" s="4">
        <f t="shared" si="10"/>
        <v>3808064.64</v>
      </c>
      <c r="F77" s="4">
        <f t="shared" si="10"/>
        <v>3790744.17</v>
      </c>
      <c r="G77" s="4">
        <f t="shared" si="10"/>
        <v>0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22 B24:G77 G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topLeftCell="A10" zoomScale="64" zoomScaleNormal="64" workbookViewId="0">
      <selection activeCell="B10" sqref="B10:F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439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 Comisión Municipal del Deporte de Dolores Hidalgo, CIN</v>
      </c>
      <c r="B2" s="115"/>
      <c r="C2" s="115"/>
      <c r="D2" s="115"/>
      <c r="E2" s="115"/>
      <c r="F2" s="115"/>
      <c r="G2" s="116"/>
    </row>
    <row r="3" spans="1:7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x14ac:dyDescent="0.25">
      <c r="A4" s="117" t="s">
        <v>440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x14ac:dyDescent="0.25">
      <c r="A7" s="150" t="s">
        <v>441</v>
      </c>
      <c r="B7" s="153" t="s">
        <v>306</v>
      </c>
      <c r="C7" s="153"/>
      <c r="D7" s="153"/>
      <c r="E7" s="153"/>
      <c r="F7" s="153"/>
      <c r="G7" s="153" t="s">
        <v>307</v>
      </c>
    </row>
    <row r="8" spans="1:7" ht="30" x14ac:dyDescent="0.25">
      <c r="A8" s="151"/>
      <c r="B8" s="7" t="s">
        <v>308</v>
      </c>
      <c r="C8" s="34" t="s">
        <v>404</v>
      </c>
      <c r="D8" s="34" t="s">
        <v>239</v>
      </c>
      <c r="E8" s="34" t="s">
        <v>194</v>
      </c>
      <c r="F8" s="34" t="s">
        <v>211</v>
      </c>
      <c r="G8" s="163"/>
    </row>
    <row r="9" spans="1:7" ht="15.75" customHeight="1" x14ac:dyDescent="0.25">
      <c r="A9" s="27" t="s">
        <v>442</v>
      </c>
      <c r="B9" s="123">
        <f>SUM(B10,B11,B12,B15,B16,B19)</f>
        <v>1651258.4</v>
      </c>
      <c r="C9" s="123">
        <f t="shared" ref="C9:G9" si="0">SUM(C10,C11,C12,C15,C16,C19)</f>
        <v>-27296.720000000001</v>
      </c>
      <c r="D9" s="123">
        <f t="shared" si="0"/>
        <v>1623961.68</v>
      </c>
      <c r="E9" s="123">
        <f t="shared" si="0"/>
        <v>1623961.68</v>
      </c>
      <c r="F9" s="123">
        <f t="shared" si="0"/>
        <v>1615537.21</v>
      </c>
      <c r="G9" s="123">
        <f t="shared" si="0"/>
        <v>0</v>
      </c>
    </row>
    <row r="10" spans="1:7" x14ac:dyDescent="0.25">
      <c r="A10" s="60" t="s">
        <v>443</v>
      </c>
      <c r="B10" s="208">
        <v>1651258.4</v>
      </c>
      <c r="C10" s="208">
        <v>-27296.720000000001</v>
      </c>
      <c r="D10" s="207">
        <v>1623961.68</v>
      </c>
      <c r="E10" s="208">
        <v>1623961.68</v>
      </c>
      <c r="F10" s="208">
        <v>1615537.21</v>
      </c>
      <c r="G10" s="78">
        <f>D10-E10</f>
        <v>0</v>
      </c>
    </row>
    <row r="11" spans="1:7" ht="15.75" customHeight="1" x14ac:dyDescent="0.25">
      <c r="A11" s="60" t="s">
        <v>444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445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446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447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448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449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450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451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452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453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444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445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447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448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449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450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451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452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454</v>
      </c>
      <c r="B33" s="37">
        <f>B21+B9</f>
        <v>1651258.4</v>
      </c>
      <c r="C33" s="37">
        <f t="shared" ref="C33:G33" si="8">C21+C9</f>
        <v>-27296.720000000001</v>
      </c>
      <c r="D33" s="37">
        <f t="shared" si="8"/>
        <v>1623961.68</v>
      </c>
      <c r="E33" s="37">
        <f t="shared" si="8"/>
        <v>1623961.68</v>
      </c>
      <c r="F33" s="37">
        <f t="shared" si="8"/>
        <v>1615537.21</v>
      </c>
      <c r="G33" s="37">
        <f t="shared" si="8"/>
        <v>0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0c865bf4-0f22-4e4d-b041-7b0c1657e5a8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aa8a68a-ab09-4ac8-a697-fdce915bc56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COMUDE</cp:lastModifiedBy>
  <cp:revision/>
  <dcterms:created xsi:type="dcterms:W3CDTF">2023-03-16T22:14:51Z</dcterms:created>
  <dcterms:modified xsi:type="dcterms:W3CDTF">2024-01-29T18:46:23Z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