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B4" i="1" l="1"/>
  <c r="F20" i="1" l="1"/>
  <c r="F21" i="1"/>
  <c r="F8" i="1"/>
  <c r="F9" i="1"/>
  <c r="F10" i="1"/>
  <c r="F11" i="1"/>
  <c r="E21" i="1"/>
  <c r="E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F6" i="1" s="1"/>
  <c r="E7" i="1"/>
  <c r="F7" i="1" s="1"/>
  <c r="E8" i="1"/>
  <c r="E9" i="1"/>
  <c r="E10" i="1"/>
  <c r="E11" i="1"/>
  <c r="E5" i="1"/>
  <c r="F5" i="1" s="1"/>
  <c r="B12" i="1" l="1"/>
  <c r="B3" i="1"/>
  <c r="D12" i="1" l="1"/>
  <c r="C12" i="1"/>
  <c r="E12" i="1" s="1"/>
  <c r="F12" i="1" s="1"/>
  <c r="D4" i="1"/>
  <c r="D3" i="1" s="1"/>
  <c r="C4" i="1"/>
  <c r="C3" i="1" s="1"/>
  <c r="E4" i="1" l="1"/>
  <c r="F4" i="1" s="1"/>
  <c r="E3" i="1"/>
  <c r="F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<sst xmlns="http://schemas.openxmlformats.org/spreadsheetml/2006/main" count="27" uniqueCount="27">
  <si>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</si>
  <si>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</si>
  <si>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</si>
  <si>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</si>
  <si>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</si>
  <si>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</si>
  <si>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</si>
  <si>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</si>
  <si>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</si>
  <si>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</si>
  <si>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</si>
  <si>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</si>
  <si>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</si>
  <si>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</si>
  <si>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</si>
  <si>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</si>
  <si>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</si>
  <si>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</si>
  <si>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</si>
  <si>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</si>
  <si>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</si>
  <si>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</si>
  <si>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</si>
  <si>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</si>
  <si>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</si>
  <si>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</si>
  <si>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Dolores Hidalgo CIN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</si>
</sst>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>
      <alignment horizontal="center" vertical="center" wrapText="1"/>
    </xf>
    <xf numFmtId="4" fontId="5" fillId="2" borderId="4" xfId="8" applyNumberFormat="1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indent="1"/>
    </xf>
    <xf numFmtId="0" fontId="5" fillId="0" borderId="4" xfId="8" applyFont="1" applyFill="1" applyBorder="1" applyAlignment="1">
      <alignment horizontal="left" vertical="top" indent="2"/>
    </xf>
    <xf numFmtId="0" fontId="6" fillId="0" borderId="4" xfId="8" applyFont="1" applyFill="1" applyBorder="1" applyAlignment="1">
      <alignment horizontal="left" vertical="top" indent="2"/>
    </xf>
    <xf numFmtId="4" fontId="5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6" fillId="0" borderId="4" xfId="8" applyNumberFormat="1" applyFont="1" applyFill="1" applyBorder="1" applyAlignment="1" applyProtection="1">
      <alignment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B1" zoomScaleNormal="100" workbookViewId="0">
      <selection activeCell="H3" sqref="H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2219231378.5099998</v>
      </c>
      <c r="C3" s="8">
        <f>C4+C12</f>
        <v>3446488645.5399995</v>
      </c>
      <c r="D3" s="8">
        <f>D4+D12</f>
        <v>3165949892.54</v>
      </c>
      <c r="E3" s="8">
        <f>B3+C3-D3</f>
        <v>2499770131.5099993</v>
      </c>
      <c r="F3" s="8">
        <f>E3-B3</f>
        <v>280538752.99999952</v>
      </c>
    </row>
    <row r="4" spans="1:6" x14ac:dyDescent="0.2">
      <c r="A4" s="6" t="s">
        <v>4</v>
      </c>
      <c r="B4" s="8">
        <f>SUM(B5:B11)</f>
        <v>192419270.19</v>
      </c>
      <c r="C4" s="8">
        <f>SUM(C5:C11)</f>
        <v>3069221545.8199997</v>
      </c>
      <c r="D4" s="8">
        <f t="shared" ref="D4" si="0">SUM(D5:D11)</f>
        <v>2949847865.75</v>
      </c>
      <c r="E4" s="8">
        <f>B4+C4-D4</f>
        <v>311792950.25999975</v>
      </c>
      <c r="F4" s="8">
        <f>E4-B4</f>
        <v>119373680.06999975</v>
      </c>
    </row>
    <row r="5" spans="1:6" x14ac:dyDescent="0.2">
      <c r="A5" s="7" t="s">
        <v>5</v>
      </c>
      <c r="B5" s="9">
        <v>143645203.72</v>
      </c>
      <c r="C5" s="9">
        <v>1507798511.97</v>
      </c>
      <c r="D5" s="9">
        <v>1475894004.5799999</v>
      </c>
      <c r="E5" s="9">
        <f>B5+C5-D5</f>
        <v>175549711.11000013</v>
      </c>
      <c r="F5" s="9">
        <f>E5-B5</f>
        <v>31904507.390000135</v>
      </c>
    </row>
    <row r="6" spans="1:6" x14ac:dyDescent="0.2">
      <c r="A6" s="7" t="s">
        <v>6</v>
      </c>
      <c r="B6" s="9">
        <v>15601598.91</v>
      </c>
      <c r="C6" s="9">
        <v>1287488248.8399999</v>
      </c>
      <c r="D6" s="9">
        <v>1277341654.01</v>
      </c>
      <c r="E6" s="9">
        <f t="shared" ref="E6:E21" si="1">B6+C6-D6</f>
        <v>25748193.74000001</v>
      </c>
      <c r="F6" s="9">
        <f>E6-B6</f>
        <v>10146594.830000009</v>
      </c>
    </row>
    <row r="7" spans="1:6" x14ac:dyDescent="0.2">
      <c r="A7" s="7" t="s">
        <v>7</v>
      </c>
      <c r="B7" s="9">
        <v>33172467.559999999</v>
      </c>
      <c r="C7" s="9">
        <v>273934785.00999999</v>
      </c>
      <c r="D7" s="9">
        <v>196612207.16</v>
      </c>
      <c r="E7" s="9">
        <f t="shared" si="1"/>
        <v>110495045.41</v>
      </c>
      <c r="F7" s="9">
        <f t="shared" ref="F7:F21" si="2">E7-B7</f>
        <v>77322577.849999994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1"/>
        <v>0</v>
      </c>
      <c r="F8" s="9">
        <f t="shared" si="2"/>
        <v>0</v>
      </c>
    </row>
    <row r="9" spans="1:6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1"/>
        <v>0</v>
      </c>
      <c r="F9" s="9">
        <f t="shared" si="2"/>
        <v>0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1"/>
        <v>0</v>
      </c>
      <c r="F10" s="9">
        <f t="shared" si="2"/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1"/>
        <v>0</v>
      </c>
      <c r="F11" s="9">
        <f t="shared" si="2"/>
        <v>0</v>
      </c>
    </row>
    <row r="12" spans="1:6" x14ac:dyDescent="0.2">
      <c r="A12" s="6" t="s">
        <v>10</v>
      </c>
      <c r="B12" s="8">
        <f>SUM(B13:B21)</f>
        <v>2026812108.3199999</v>
      </c>
      <c r="C12" s="8">
        <f>SUM(C13:C21)</f>
        <v>377267099.71999997</v>
      </c>
      <c r="D12" s="8">
        <f t="shared" ref="D12" si="3">SUM(D13:D21)</f>
        <v>216102026.79000002</v>
      </c>
      <c r="E12" s="8">
        <f>B12+C12-D12</f>
        <v>2187977181.25</v>
      </c>
      <c r="F12" s="8">
        <f>E12-B12</f>
        <v>161165072.93000007</v>
      </c>
    </row>
    <row r="13" spans="1:6" x14ac:dyDescent="0.2">
      <c r="A13" s="7" t="s">
        <v>11</v>
      </c>
      <c r="B13" s="9">
        <v>21311</v>
      </c>
      <c r="C13" s="9">
        <v>0</v>
      </c>
      <c r="D13" s="9">
        <v>0</v>
      </c>
      <c r="E13" s="9">
        <f t="shared" si="1"/>
        <v>21311</v>
      </c>
      <c r="F13" s="9">
        <f t="shared" si="2"/>
        <v>0</v>
      </c>
    </row>
    <row r="14" spans="1:6" x14ac:dyDescent="0.2">
      <c r="A14" s="7" t="s">
        <v>12</v>
      </c>
      <c r="B14" s="9">
        <v>682920.09</v>
      </c>
      <c r="C14" s="10">
        <v>5506320.0899999999</v>
      </c>
      <c r="D14" s="10">
        <v>4516640.18</v>
      </c>
      <c r="E14" s="9">
        <f t="shared" si="1"/>
        <v>1672600</v>
      </c>
      <c r="F14" s="9">
        <f t="shared" si="2"/>
        <v>989679.91</v>
      </c>
    </row>
    <row r="15" spans="1:6" x14ac:dyDescent="0.2">
      <c r="A15" s="7" t="s">
        <v>13</v>
      </c>
      <c r="B15" s="9">
        <v>1980041411.1900001</v>
      </c>
      <c r="C15" s="10">
        <v>308644780.26999998</v>
      </c>
      <c r="D15" s="10">
        <v>176602733.72</v>
      </c>
      <c r="E15" s="9">
        <f t="shared" si="1"/>
        <v>2112083457.74</v>
      </c>
      <c r="F15" s="9">
        <f t="shared" si="2"/>
        <v>132042046.54999995</v>
      </c>
    </row>
    <row r="16" spans="1:6" x14ac:dyDescent="0.2">
      <c r="A16" s="7" t="s">
        <v>14</v>
      </c>
      <c r="B16" s="9">
        <v>87685887.219999999</v>
      </c>
      <c r="C16" s="9">
        <v>37242059.950000003</v>
      </c>
      <c r="D16" s="9">
        <v>17269092.800000001</v>
      </c>
      <c r="E16" s="9">
        <f t="shared" si="1"/>
        <v>107658854.37</v>
      </c>
      <c r="F16" s="9">
        <f t="shared" si="2"/>
        <v>19972967.150000006</v>
      </c>
    </row>
    <row r="17" spans="1:6" x14ac:dyDescent="0.2">
      <c r="A17" s="7" t="s">
        <v>15</v>
      </c>
      <c r="B17" s="9">
        <v>908953.74</v>
      </c>
      <c r="C17" s="9">
        <v>0</v>
      </c>
      <c r="D17" s="9">
        <v>0</v>
      </c>
      <c r="E17" s="9">
        <f t="shared" si="1"/>
        <v>908953.74</v>
      </c>
      <c r="F17" s="9">
        <f t="shared" si="2"/>
        <v>0</v>
      </c>
    </row>
    <row r="18" spans="1:6" x14ac:dyDescent="0.2">
      <c r="A18" s="7" t="s">
        <v>16</v>
      </c>
      <c r="B18" s="9">
        <v>-89082479.430000007</v>
      </c>
      <c r="C18" s="9">
        <v>0</v>
      </c>
      <c r="D18" s="9">
        <v>13939935.09</v>
      </c>
      <c r="E18" s="9">
        <f t="shared" si="1"/>
        <v>-103022414.52000001</v>
      </c>
      <c r="F18" s="9">
        <f t="shared" si="2"/>
        <v>-13939935.090000004</v>
      </c>
    </row>
    <row r="19" spans="1:6" x14ac:dyDescent="0.2">
      <c r="A19" s="7" t="s">
        <v>17</v>
      </c>
      <c r="B19" s="9">
        <v>46554104.509999998</v>
      </c>
      <c r="C19" s="9">
        <v>25873939.41</v>
      </c>
      <c r="D19" s="9">
        <v>3773625</v>
      </c>
      <c r="E19" s="9">
        <f t="shared" si="1"/>
        <v>68654418.920000002</v>
      </c>
      <c r="F19" s="9">
        <f t="shared" si="2"/>
        <v>22100314.410000004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1"/>
        <v>0</v>
      </c>
      <c r="F20" s="9">
        <f t="shared" si="2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1"/>
        <v>0</v>
      </c>
      <c r="F21" s="9">
        <f t="shared" si="2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527A39-4106-438B-B94A-B9519D3D8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2024-02-16T15:42:05Z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