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2.xml" ContentType="application/vnd.openxmlformats-officedocument.drawing+xml"/>
  <Override PartName="/xl/ink/ink5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ONGRESO DEL EDO GTO\CTA PUB 2024\PT CP 2024 TOMO II\"/>
    </mc:Choice>
  </mc:AlternateContent>
  <bookViews>
    <workbookView xWindow="-120" yWindow="-120" windowWidth="29040" windowHeight="15720" tabRatio="898" activeTab="1"/>
  </bookViews>
  <sheets>
    <sheet name="Introducción" sheetId="15" r:id="rId1"/>
    <sheet name="Int. 31120" sheetId="1" r:id="rId2"/>
    <sheet name="31120" sheetId="2" r:id="rId3"/>
    <sheet name="Int. 31130" sheetId="3" r:id="rId4"/>
    <sheet name="31130" sheetId="4" r:id="rId5"/>
    <sheet name="Int. 31200" sheetId="5" r:id="rId6"/>
    <sheet name="31200" sheetId="6" r:id="rId7"/>
    <sheet name="Int. 32200" sheetId="7" r:id="rId8"/>
    <sheet name="32200" sheetId="8" r:id="rId9"/>
    <sheet name="Int. 32300" sheetId="9" r:id="rId10"/>
    <sheet name="32300" sheetId="10" r:id="rId11"/>
    <sheet name="Int. 32400" sheetId="11" r:id="rId12"/>
    <sheet name="32400" sheetId="12" r:id="rId13"/>
    <sheet name="Paramunicipal" sheetId="14" r:id="rId14"/>
    <sheet name="Int. Paramunicipal" sheetId="13" r:id="rId1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6" i="1" l="1"/>
  <c r="P27" i="1"/>
  <c r="O27" i="1"/>
  <c r="P64" i="1"/>
  <c r="O64" i="1"/>
  <c r="O61" i="1"/>
  <c r="O54" i="1"/>
  <c r="O48" i="1"/>
  <c r="O44" i="1"/>
  <c r="O34" i="1"/>
  <c r="O30" i="1"/>
  <c r="Q27" i="1"/>
  <c r="F32" i="1" l="1"/>
  <c r="E32" i="1"/>
  <c r="D32" i="1"/>
  <c r="V82" i="2" l="1"/>
  <c r="W82" i="2"/>
  <c r="W97" i="2" s="1"/>
  <c r="V95" i="2"/>
  <c r="W95" i="2"/>
  <c r="V111" i="2"/>
  <c r="W111" i="2"/>
  <c r="V121" i="2"/>
  <c r="V123" i="2" s="1"/>
  <c r="W121" i="2"/>
  <c r="W123" i="2" s="1"/>
  <c r="V127" i="2"/>
  <c r="W127" i="2"/>
  <c r="V132" i="2"/>
  <c r="V143" i="2" s="1"/>
  <c r="W132" i="2"/>
  <c r="W143" i="2" s="1"/>
  <c r="V139" i="2"/>
  <c r="W139" i="2"/>
  <c r="R82" i="2"/>
  <c r="S82" i="2"/>
  <c r="R95" i="2"/>
  <c r="S95" i="2"/>
  <c r="S97" i="2" s="1"/>
  <c r="R111" i="2"/>
  <c r="S111" i="2"/>
  <c r="R121" i="2"/>
  <c r="R123" i="2" s="1"/>
  <c r="S121" i="2"/>
  <c r="S123" i="2"/>
  <c r="R127" i="2"/>
  <c r="S127" i="2"/>
  <c r="R132" i="2"/>
  <c r="S132" i="2"/>
  <c r="R139" i="2"/>
  <c r="S139" i="2"/>
  <c r="S143" i="2"/>
  <c r="S145" i="2" s="1"/>
  <c r="N82" i="2"/>
  <c r="N97" i="2" s="1"/>
  <c r="O82" i="2"/>
  <c r="O97" i="2" s="1"/>
  <c r="N95" i="2"/>
  <c r="O95" i="2"/>
  <c r="N111" i="2"/>
  <c r="O111" i="2"/>
  <c r="N121" i="2"/>
  <c r="N123" i="2" s="1"/>
  <c r="O121" i="2"/>
  <c r="O123" i="2" s="1"/>
  <c r="N127" i="2"/>
  <c r="O127" i="2"/>
  <c r="N132" i="2"/>
  <c r="N143" i="2" s="1"/>
  <c r="O132" i="2"/>
  <c r="O143" i="2" s="1"/>
  <c r="N139" i="2"/>
  <c r="O139" i="2"/>
  <c r="J82" i="2"/>
  <c r="K82" i="2"/>
  <c r="J95" i="2"/>
  <c r="J97" i="2" s="1"/>
  <c r="K95" i="2"/>
  <c r="K97" i="2"/>
  <c r="J111" i="2"/>
  <c r="J123" i="2" s="1"/>
  <c r="K111" i="2"/>
  <c r="K123" i="2" s="1"/>
  <c r="J127" i="2"/>
  <c r="K127" i="2"/>
  <c r="J132" i="2"/>
  <c r="J143" i="2" s="1"/>
  <c r="K132" i="2"/>
  <c r="K143" i="2" s="1"/>
  <c r="J139" i="2"/>
  <c r="K139" i="2"/>
  <c r="V6" i="2"/>
  <c r="W6" i="2"/>
  <c r="V14" i="2"/>
  <c r="W14" i="2"/>
  <c r="V17" i="2"/>
  <c r="W17" i="2"/>
  <c r="W24" i="2"/>
  <c r="V27" i="2"/>
  <c r="W27" i="2"/>
  <c r="V31" i="2"/>
  <c r="W31" i="2"/>
  <c r="V41" i="2"/>
  <c r="W41" i="2"/>
  <c r="V45" i="2"/>
  <c r="W45" i="2"/>
  <c r="W61" i="2" s="1"/>
  <c r="V51" i="2"/>
  <c r="W51" i="2"/>
  <c r="V58" i="2"/>
  <c r="W58" i="2"/>
  <c r="R6" i="2"/>
  <c r="S6" i="2"/>
  <c r="S24" i="2" s="1"/>
  <c r="R14" i="2"/>
  <c r="S14" i="2"/>
  <c r="R17" i="2"/>
  <c r="S17" i="2"/>
  <c r="R27" i="2"/>
  <c r="S27" i="2"/>
  <c r="R31" i="2"/>
  <c r="S31" i="2"/>
  <c r="S61" i="2" s="1"/>
  <c r="R41" i="2"/>
  <c r="S41" i="2"/>
  <c r="R45" i="2"/>
  <c r="S45" i="2"/>
  <c r="R51" i="2"/>
  <c r="S51" i="2"/>
  <c r="R58" i="2"/>
  <c r="S58" i="2"/>
  <c r="N6" i="2"/>
  <c r="O6" i="2"/>
  <c r="N14" i="2"/>
  <c r="O14" i="2"/>
  <c r="N17" i="2"/>
  <c r="O17" i="2"/>
  <c r="N24" i="2"/>
  <c r="O24" i="2"/>
  <c r="N27" i="2"/>
  <c r="N61" i="2" s="1"/>
  <c r="O27" i="2"/>
  <c r="O61" i="2" s="1"/>
  <c r="N31" i="2"/>
  <c r="O31" i="2"/>
  <c r="N41" i="2"/>
  <c r="O41" i="2"/>
  <c r="N45" i="2"/>
  <c r="O45" i="2"/>
  <c r="N51" i="2"/>
  <c r="O51" i="2"/>
  <c r="N58" i="2"/>
  <c r="O58" i="2"/>
  <c r="J58" i="2"/>
  <c r="J51" i="2"/>
  <c r="J45" i="2"/>
  <c r="J41" i="2"/>
  <c r="J31" i="2"/>
  <c r="J27" i="2"/>
  <c r="J61" i="2" s="1"/>
  <c r="J17" i="2"/>
  <c r="J14" i="2"/>
  <c r="J6" i="2"/>
  <c r="J24" i="2" s="1"/>
  <c r="K61" i="2"/>
  <c r="K58" i="2"/>
  <c r="K51" i="2"/>
  <c r="K45" i="2"/>
  <c r="K41" i="2"/>
  <c r="K31" i="2"/>
  <c r="K27" i="2"/>
  <c r="K17" i="2"/>
  <c r="K24" i="2" s="1"/>
  <c r="K63" i="2" s="1"/>
  <c r="K14" i="2"/>
  <c r="K6" i="2"/>
  <c r="V97" i="2" l="1"/>
  <c r="V61" i="2"/>
  <c r="V24" i="2"/>
  <c r="R143" i="2"/>
  <c r="R145" i="2" s="1"/>
  <c r="R97" i="2"/>
  <c r="R61" i="2"/>
  <c r="R24" i="2"/>
  <c r="W145" i="2"/>
  <c r="V145" i="2"/>
  <c r="O145" i="2"/>
  <c r="N145" i="2"/>
  <c r="K145" i="2"/>
  <c r="J145" i="2"/>
  <c r="W63" i="2"/>
  <c r="S63" i="2"/>
  <c r="O63" i="2"/>
  <c r="N63" i="2"/>
  <c r="J63" i="2"/>
  <c r="G133" i="2"/>
  <c r="V63" i="2" l="1"/>
  <c r="R63" i="2"/>
  <c r="I127" i="2"/>
  <c r="E7" i="2" l="1"/>
  <c r="Q56" i="11" l="1"/>
  <c r="Q57" i="11"/>
  <c r="Q58" i="11"/>
  <c r="Q59" i="11"/>
  <c r="Q60" i="11"/>
  <c r="Q55" i="11"/>
  <c r="Q50" i="11"/>
  <c r="Q51" i="11"/>
  <c r="Q52" i="11"/>
  <c r="Q53" i="11"/>
  <c r="Q49" i="11"/>
  <c r="Q46" i="11"/>
  <c r="Q47" i="11"/>
  <c r="Q45" i="11"/>
  <c r="Q22" i="11"/>
  <c r="Q23" i="11"/>
  <c r="Q24" i="11"/>
  <c r="Q25" i="11"/>
  <c r="Q21" i="11"/>
  <c r="Q19" i="11"/>
  <c r="Q18" i="11"/>
  <c r="Q56" i="9"/>
  <c r="Q57" i="9"/>
  <c r="Q58" i="9"/>
  <c r="Q59" i="9"/>
  <c r="Q60" i="9"/>
  <c r="Q55" i="9"/>
  <c r="Q50" i="9"/>
  <c r="Q51" i="9"/>
  <c r="Q52" i="9"/>
  <c r="Q53" i="9"/>
  <c r="Q49" i="9"/>
  <c r="Q46" i="9"/>
  <c r="Q47" i="9"/>
  <c r="Q45" i="9"/>
  <c r="Q22" i="9"/>
  <c r="Q23" i="9"/>
  <c r="Q24" i="9"/>
  <c r="Q25" i="9"/>
  <c r="Q21" i="9"/>
  <c r="Q19" i="9"/>
  <c r="Q18" i="9"/>
  <c r="Q56" i="7"/>
  <c r="Q57" i="7"/>
  <c r="Q58" i="7"/>
  <c r="Q59" i="7"/>
  <c r="Q60" i="7"/>
  <c r="Q55" i="7"/>
  <c r="Q50" i="7"/>
  <c r="Q51" i="7"/>
  <c r="Q52" i="7"/>
  <c r="Q53" i="7"/>
  <c r="Q49" i="7"/>
  <c r="Q46" i="7"/>
  <c r="Q47" i="7"/>
  <c r="Q45" i="7"/>
  <c r="Q22" i="7"/>
  <c r="Q23" i="7"/>
  <c r="Q24" i="7"/>
  <c r="Q25" i="7"/>
  <c r="Q21" i="7"/>
  <c r="Q19" i="7"/>
  <c r="Q18" i="7"/>
  <c r="Q56" i="5"/>
  <c r="Q57" i="5"/>
  <c r="Q58" i="5"/>
  <c r="Q59" i="5"/>
  <c r="Q60" i="5"/>
  <c r="Q55" i="5"/>
  <c r="Q50" i="5"/>
  <c r="Q51" i="5"/>
  <c r="Q52" i="5"/>
  <c r="Q53" i="5"/>
  <c r="Q49" i="5"/>
  <c r="Q46" i="5"/>
  <c r="Q47" i="5"/>
  <c r="Q45" i="5"/>
  <c r="O9" i="1"/>
  <c r="C4" i="3"/>
  <c r="O62" i="13"/>
  <c r="O60" i="13"/>
  <c r="O59" i="13"/>
  <c r="O58" i="13"/>
  <c r="O57" i="13"/>
  <c r="O56" i="13"/>
  <c r="O53" i="13"/>
  <c r="O52" i="13"/>
  <c r="O48" i="13" s="1"/>
  <c r="O51" i="13"/>
  <c r="O50" i="13"/>
  <c r="O49" i="13"/>
  <c r="O46" i="13"/>
  <c r="O45" i="13"/>
  <c r="O43" i="13"/>
  <c r="O42" i="13"/>
  <c r="O41" i="13"/>
  <c r="O40" i="13"/>
  <c r="O37" i="13"/>
  <c r="O36" i="13"/>
  <c r="O35" i="13"/>
  <c r="O24" i="13"/>
  <c r="O23" i="13"/>
  <c r="O22" i="13"/>
  <c r="O21" i="13"/>
  <c r="O18" i="13"/>
  <c r="P60" i="11"/>
  <c r="O60" i="11"/>
  <c r="P59" i="11"/>
  <c r="O59" i="11"/>
  <c r="P58" i="11"/>
  <c r="O58" i="11"/>
  <c r="P57" i="11"/>
  <c r="P54" i="11" s="1"/>
  <c r="O57" i="11"/>
  <c r="O54" i="11" s="1"/>
  <c r="P56" i="11"/>
  <c r="O56" i="11"/>
  <c r="P55" i="11"/>
  <c r="O55" i="11"/>
  <c r="P53" i="11"/>
  <c r="O53" i="11"/>
  <c r="P52" i="11"/>
  <c r="O52" i="11"/>
  <c r="O48" i="11" s="1"/>
  <c r="P51" i="11"/>
  <c r="O51" i="11"/>
  <c r="P50" i="11"/>
  <c r="O50" i="11"/>
  <c r="P49" i="11"/>
  <c r="P48" i="11" s="1"/>
  <c r="O49" i="11"/>
  <c r="P47" i="11"/>
  <c r="O47" i="11"/>
  <c r="P46" i="11"/>
  <c r="O46" i="11"/>
  <c r="P45" i="11"/>
  <c r="O45" i="11"/>
  <c r="P43" i="11"/>
  <c r="O43" i="11"/>
  <c r="P42" i="11"/>
  <c r="O42" i="11"/>
  <c r="P41" i="11"/>
  <c r="O41" i="11"/>
  <c r="P40" i="11"/>
  <c r="O40" i="11"/>
  <c r="P39" i="11"/>
  <c r="O39" i="11"/>
  <c r="P38" i="11"/>
  <c r="O38" i="11"/>
  <c r="P37" i="11"/>
  <c r="O37" i="11"/>
  <c r="P36" i="11"/>
  <c r="O36" i="11"/>
  <c r="P35" i="11"/>
  <c r="P34" i="11" s="1"/>
  <c r="O35" i="11"/>
  <c r="O34" i="11" s="1"/>
  <c r="P33" i="11"/>
  <c r="P30" i="11" s="1"/>
  <c r="O33" i="11"/>
  <c r="O30" i="11" s="1"/>
  <c r="P32" i="11"/>
  <c r="O32" i="11"/>
  <c r="P31" i="11"/>
  <c r="O31" i="11"/>
  <c r="P25" i="11"/>
  <c r="O25" i="11"/>
  <c r="P24" i="11"/>
  <c r="P20" i="11" s="1"/>
  <c r="O24" i="11"/>
  <c r="O20" i="11" s="1"/>
  <c r="P23" i="11"/>
  <c r="O23" i="11"/>
  <c r="P22" i="11"/>
  <c r="O22" i="11"/>
  <c r="P21" i="11"/>
  <c r="O21" i="11"/>
  <c r="P19" i="11"/>
  <c r="O19" i="11"/>
  <c r="P18" i="11"/>
  <c r="O18" i="11"/>
  <c r="P44" i="11"/>
  <c r="O44" i="11"/>
  <c r="P60" i="9"/>
  <c r="O60" i="9"/>
  <c r="P59" i="9"/>
  <c r="O59" i="9"/>
  <c r="P58" i="9"/>
  <c r="O58" i="9"/>
  <c r="P57" i="9"/>
  <c r="O57" i="9"/>
  <c r="P56" i="9"/>
  <c r="O56" i="9"/>
  <c r="P55" i="9"/>
  <c r="O55" i="9"/>
  <c r="P53" i="9"/>
  <c r="O53" i="9"/>
  <c r="P52" i="9"/>
  <c r="O52" i="9"/>
  <c r="P51" i="9"/>
  <c r="O51" i="9"/>
  <c r="P50" i="9"/>
  <c r="O50" i="9"/>
  <c r="P49" i="9"/>
  <c r="O49" i="9"/>
  <c r="P47" i="9"/>
  <c r="O47" i="9"/>
  <c r="P46" i="9"/>
  <c r="O46" i="9"/>
  <c r="P45" i="9"/>
  <c r="O45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3" i="9"/>
  <c r="O33" i="9"/>
  <c r="P32" i="9"/>
  <c r="O32" i="9"/>
  <c r="P31" i="9"/>
  <c r="O31" i="9"/>
  <c r="P25" i="9"/>
  <c r="O25" i="9"/>
  <c r="P24" i="9"/>
  <c r="O24" i="9"/>
  <c r="P23" i="9"/>
  <c r="O23" i="9"/>
  <c r="P22" i="9"/>
  <c r="O22" i="9"/>
  <c r="P21" i="9"/>
  <c r="O21" i="9"/>
  <c r="P19" i="9"/>
  <c r="O19" i="9"/>
  <c r="P18" i="9"/>
  <c r="O18" i="9"/>
  <c r="P44" i="9"/>
  <c r="P60" i="7"/>
  <c r="O60" i="7"/>
  <c r="P59" i="7"/>
  <c r="O59" i="7"/>
  <c r="P58" i="7"/>
  <c r="O58" i="7"/>
  <c r="O54" i="7" s="1"/>
  <c r="P57" i="7"/>
  <c r="P54" i="7" s="1"/>
  <c r="O57" i="7"/>
  <c r="P56" i="7"/>
  <c r="O56" i="7"/>
  <c r="P55" i="7"/>
  <c r="O55" i="7"/>
  <c r="P53" i="7"/>
  <c r="O53" i="7"/>
  <c r="P52" i="7"/>
  <c r="P48" i="7" s="1"/>
  <c r="O52" i="7"/>
  <c r="P51" i="7"/>
  <c r="O51" i="7"/>
  <c r="P50" i="7"/>
  <c r="O50" i="7"/>
  <c r="P49" i="7"/>
  <c r="O49" i="7"/>
  <c r="P47" i="7"/>
  <c r="O47" i="7"/>
  <c r="P46" i="7"/>
  <c r="O46" i="7"/>
  <c r="P45" i="7"/>
  <c r="O45" i="7"/>
  <c r="P43" i="7"/>
  <c r="O43" i="7"/>
  <c r="P42" i="7"/>
  <c r="O42" i="7"/>
  <c r="P41" i="7"/>
  <c r="O41" i="7"/>
  <c r="P40" i="7"/>
  <c r="O40" i="7"/>
  <c r="P39" i="7"/>
  <c r="O39" i="7"/>
  <c r="P38" i="7"/>
  <c r="O38" i="7"/>
  <c r="P37" i="7"/>
  <c r="O37" i="7"/>
  <c r="P36" i="7"/>
  <c r="O36" i="7"/>
  <c r="P35" i="7"/>
  <c r="P34" i="7" s="1"/>
  <c r="O35" i="7"/>
  <c r="O34" i="7" s="1"/>
  <c r="P33" i="7"/>
  <c r="P30" i="7" s="1"/>
  <c r="O33" i="7"/>
  <c r="O30" i="7" s="1"/>
  <c r="P32" i="7"/>
  <c r="O32" i="7"/>
  <c r="P31" i="7"/>
  <c r="O31" i="7"/>
  <c r="P25" i="7"/>
  <c r="O25" i="7"/>
  <c r="P24" i="7"/>
  <c r="P20" i="7" s="1"/>
  <c r="O24" i="7"/>
  <c r="P23" i="7"/>
  <c r="O23" i="7"/>
  <c r="P22" i="7"/>
  <c r="O22" i="7"/>
  <c r="P21" i="7"/>
  <c r="O21" i="7"/>
  <c r="P19" i="7"/>
  <c r="O19" i="7"/>
  <c r="P18" i="7"/>
  <c r="O18" i="7"/>
  <c r="O48" i="7"/>
  <c r="P44" i="7"/>
  <c r="O44" i="7"/>
  <c r="O20" i="7"/>
  <c r="P60" i="5"/>
  <c r="O60" i="5"/>
  <c r="P59" i="5"/>
  <c r="O59" i="5"/>
  <c r="P58" i="5"/>
  <c r="O58" i="5"/>
  <c r="P57" i="5"/>
  <c r="P54" i="5" s="1"/>
  <c r="O57" i="5"/>
  <c r="O54" i="5" s="1"/>
  <c r="P56" i="5"/>
  <c r="O56" i="5"/>
  <c r="P55" i="5"/>
  <c r="O55" i="5"/>
  <c r="P53" i="5"/>
  <c r="O53" i="5"/>
  <c r="P52" i="5"/>
  <c r="P48" i="5" s="1"/>
  <c r="O52" i="5"/>
  <c r="O48" i="5" s="1"/>
  <c r="P51" i="5"/>
  <c r="O51" i="5"/>
  <c r="P50" i="5"/>
  <c r="O50" i="5"/>
  <c r="P49" i="5"/>
  <c r="O49" i="5"/>
  <c r="P47" i="5"/>
  <c r="O47" i="5"/>
  <c r="P46" i="5"/>
  <c r="O46" i="5"/>
  <c r="P45" i="5"/>
  <c r="O45" i="5"/>
  <c r="P43" i="5"/>
  <c r="O43" i="5"/>
  <c r="P42" i="5"/>
  <c r="O42" i="5"/>
  <c r="P41" i="5"/>
  <c r="O41" i="5"/>
  <c r="P40" i="5"/>
  <c r="O40" i="5"/>
  <c r="P39" i="5"/>
  <c r="O39" i="5"/>
  <c r="P38" i="5"/>
  <c r="O38" i="5"/>
  <c r="P37" i="5"/>
  <c r="O37" i="5"/>
  <c r="P36" i="5"/>
  <c r="O36" i="5"/>
  <c r="P35" i="5"/>
  <c r="P34" i="5" s="1"/>
  <c r="O35" i="5"/>
  <c r="O34" i="5" s="1"/>
  <c r="P33" i="5"/>
  <c r="P30" i="5" s="1"/>
  <c r="O33" i="5"/>
  <c r="O30" i="5" s="1"/>
  <c r="P32" i="5"/>
  <c r="O32" i="5"/>
  <c r="P31" i="5"/>
  <c r="O31" i="5"/>
  <c r="P25" i="5"/>
  <c r="O25" i="5"/>
  <c r="P24" i="5"/>
  <c r="P20" i="5" s="1"/>
  <c r="O24" i="5"/>
  <c r="P23" i="5"/>
  <c r="O23" i="5"/>
  <c r="P22" i="5"/>
  <c r="O22" i="5"/>
  <c r="P21" i="5"/>
  <c r="O21" i="5"/>
  <c r="O20" i="5" s="1"/>
  <c r="P19" i="5"/>
  <c r="O19" i="5"/>
  <c r="P18" i="5"/>
  <c r="O18" i="5"/>
  <c r="P44" i="5"/>
  <c r="O44" i="5"/>
  <c r="P60" i="3"/>
  <c r="O60" i="3"/>
  <c r="P59" i="3"/>
  <c r="O59" i="3"/>
  <c r="P58" i="3"/>
  <c r="O58" i="3"/>
  <c r="P57" i="3"/>
  <c r="P54" i="3" s="1"/>
  <c r="O57" i="3"/>
  <c r="O54" i="3" s="1"/>
  <c r="P56" i="3"/>
  <c r="O56" i="3"/>
  <c r="P55" i="3"/>
  <c r="O55" i="3"/>
  <c r="P53" i="3"/>
  <c r="O53" i="3"/>
  <c r="P52" i="3"/>
  <c r="P48" i="3" s="1"/>
  <c r="O52" i="3"/>
  <c r="O48" i="3" s="1"/>
  <c r="P51" i="3"/>
  <c r="O51" i="3"/>
  <c r="P50" i="3"/>
  <c r="O50" i="3"/>
  <c r="P49" i="3"/>
  <c r="O49" i="3"/>
  <c r="P47" i="3"/>
  <c r="O47" i="3"/>
  <c r="P46" i="3"/>
  <c r="O46" i="3"/>
  <c r="P45" i="3"/>
  <c r="O45" i="3"/>
  <c r="P43" i="3"/>
  <c r="O43" i="3"/>
  <c r="P42" i="3"/>
  <c r="O42" i="3"/>
  <c r="P41" i="3"/>
  <c r="O41" i="3"/>
  <c r="P40" i="3"/>
  <c r="O40" i="3"/>
  <c r="P39" i="3"/>
  <c r="O39" i="3"/>
  <c r="P38" i="3"/>
  <c r="O38" i="3"/>
  <c r="O34" i="3" s="1"/>
  <c r="P37" i="3"/>
  <c r="O37" i="3"/>
  <c r="P36" i="3"/>
  <c r="O36" i="3"/>
  <c r="P35" i="3"/>
  <c r="P34" i="3" s="1"/>
  <c r="O35" i="3"/>
  <c r="P33" i="3"/>
  <c r="P30" i="3" s="1"/>
  <c r="O33" i="3"/>
  <c r="O30" i="3" s="1"/>
  <c r="P32" i="3"/>
  <c r="O32" i="3"/>
  <c r="P31" i="3"/>
  <c r="O31" i="3"/>
  <c r="P25" i="3"/>
  <c r="O25" i="3"/>
  <c r="P24" i="3"/>
  <c r="O24" i="3"/>
  <c r="O20" i="3" s="1"/>
  <c r="P23" i="3"/>
  <c r="O23" i="3"/>
  <c r="P22" i="3"/>
  <c r="O22" i="3"/>
  <c r="P21" i="3"/>
  <c r="P20" i="3" s="1"/>
  <c r="O21" i="3"/>
  <c r="P19" i="3"/>
  <c r="O19" i="3"/>
  <c r="P18" i="3"/>
  <c r="O18" i="3"/>
  <c r="P44" i="3"/>
  <c r="O44" i="3"/>
  <c r="O62" i="1"/>
  <c r="O56" i="1"/>
  <c r="O57" i="1"/>
  <c r="O58" i="1"/>
  <c r="O59" i="1"/>
  <c r="O60" i="1"/>
  <c r="O53" i="1"/>
  <c r="O50" i="1"/>
  <c r="O51" i="1"/>
  <c r="O52" i="1"/>
  <c r="O49" i="1"/>
  <c r="O46" i="1"/>
  <c r="O45" i="1"/>
  <c r="O24" i="1"/>
  <c r="O23" i="1"/>
  <c r="O22" i="1"/>
  <c r="O21" i="1"/>
  <c r="I82" i="2"/>
  <c r="I95" i="2"/>
  <c r="I111" i="2"/>
  <c r="I123" i="2" s="1"/>
  <c r="I132" i="2"/>
  <c r="I143" i="2" s="1"/>
  <c r="I139" i="2"/>
  <c r="I51" i="2"/>
  <c r="I41" i="2"/>
  <c r="I31" i="2"/>
  <c r="I27" i="2"/>
  <c r="I17" i="2"/>
  <c r="I14" i="2"/>
  <c r="I6" i="2"/>
  <c r="I97" i="2" l="1"/>
  <c r="I61" i="2"/>
  <c r="O20" i="9"/>
  <c r="P20" i="9"/>
  <c r="O30" i="9"/>
  <c r="P30" i="9"/>
  <c r="O34" i="9"/>
  <c r="P34" i="9"/>
  <c r="O44" i="9"/>
  <c r="O48" i="9"/>
  <c r="P48" i="9"/>
  <c r="O54" i="9"/>
  <c r="P54" i="9"/>
  <c r="I145" i="2"/>
  <c r="AF6" i="11"/>
  <c r="AE6" i="11"/>
  <c r="AD6" i="11"/>
  <c r="AC6" i="11"/>
  <c r="AF6" i="7"/>
  <c r="AE6" i="7"/>
  <c r="AD6" i="7"/>
  <c r="AC6" i="7"/>
  <c r="AF6" i="5"/>
  <c r="AE6" i="5"/>
  <c r="AD6" i="5"/>
  <c r="AC6" i="5"/>
  <c r="AF6" i="3"/>
  <c r="AE6" i="3"/>
  <c r="AD6" i="3"/>
  <c r="AC6" i="3"/>
  <c r="AQ145" i="12" l="1"/>
  <c r="AO143" i="12"/>
  <c r="S143" i="12"/>
  <c r="AU139" i="12"/>
  <c r="AT139" i="12"/>
  <c r="AS139" i="12"/>
  <c r="AQ139" i="12"/>
  <c r="AP139" i="12"/>
  <c r="AO139" i="12"/>
  <c r="AM139" i="12"/>
  <c r="AL139" i="12"/>
  <c r="AK139" i="12"/>
  <c r="AI139" i="12"/>
  <c r="AH139" i="12"/>
  <c r="AG139" i="12"/>
  <c r="AE139" i="12"/>
  <c r="AD139" i="12"/>
  <c r="AC139" i="12"/>
  <c r="AA139" i="12"/>
  <c r="Z139" i="12"/>
  <c r="Y139" i="12"/>
  <c r="W139" i="12"/>
  <c r="V139" i="12"/>
  <c r="U139" i="12"/>
  <c r="S139" i="12"/>
  <c r="R139" i="12"/>
  <c r="Q139" i="12"/>
  <c r="O139" i="12"/>
  <c r="N139" i="12"/>
  <c r="M139" i="12"/>
  <c r="K139" i="12"/>
  <c r="J139" i="12"/>
  <c r="I139" i="12"/>
  <c r="AU132" i="12"/>
  <c r="AU143" i="12" s="1"/>
  <c r="AT132" i="12"/>
  <c r="AT143" i="12" s="1"/>
  <c r="AS132" i="12"/>
  <c r="AS143" i="12" s="1"/>
  <c r="AQ132" i="12"/>
  <c r="AQ143" i="12" s="1"/>
  <c r="AP132" i="12"/>
  <c r="AP143" i="12" s="1"/>
  <c r="AO132" i="12"/>
  <c r="AM132" i="12"/>
  <c r="AM143" i="12" s="1"/>
  <c r="AL132" i="12"/>
  <c r="AL143" i="12" s="1"/>
  <c r="AK132" i="12"/>
  <c r="AK143" i="12" s="1"/>
  <c r="AI132" i="12"/>
  <c r="AI143" i="12" s="1"/>
  <c r="AH132" i="12"/>
  <c r="AH143" i="12" s="1"/>
  <c r="AG132" i="12"/>
  <c r="AG143" i="12" s="1"/>
  <c r="AE132" i="12"/>
  <c r="AE143" i="12" s="1"/>
  <c r="AD132" i="12"/>
  <c r="AD143" i="12" s="1"/>
  <c r="AC132" i="12"/>
  <c r="AC143" i="12" s="1"/>
  <c r="AA132" i="12"/>
  <c r="AA143" i="12" s="1"/>
  <c r="Z132" i="12"/>
  <c r="Z143" i="12" s="1"/>
  <c r="Y132" i="12"/>
  <c r="Y143" i="12" s="1"/>
  <c r="W132" i="12"/>
  <c r="W143" i="12" s="1"/>
  <c r="V132" i="12"/>
  <c r="V143" i="12" s="1"/>
  <c r="V145" i="12" s="1"/>
  <c r="U132" i="12"/>
  <c r="U143" i="12" s="1"/>
  <c r="S132" i="12"/>
  <c r="R132" i="12"/>
  <c r="R143" i="12" s="1"/>
  <c r="Q132" i="12"/>
  <c r="Q143" i="12" s="1"/>
  <c r="O132" i="12"/>
  <c r="O143" i="12" s="1"/>
  <c r="N132" i="12"/>
  <c r="N143" i="12" s="1"/>
  <c r="M132" i="12"/>
  <c r="M143" i="12" s="1"/>
  <c r="K132" i="12"/>
  <c r="K143" i="12" s="1"/>
  <c r="J132" i="12"/>
  <c r="J143" i="12" s="1"/>
  <c r="I132" i="12"/>
  <c r="I143" i="12" s="1"/>
  <c r="AU127" i="12"/>
  <c r="AT127" i="12"/>
  <c r="AS127" i="12"/>
  <c r="AQ127" i="12"/>
  <c r="AP127" i="12"/>
  <c r="AO127" i="12"/>
  <c r="AM127" i="12"/>
  <c r="AL127" i="12"/>
  <c r="AK127" i="12"/>
  <c r="AI127" i="12"/>
  <c r="AH127" i="12"/>
  <c r="AG127" i="12"/>
  <c r="AE127" i="12"/>
  <c r="AD127" i="12"/>
  <c r="AC127" i="12"/>
  <c r="AA127" i="12"/>
  <c r="Z127" i="12"/>
  <c r="Y127" i="12"/>
  <c r="W127" i="12"/>
  <c r="V127" i="12"/>
  <c r="U127" i="12"/>
  <c r="S127" i="12"/>
  <c r="R127" i="12"/>
  <c r="Q127" i="12"/>
  <c r="O127" i="12"/>
  <c r="N127" i="12"/>
  <c r="M127" i="12"/>
  <c r="K127" i="12"/>
  <c r="J127" i="12"/>
  <c r="I127" i="12"/>
  <c r="AU121" i="12"/>
  <c r="AU123" i="12" s="1"/>
  <c r="AT121" i="12"/>
  <c r="AS121" i="12"/>
  <c r="AS123" i="12" s="1"/>
  <c r="AQ121" i="12"/>
  <c r="AQ123" i="12" s="1"/>
  <c r="AP121" i="12"/>
  <c r="AP123" i="12" s="1"/>
  <c r="AO121" i="12"/>
  <c r="AM121" i="12"/>
  <c r="AM123" i="12" s="1"/>
  <c r="AL121" i="12"/>
  <c r="AL123" i="12" s="1"/>
  <c r="AK121" i="12"/>
  <c r="AK123" i="12" s="1"/>
  <c r="AI121" i="12"/>
  <c r="AH121" i="12"/>
  <c r="AH123" i="12" s="1"/>
  <c r="AG121" i="12"/>
  <c r="AG123" i="12" s="1"/>
  <c r="AE121" i="12"/>
  <c r="AE123" i="12" s="1"/>
  <c r="AD121" i="12"/>
  <c r="AC121" i="12"/>
  <c r="AC123" i="12" s="1"/>
  <c r="AA121" i="12"/>
  <c r="AA123" i="12" s="1"/>
  <c r="Z121" i="12"/>
  <c r="Z123" i="12" s="1"/>
  <c r="Y121" i="12"/>
  <c r="W121" i="12"/>
  <c r="W123" i="12" s="1"/>
  <c r="V121" i="12"/>
  <c r="V123" i="12" s="1"/>
  <c r="U121" i="12"/>
  <c r="U123" i="12" s="1"/>
  <c r="S121" i="12"/>
  <c r="R121" i="12"/>
  <c r="R123" i="12" s="1"/>
  <c r="Q121" i="12"/>
  <c r="Q123" i="12" s="1"/>
  <c r="O121" i="12"/>
  <c r="O123" i="12" s="1"/>
  <c r="N121" i="12"/>
  <c r="M121" i="12"/>
  <c r="M123" i="12" s="1"/>
  <c r="K121" i="12"/>
  <c r="K123" i="12" s="1"/>
  <c r="J121" i="12"/>
  <c r="J123" i="12" s="1"/>
  <c r="I121" i="12"/>
  <c r="AU111" i="12"/>
  <c r="AT111" i="12"/>
  <c r="AT123" i="12" s="1"/>
  <c r="AS111" i="12"/>
  <c r="AQ111" i="12"/>
  <c r="AP111" i="12"/>
  <c r="AO111" i="12"/>
  <c r="AO123" i="12" s="1"/>
  <c r="AM111" i="12"/>
  <c r="AL111" i="12"/>
  <c r="AK111" i="12"/>
  <c r="AI111" i="12"/>
  <c r="AI123" i="12" s="1"/>
  <c r="AH111" i="12"/>
  <c r="AG111" i="12"/>
  <c r="AE111" i="12"/>
  <c r="AD111" i="12"/>
  <c r="AD123" i="12" s="1"/>
  <c r="AC111" i="12"/>
  <c r="AA111" i="12"/>
  <c r="Z111" i="12"/>
  <c r="Y111" i="12"/>
  <c r="Y123" i="12" s="1"/>
  <c r="W111" i="12"/>
  <c r="V111" i="12"/>
  <c r="U111" i="12"/>
  <c r="S111" i="12"/>
  <c r="S123" i="12" s="1"/>
  <c r="R111" i="12"/>
  <c r="Q111" i="12"/>
  <c r="O111" i="12"/>
  <c r="N111" i="12"/>
  <c r="N123" i="12" s="1"/>
  <c r="M111" i="12"/>
  <c r="K111" i="12"/>
  <c r="J111" i="12"/>
  <c r="I111" i="12"/>
  <c r="I123" i="12" s="1"/>
  <c r="AA97" i="12"/>
  <c r="AA148" i="12" s="1"/>
  <c r="AU95" i="12"/>
  <c r="AU97" i="12" s="1"/>
  <c r="AU148" i="12" s="1"/>
  <c r="AT95" i="12"/>
  <c r="AT97" i="12" s="1"/>
  <c r="AS95" i="12"/>
  <c r="AS97" i="12" s="1"/>
  <c r="AS148" i="12" s="1"/>
  <c r="AQ95" i="12"/>
  <c r="AP95" i="12"/>
  <c r="AP97" i="12" s="1"/>
  <c r="AP148" i="12" s="1"/>
  <c r="AO95" i="12"/>
  <c r="AO97" i="12" s="1"/>
  <c r="AM95" i="12"/>
  <c r="AM97" i="12" s="1"/>
  <c r="AM148" i="12" s="1"/>
  <c r="AL95" i="12"/>
  <c r="AK95" i="12"/>
  <c r="AK97" i="12" s="1"/>
  <c r="AK148" i="12" s="1"/>
  <c r="AI95" i="12"/>
  <c r="AI97" i="12" s="1"/>
  <c r="AH95" i="12"/>
  <c r="AH97" i="12" s="1"/>
  <c r="AH148" i="12" s="1"/>
  <c r="AG95" i="12"/>
  <c r="AE95" i="12"/>
  <c r="AE97" i="12" s="1"/>
  <c r="AE148" i="12" s="1"/>
  <c r="AD95" i="12"/>
  <c r="AD97" i="12" s="1"/>
  <c r="AC95" i="12"/>
  <c r="AC97" i="12" s="1"/>
  <c r="AC148" i="12" s="1"/>
  <c r="AA95" i="12"/>
  <c r="Z95" i="12"/>
  <c r="Z97" i="12" s="1"/>
  <c r="Z148" i="12" s="1"/>
  <c r="Y95" i="12"/>
  <c r="Y97" i="12" s="1"/>
  <c r="W95" i="12"/>
  <c r="W97" i="12" s="1"/>
  <c r="W148" i="12" s="1"/>
  <c r="V95" i="12"/>
  <c r="U95" i="12"/>
  <c r="U97" i="12" s="1"/>
  <c r="U148" i="12" s="1"/>
  <c r="S95" i="12"/>
  <c r="S97" i="12" s="1"/>
  <c r="R95" i="12"/>
  <c r="R97" i="12" s="1"/>
  <c r="R148" i="12" s="1"/>
  <c r="Q95" i="12"/>
  <c r="O95" i="12"/>
  <c r="O97" i="12" s="1"/>
  <c r="O148" i="12" s="1"/>
  <c r="N95" i="12"/>
  <c r="N97" i="12" s="1"/>
  <c r="M95" i="12"/>
  <c r="M97" i="12" s="1"/>
  <c r="M148" i="12" s="1"/>
  <c r="K95" i="12"/>
  <c r="J95" i="12"/>
  <c r="J97" i="12" s="1"/>
  <c r="J148" i="12" s="1"/>
  <c r="I95" i="12"/>
  <c r="I97" i="12" s="1"/>
  <c r="AU82" i="12"/>
  <c r="AT82" i="12"/>
  <c r="AS82" i="12"/>
  <c r="AQ82" i="12"/>
  <c r="AQ97" i="12" s="1"/>
  <c r="AP82" i="12"/>
  <c r="AO82" i="12"/>
  <c r="AM82" i="12"/>
  <c r="AL82" i="12"/>
  <c r="AL97" i="12" s="1"/>
  <c r="AK82" i="12"/>
  <c r="AI82" i="12"/>
  <c r="AH82" i="12"/>
  <c r="AG82" i="12"/>
  <c r="AG97" i="12" s="1"/>
  <c r="AE82" i="12"/>
  <c r="AD82" i="12"/>
  <c r="AC82" i="12"/>
  <c r="AA82" i="12"/>
  <c r="Z82" i="12"/>
  <c r="Y82" i="12"/>
  <c r="W82" i="12"/>
  <c r="V82" i="12"/>
  <c r="V97" i="12" s="1"/>
  <c r="U82" i="12"/>
  <c r="S82" i="12"/>
  <c r="R82" i="12"/>
  <c r="Q82" i="12"/>
  <c r="Q97" i="12" s="1"/>
  <c r="O82" i="12"/>
  <c r="N82" i="12"/>
  <c r="M82" i="12"/>
  <c r="K82" i="12"/>
  <c r="K97" i="12" s="1"/>
  <c r="J82" i="12"/>
  <c r="I82" i="12"/>
  <c r="AS69" i="12"/>
  <c r="AO69" i="12"/>
  <c r="AK69" i="12"/>
  <c r="AG69" i="12"/>
  <c r="AC69" i="12"/>
  <c r="Y69" i="12"/>
  <c r="U69" i="12"/>
  <c r="Q69" i="12"/>
  <c r="M69" i="12"/>
  <c r="I69" i="12"/>
  <c r="AU58" i="12"/>
  <c r="AT58" i="12"/>
  <c r="AS58" i="12"/>
  <c r="AQ58" i="12"/>
  <c r="AP58" i="12"/>
  <c r="AO58" i="12"/>
  <c r="AM58" i="12"/>
  <c r="AL58" i="12"/>
  <c r="AK58" i="12"/>
  <c r="AI58" i="12"/>
  <c r="AH58" i="12"/>
  <c r="AG58" i="12"/>
  <c r="AE58" i="12"/>
  <c r="AD58" i="12"/>
  <c r="AC58" i="12"/>
  <c r="AA58" i="12"/>
  <c r="Z58" i="12"/>
  <c r="Y58" i="12"/>
  <c r="W58" i="12"/>
  <c r="V58" i="12"/>
  <c r="U58" i="12"/>
  <c r="S58" i="12"/>
  <c r="R58" i="12"/>
  <c r="Q58" i="12"/>
  <c r="O58" i="12"/>
  <c r="N58" i="12"/>
  <c r="M58" i="12"/>
  <c r="K58" i="12"/>
  <c r="J58" i="12"/>
  <c r="I58" i="12"/>
  <c r="AU51" i="12"/>
  <c r="AT51" i="12"/>
  <c r="AS51" i="12"/>
  <c r="AQ51" i="12"/>
  <c r="AP51" i="12"/>
  <c r="AO51" i="12"/>
  <c r="AM51" i="12"/>
  <c r="AL51" i="12"/>
  <c r="AK51" i="12"/>
  <c r="AI51" i="12"/>
  <c r="AH51" i="12"/>
  <c r="AG51" i="12"/>
  <c r="AE51" i="12"/>
  <c r="AD51" i="12"/>
  <c r="AC51" i="12"/>
  <c r="AA51" i="12"/>
  <c r="Z51" i="12"/>
  <c r="Y51" i="12"/>
  <c r="W51" i="12"/>
  <c r="V51" i="12"/>
  <c r="U51" i="12"/>
  <c r="S51" i="12"/>
  <c r="R51" i="12"/>
  <c r="Q51" i="12"/>
  <c r="O51" i="12"/>
  <c r="N51" i="12"/>
  <c r="M51" i="12"/>
  <c r="K51" i="12"/>
  <c r="J51" i="12"/>
  <c r="I51" i="12"/>
  <c r="AU45" i="12"/>
  <c r="AT45" i="12"/>
  <c r="AS45" i="12"/>
  <c r="AQ45" i="12"/>
  <c r="AP45" i="12"/>
  <c r="AO45" i="12"/>
  <c r="AM45" i="12"/>
  <c r="AL45" i="12"/>
  <c r="AK45" i="12"/>
  <c r="AI45" i="12"/>
  <c r="AH45" i="12"/>
  <c r="AG45" i="12"/>
  <c r="AE45" i="12"/>
  <c r="AD45" i="12"/>
  <c r="AC45" i="12"/>
  <c r="AA45" i="12"/>
  <c r="Z45" i="12"/>
  <c r="Y45" i="12"/>
  <c r="W45" i="12"/>
  <c r="V45" i="12"/>
  <c r="U45" i="12"/>
  <c r="S45" i="12"/>
  <c r="R45" i="12"/>
  <c r="Q45" i="12"/>
  <c r="O45" i="12"/>
  <c r="N45" i="12"/>
  <c r="M45" i="12"/>
  <c r="K45" i="12"/>
  <c r="J45" i="12"/>
  <c r="I45" i="12"/>
  <c r="AU41" i="12"/>
  <c r="AT41" i="12"/>
  <c r="AS41" i="12"/>
  <c r="AQ41" i="12"/>
  <c r="AP41" i="12"/>
  <c r="AO41" i="12"/>
  <c r="AM41" i="12"/>
  <c r="AL41" i="12"/>
  <c r="AK41" i="12"/>
  <c r="AI41" i="12"/>
  <c r="AH41" i="12"/>
  <c r="AG41" i="12"/>
  <c r="AE41" i="12"/>
  <c r="AD41" i="12"/>
  <c r="AC41" i="12"/>
  <c r="AA41" i="12"/>
  <c r="Z41" i="12"/>
  <c r="Y41" i="12"/>
  <c r="W41" i="12"/>
  <c r="V41" i="12"/>
  <c r="U41" i="12"/>
  <c r="S41" i="12"/>
  <c r="R41" i="12"/>
  <c r="Q41" i="12"/>
  <c r="O41" i="12"/>
  <c r="N41" i="12"/>
  <c r="M41" i="12"/>
  <c r="K41" i="12"/>
  <c r="J41" i="12"/>
  <c r="I41" i="12"/>
  <c r="AU31" i="12"/>
  <c r="AT31" i="12"/>
  <c r="AS31" i="12"/>
  <c r="AQ31" i="12"/>
  <c r="AP31" i="12"/>
  <c r="AO31" i="12"/>
  <c r="AM31" i="12"/>
  <c r="AL31" i="12"/>
  <c r="AK31" i="12"/>
  <c r="AI31" i="12"/>
  <c r="AH31" i="12"/>
  <c r="AG31" i="12"/>
  <c r="AE31" i="12"/>
  <c r="AD31" i="12"/>
  <c r="AC31" i="12"/>
  <c r="AA31" i="12"/>
  <c r="Z31" i="12"/>
  <c r="Y31" i="12"/>
  <c r="W31" i="12"/>
  <c r="V31" i="12"/>
  <c r="U31" i="12"/>
  <c r="S31" i="12"/>
  <c r="R31" i="12"/>
  <c r="Q31" i="12"/>
  <c r="O31" i="12"/>
  <c r="N31" i="12"/>
  <c r="M31" i="12"/>
  <c r="K31" i="12"/>
  <c r="J31" i="12"/>
  <c r="I31" i="12"/>
  <c r="AU27" i="12"/>
  <c r="AU61" i="12" s="1"/>
  <c r="AT27" i="12"/>
  <c r="AT61" i="12" s="1"/>
  <c r="AS27" i="12"/>
  <c r="AS61" i="12" s="1"/>
  <c r="AQ27" i="12"/>
  <c r="AP27" i="12"/>
  <c r="AP61" i="12" s="1"/>
  <c r="AO27" i="12"/>
  <c r="AO61" i="12" s="1"/>
  <c r="AM27" i="12"/>
  <c r="AM61" i="12" s="1"/>
  <c r="AL27" i="12"/>
  <c r="AK27" i="12"/>
  <c r="AK61" i="12" s="1"/>
  <c r="AI27" i="12"/>
  <c r="AI61" i="12" s="1"/>
  <c r="AH27" i="12"/>
  <c r="AH61" i="12" s="1"/>
  <c r="AG27" i="12"/>
  <c r="AE27" i="12"/>
  <c r="AE61" i="12" s="1"/>
  <c r="AD27" i="12"/>
  <c r="AD61" i="12" s="1"/>
  <c r="AC27" i="12"/>
  <c r="AC61" i="12" s="1"/>
  <c r="AA27" i="12"/>
  <c r="Z27" i="12"/>
  <c r="Z61" i="12" s="1"/>
  <c r="Y27" i="12"/>
  <c r="Y61" i="12" s="1"/>
  <c r="W27" i="12"/>
  <c r="W61" i="12" s="1"/>
  <c r="V27" i="12"/>
  <c r="U27" i="12"/>
  <c r="U61" i="12" s="1"/>
  <c r="S27" i="12"/>
  <c r="S61" i="12" s="1"/>
  <c r="R27" i="12"/>
  <c r="R61" i="12" s="1"/>
  <c r="Q27" i="12"/>
  <c r="O27" i="12"/>
  <c r="O61" i="12" s="1"/>
  <c r="N27" i="12"/>
  <c r="N61" i="12" s="1"/>
  <c r="M27" i="12"/>
  <c r="M61" i="12" s="1"/>
  <c r="K27" i="12"/>
  <c r="J27" i="12"/>
  <c r="J61" i="12" s="1"/>
  <c r="I27" i="12"/>
  <c r="I61" i="12" s="1"/>
  <c r="AA24" i="12"/>
  <c r="AU17" i="12"/>
  <c r="AT17" i="12"/>
  <c r="AS17" i="12"/>
  <c r="AQ17" i="12"/>
  <c r="AP17" i="12"/>
  <c r="AO17" i="12"/>
  <c r="AM17" i="12"/>
  <c r="AL17" i="12"/>
  <c r="AK17" i="12"/>
  <c r="AI17" i="12"/>
  <c r="AH17" i="12"/>
  <c r="AG17" i="12"/>
  <c r="AE17" i="12"/>
  <c r="AD17" i="12"/>
  <c r="AC17" i="12"/>
  <c r="AA17" i="12"/>
  <c r="Z17" i="12"/>
  <c r="Y17" i="12"/>
  <c r="W17" i="12"/>
  <c r="V17" i="12"/>
  <c r="U17" i="12"/>
  <c r="S17" i="12"/>
  <c r="R17" i="12"/>
  <c r="Q17" i="12"/>
  <c r="O17" i="12"/>
  <c r="N17" i="12"/>
  <c r="M17" i="12"/>
  <c r="K17" i="12"/>
  <c r="J17" i="12"/>
  <c r="I17" i="12"/>
  <c r="AU14" i="12"/>
  <c r="AT14" i="12"/>
  <c r="AS14" i="12"/>
  <c r="AQ14" i="12"/>
  <c r="AQ24" i="12" s="1"/>
  <c r="AP14" i="12"/>
  <c r="AO14" i="12"/>
  <c r="AM14" i="12"/>
  <c r="AL14" i="12"/>
  <c r="AL24" i="12" s="1"/>
  <c r="AK14" i="12"/>
  <c r="AI14" i="12"/>
  <c r="AH14" i="12"/>
  <c r="AG14" i="12"/>
  <c r="AG24" i="12" s="1"/>
  <c r="AE14" i="12"/>
  <c r="AD14" i="12"/>
  <c r="AC14" i="12"/>
  <c r="AA14" i="12"/>
  <c r="Z14" i="12"/>
  <c r="Y14" i="12"/>
  <c r="W14" i="12"/>
  <c r="V14" i="12"/>
  <c r="V24" i="12" s="1"/>
  <c r="U14" i="12"/>
  <c r="S14" i="12"/>
  <c r="R14" i="12"/>
  <c r="Q14" i="12"/>
  <c r="Q24" i="12" s="1"/>
  <c r="O14" i="12"/>
  <c r="N14" i="12"/>
  <c r="M14" i="12"/>
  <c r="K14" i="12"/>
  <c r="K24" i="12" s="1"/>
  <c r="J14" i="12"/>
  <c r="I14" i="12"/>
  <c r="AU6" i="12"/>
  <c r="AU24" i="12" s="1"/>
  <c r="AU63" i="12" s="1"/>
  <c r="AU147" i="12" s="1"/>
  <c r="AT6" i="12"/>
  <c r="AT24" i="12" s="1"/>
  <c r="AS6" i="12"/>
  <c r="AS24" i="12" s="1"/>
  <c r="AS63" i="12" s="1"/>
  <c r="AS147" i="12" s="1"/>
  <c r="AQ6" i="12"/>
  <c r="AP6" i="12"/>
  <c r="AP24" i="12" s="1"/>
  <c r="AP63" i="12" s="1"/>
  <c r="AP147" i="12" s="1"/>
  <c r="AO6" i="12"/>
  <c r="AO24" i="12" s="1"/>
  <c r="AM6" i="12"/>
  <c r="AM24" i="12" s="1"/>
  <c r="AM63" i="12" s="1"/>
  <c r="AM147" i="12" s="1"/>
  <c r="AL6" i="12"/>
  <c r="AK6" i="12"/>
  <c r="AK24" i="12" s="1"/>
  <c r="AK63" i="12" s="1"/>
  <c r="AK147" i="12" s="1"/>
  <c r="AI6" i="12"/>
  <c r="AI24" i="12" s="1"/>
  <c r="AH6" i="12"/>
  <c r="AH24" i="12" s="1"/>
  <c r="AH63" i="12" s="1"/>
  <c r="AH147" i="12" s="1"/>
  <c r="AG6" i="12"/>
  <c r="AE6" i="12"/>
  <c r="AE24" i="12" s="1"/>
  <c r="AE63" i="12" s="1"/>
  <c r="AE147" i="12" s="1"/>
  <c r="AD6" i="12"/>
  <c r="AD24" i="12" s="1"/>
  <c r="AC6" i="12"/>
  <c r="AC24" i="12" s="1"/>
  <c r="AC63" i="12" s="1"/>
  <c r="AC147" i="12" s="1"/>
  <c r="AA6" i="12"/>
  <c r="Z6" i="12"/>
  <c r="Z24" i="12" s="1"/>
  <c r="Z63" i="12" s="1"/>
  <c r="Z147" i="12" s="1"/>
  <c r="Y6" i="12"/>
  <c r="Y24" i="12" s="1"/>
  <c r="W6" i="12"/>
  <c r="W24" i="12" s="1"/>
  <c r="W63" i="12" s="1"/>
  <c r="W147" i="12" s="1"/>
  <c r="V6" i="12"/>
  <c r="U6" i="12"/>
  <c r="U24" i="12" s="1"/>
  <c r="U63" i="12" s="1"/>
  <c r="U147" i="12" s="1"/>
  <c r="S6" i="12"/>
  <c r="S24" i="12" s="1"/>
  <c r="R6" i="12"/>
  <c r="R24" i="12" s="1"/>
  <c r="R63" i="12" s="1"/>
  <c r="R147" i="12" s="1"/>
  <c r="Q6" i="12"/>
  <c r="O6" i="12"/>
  <c r="O24" i="12" s="1"/>
  <c r="O63" i="12" s="1"/>
  <c r="O147" i="12" s="1"/>
  <c r="N6" i="12"/>
  <c r="N24" i="12" s="1"/>
  <c r="M6" i="12"/>
  <c r="M24" i="12" s="1"/>
  <c r="M63" i="12" s="1"/>
  <c r="M147" i="12" s="1"/>
  <c r="K6" i="12"/>
  <c r="J6" i="12"/>
  <c r="J24" i="12" s="1"/>
  <c r="J63" i="12" s="1"/>
  <c r="J147" i="12" s="1"/>
  <c r="I6" i="12"/>
  <c r="I24" i="12" s="1"/>
  <c r="AQ145" i="10"/>
  <c r="AO143" i="10"/>
  <c r="S143" i="10"/>
  <c r="AU139" i="10"/>
  <c r="AT139" i="10"/>
  <c r="AS139" i="10"/>
  <c r="AQ139" i="10"/>
  <c r="AP139" i="10"/>
  <c r="AO139" i="10"/>
  <c r="AM139" i="10"/>
  <c r="AL139" i="10"/>
  <c r="AK139" i="10"/>
  <c r="AI139" i="10"/>
  <c r="AH139" i="10"/>
  <c r="AG139" i="10"/>
  <c r="AE139" i="10"/>
  <c r="AD139" i="10"/>
  <c r="AC139" i="10"/>
  <c r="AA139" i="10"/>
  <c r="Z139" i="10"/>
  <c r="Y139" i="10"/>
  <c r="W139" i="10"/>
  <c r="V139" i="10"/>
  <c r="U139" i="10"/>
  <c r="S139" i="10"/>
  <c r="R139" i="10"/>
  <c r="Q139" i="10"/>
  <c r="O139" i="10"/>
  <c r="N139" i="10"/>
  <c r="M139" i="10"/>
  <c r="K139" i="10"/>
  <c r="J139" i="10"/>
  <c r="I139" i="10"/>
  <c r="AU132" i="10"/>
  <c r="AU143" i="10" s="1"/>
  <c r="AT132" i="10"/>
  <c r="AT143" i="10" s="1"/>
  <c r="AS132" i="10"/>
  <c r="AS143" i="10" s="1"/>
  <c r="AQ132" i="10"/>
  <c r="AQ143" i="10" s="1"/>
  <c r="AP132" i="10"/>
  <c r="AP143" i="10" s="1"/>
  <c r="AO132" i="10"/>
  <c r="AM132" i="10"/>
  <c r="AM143" i="10" s="1"/>
  <c r="AL132" i="10"/>
  <c r="AL143" i="10" s="1"/>
  <c r="AK132" i="10"/>
  <c r="AK143" i="10" s="1"/>
  <c r="AI132" i="10"/>
  <c r="AI143" i="10" s="1"/>
  <c r="AH132" i="10"/>
  <c r="AH143" i="10" s="1"/>
  <c r="AG132" i="10"/>
  <c r="AG143" i="10" s="1"/>
  <c r="AE132" i="10"/>
  <c r="AE143" i="10" s="1"/>
  <c r="AD132" i="10"/>
  <c r="AD143" i="10" s="1"/>
  <c r="AC132" i="10"/>
  <c r="AC143" i="10" s="1"/>
  <c r="AA132" i="10"/>
  <c r="AA143" i="10" s="1"/>
  <c r="Z132" i="10"/>
  <c r="Z143" i="10" s="1"/>
  <c r="Y132" i="10"/>
  <c r="Y143" i="10" s="1"/>
  <c r="W132" i="10"/>
  <c r="W143" i="10" s="1"/>
  <c r="V132" i="10"/>
  <c r="V143" i="10" s="1"/>
  <c r="V145" i="10" s="1"/>
  <c r="U132" i="10"/>
  <c r="U143" i="10" s="1"/>
  <c r="S132" i="10"/>
  <c r="R132" i="10"/>
  <c r="R143" i="10" s="1"/>
  <c r="Q132" i="10"/>
  <c r="Q143" i="10" s="1"/>
  <c r="O132" i="10"/>
  <c r="O143" i="10" s="1"/>
  <c r="N132" i="10"/>
  <c r="N143" i="10" s="1"/>
  <c r="M132" i="10"/>
  <c r="M143" i="10" s="1"/>
  <c r="K132" i="10"/>
  <c r="K143" i="10" s="1"/>
  <c r="J132" i="10"/>
  <c r="J143" i="10" s="1"/>
  <c r="I132" i="10"/>
  <c r="I143" i="10" s="1"/>
  <c r="AU127" i="10"/>
  <c r="AT127" i="10"/>
  <c r="AS127" i="10"/>
  <c r="AQ127" i="10"/>
  <c r="AP127" i="10"/>
  <c r="AO127" i="10"/>
  <c r="AM127" i="10"/>
  <c r="AL127" i="10"/>
  <c r="AK127" i="10"/>
  <c r="AI127" i="10"/>
  <c r="AH127" i="10"/>
  <c r="AG127" i="10"/>
  <c r="AE127" i="10"/>
  <c r="AD127" i="10"/>
  <c r="AC127" i="10"/>
  <c r="AA127" i="10"/>
  <c r="Z127" i="10"/>
  <c r="Y127" i="10"/>
  <c r="W127" i="10"/>
  <c r="V127" i="10"/>
  <c r="U127" i="10"/>
  <c r="S127" i="10"/>
  <c r="R127" i="10"/>
  <c r="Q127" i="10"/>
  <c r="O127" i="10"/>
  <c r="N127" i="10"/>
  <c r="M127" i="10"/>
  <c r="K127" i="10"/>
  <c r="J127" i="10"/>
  <c r="I127" i="10"/>
  <c r="AU121" i="10"/>
  <c r="AU123" i="10" s="1"/>
  <c r="AT121" i="10"/>
  <c r="AS121" i="10"/>
  <c r="AS123" i="10" s="1"/>
  <c r="AQ121" i="10"/>
  <c r="AQ123" i="10" s="1"/>
  <c r="AP121" i="10"/>
  <c r="AP123" i="10" s="1"/>
  <c r="AO121" i="10"/>
  <c r="AM121" i="10"/>
  <c r="AM123" i="10" s="1"/>
  <c r="AL121" i="10"/>
  <c r="AL123" i="10" s="1"/>
  <c r="AK121" i="10"/>
  <c r="AK123" i="10" s="1"/>
  <c r="AI121" i="10"/>
  <c r="AH121" i="10"/>
  <c r="AH123" i="10" s="1"/>
  <c r="AG121" i="10"/>
  <c r="AG123" i="10" s="1"/>
  <c r="AE121" i="10"/>
  <c r="AE123" i="10" s="1"/>
  <c r="AD121" i="10"/>
  <c r="AC121" i="10"/>
  <c r="AC123" i="10" s="1"/>
  <c r="AA121" i="10"/>
  <c r="AA123" i="10" s="1"/>
  <c r="Z121" i="10"/>
  <c r="Z123" i="10" s="1"/>
  <c r="Y121" i="10"/>
  <c r="W121" i="10"/>
  <c r="W123" i="10" s="1"/>
  <c r="V121" i="10"/>
  <c r="V123" i="10" s="1"/>
  <c r="U121" i="10"/>
  <c r="U123" i="10" s="1"/>
  <c r="S121" i="10"/>
  <c r="R121" i="10"/>
  <c r="R123" i="10" s="1"/>
  <c r="Q121" i="10"/>
  <c r="Q123" i="10" s="1"/>
  <c r="O121" i="10"/>
  <c r="O123" i="10" s="1"/>
  <c r="N121" i="10"/>
  <c r="M121" i="10"/>
  <c r="M123" i="10" s="1"/>
  <c r="K121" i="10"/>
  <c r="K123" i="10" s="1"/>
  <c r="J121" i="10"/>
  <c r="J123" i="10" s="1"/>
  <c r="I121" i="10"/>
  <c r="AU111" i="10"/>
  <c r="AT111" i="10"/>
  <c r="AT123" i="10" s="1"/>
  <c r="AS111" i="10"/>
  <c r="AQ111" i="10"/>
  <c r="AP111" i="10"/>
  <c r="AO111" i="10"/>
  <c r="AO123" i="10" s="1"/>
  <c r="AM111" i="10"/>
  <c r="AL111" i="10"/>
  <c r="AK111" i="10"/>
  <c r="AI111" i="10"/>
  <c r="AI123" i="10" s="1"/>
  <c r="AH111" i="10"/>
  <c r="AG111" i="10"/>
  <c r="AE111" i="10"/>
  <c r="AD111" i="10"/>
  <c r="AD123" i="10" s="1"/>
  <c r="AC111" i="10"/>
  <c r="AA111" i="10"/>
  <c r="Z111" i="10"/>
  <c r="Y111" i="10"/>
  <c r="Y123" i="10" s="1"/>
  <c r="W111" i="10"/>
  <c r="V111" i="10"/>
  <c r="U111" i="10"/>
  <c r="S111" i="10"/>
  <c r="S123" i="10" s="1"/>
  <c r="R111" i="10"/>
  <c r="Q111" i="10"/>
  <c r="O111" i="10"/>
  <c r="N111" i="10"/>
  <c r="N123" i="10" s="1"/>
  <c r="M111" i="10"/>
  <c r="K111" i="10"/>
  <c r="J111" i="10"/>
  <c r="I111" i="10"/>
  <c r="I123" i="10" s="1"/>
  <c r="AA97" i="10"/>
  <c r="AA148" i="10" s="1"/>
  <c r="AU95" i="10"/>
  <c r="AU97" i="10" s="1"/>
  <c r="AU148" i="10" s="1"/>
  <c r="AT95" i="10"/>
  <c r="AT97" i="10" s="1"/>
  <c r="AS95" i="10"/>
  <c r="AS97" i="10" s="1"/>
  <c r="AS148" i="10" s="1"/>
  <c r="AQ95" i="10"/>
  <c r="AP95" i="10"/>
  <c r="AP97" i="10" s="1"/>
  <c r="AP148" i="10" s="1"/>
  <c r="AO95" i="10"/>
  <c r="AO97" i="10" s="1"/>
  <c r="AM95" i="10"/>
  <c r="AM97" i="10" s="1"/>
  <c r="AM148" i="10" s="1"/>
  <c r="AL95" i="10"/>
  <c r="AK95" i="10"/>
  <c r="AK97" i="10" s="1"/>
  <c r="AK148" i="10" s="1"/>
  <c r="AI95" i="10"/>
  <c r="AI97" i="10" s="1"/>
  <c r="AH95" i="10"/>
  <c r="AH97" i="10" s="1"/>
  <c r="AH148" i="10" s="1"/>
  <c r="AG95" i="10"/>
  <c r="AE95" i="10"/>
  <c r="AE97" i="10" s="1"/>
  <c r="AE148" i="10" s="1"/>
  <c r="AD95" i="10"/>
  <c r="AD97" i="10" s="1"/>
  <c r="AC95" i="10"/>
  <c r="AC97" i="10" s="1"/>
  <c r="AC148" i="10" s="1"/>
  <c r="AA95" i="10"/>
  <c r="Z95" i="10"/>
  <c r="Z97" i="10" s="1"/>
  <c r="Z148" i="10" s="1"/>
  <c r="Y95" i="10"/>
  <c r="Y97" i="10" s="1"/>
  <c r="W95" i="10"/>
  <c r="W97" i="10" s="1"/>
  <c r="W148" i="10" s="1"/>
  <c r="V95" i="10"/>
  <c r="U95" i="10"/>
  <c r="U97" i="10" s="1"/>
  <c r="U148" i="10" s="1"/>
  <c r="S95" i="10"/>
  <c r="S97" i="10" s="1"/>
  <c r="R95" i="10"/>
  <c r="R97" i="10" s="1"/>
  <c r="R148" i="10" s="1"/>
  <c r="Q95" i="10"/>
  <c r="O95" i="10"/>
  <c r="O97" i="10" s="1"/>
  <c r="O148" i="10" s="1"/>
  <c r="N95" i="10"/>
  <c r="N97" i="10" s="1"/>
  <c r="M95" i="10"/>
  <c r="M97" i="10" s="1"/>
  <c r="M148" i="10" s="1"/>
  <c r="K95" i="10"/>
  <c r="J95" i="10"/>
  <c r="J97" i="10" s="1"/>
  <c r="J148" i="10" s="1"/>
  <c r="I95" i="10"/>
  <c r="I97" i="10" s="1"/>
  <c r="AU82" i="10"/>
  <c r="AT82" i="10"/>
  <c r="AS82" i="10"/>
  <c r="AQ82" i="10"/>
  <c r="AQ97" i="10" s="1"/>
  <c r="AP82" i="10"/>
  <c r="AO82" i="10"/>
  <c r="AM82" i="10"/>
  <c r="AL82" i="10"/>
  <c r="AL97" i="10" s="1"/>
  <c r="AK82" i="10"/>
  <c r="AI82" i="10"/>
  <c r="AH82" i="10"/>
  <c r="AG82" i="10"/>
  <c r="AG97" i="10" s="1"/>
  <c r="AE82" i="10"/>
  <c r="AD82" i="10"/>
  <c r="AC82" i="10"/>
  <c r="AA82" i="10"/>
  <c r="Z82" i="10"/>
  <c r="Y82" i="10"/>
  <c r="W82" i="10"/>
  <c r="V82" i="10"/>
  <c r="V97" i="10" s="1"/>
  <c r="U82" i="10"/>
  <c r="S82" i="10"/>
  <c r="R82" i="10"/>
  <c r="Q82" i="10"/>
  <c r="Q97" i="10" s="1"/>
  <c r="O82" i="10"/>
  <c r="N82" i="10"/>
  <c r="M82" i="10"/>
  <c r="K82" i="10"/>
  <c r="K97" i="10" s="1"/>
  <c r="J82" i="10"/>
  <c r="I82" i="10"/>
  <c r="AS69" i="10"/>
  <c r="AO69" i="10"/>
  <c r="AK69" i="10"/>
  <c r="AG69" i="10"/>
  <c r="AC69" i="10"/>
  <c r="Y69" i="10"/>
  <c r="U69" i="10"/>
  <c r="Q69" i="10"/>
  <c r="M69" i="10"/>
  <c r="I69" i="10"/>
  <c r="AU58" i="10"/>
  <c r="AT58" i="10"/>
  <c r="AS58" i="10"/>
  <c r="AQ58" i="10"/>
  <c r="AP58" i="10"/>
  <c r="AO58" i="10"/>
  <c r="AM58" i="10"/>
  <c r="AL58" i="10"/>
  <c r="AK58" i="10"/>
  <c r="AI58" i="10"/>
  <c r="AH58" i="10"/>
  <c r="AG58" i="10"/>
  <c r="AE58" i="10"/>
  <c r="AD58" i="10"/>
  <c r="AC58" i="10"/>
  <c r="AA58" i="10"/>
  <c r="Z58" i="10"/>
  <c r="Y58" i="10"/>
  <c r="W58" i="10"/>
  <c r="V58" i="10"/>
  <c r="U58" i="10"/>
  <c r="S58" i="10"/>
  <c r="R58" i="10"/>
  <c r="Q58" i="10"/>
  <c r="O58" i="10"/>
  <c r="N58" i="10"/>
  <c r="M58" i="10"/>
  <c r="K58" i="10"/>
  <c r="J58" i="10"/>
  <c r="I58" i="10"/>
  <c r="AU51" i="10"/>
  <c r="AT51" i="10"/>
  <c r="AS51" i="10"/>
  <c r="AQ51" i="10"/>
  <c r="AP51" i="10"/>
  <c r="AO51" i="10"/>
  <c r="AM51" i="10"/>
  <c r="AL51" i="10"/>
  <c r="AK51" i="10"/>
  <c r="AI51" i="10"/>
  <c r="AH51" i="10"/>
  <c r="AG51" i="10"/>
  <c r="AE51" i="10"/>
  <c r="AD51" i="10"/>
  <c r="AC51" i="10"/>
  <c r="AA51" i="10"/>
  <c r="Z51" i="10"/>
  <c r="Y51" i="10"/>
  <c r="W51" i="10"/>
  <c r="V51" i="10"/>
  <c r="U51" i="10"/>
  <c r="S51" i="10"/>
  <c r="R51" i="10"/>
  <c r="Q51" i="10"/>
  <c r="O51" i="10"/>
  <c r="N51" i="10"/>
  <c r="M51" i="10"/>
  <c r="K51" i="10"/>
  <c r="J51" i="10"/>
  <c r="I51" i="10"/>
  <c r="AU45" i="10"/>
  <c r="AT45" i="10"/>
  <c r="AS45" i="10"/>
  <c r="AQ45" i="10"/>
  <c r="AP45" i="10"/>
  <c r="AO45" i="10"/>
  <c r="AM45" i="10"/>
  <c r="AL45" i="10"/>
  <c r="AK45" i="10"/>
  <c r="AI45" i="10"/>
  <c r="AH45" i="10"/>
  <c r="AG45" i="10"/>
  <c r="AE45" i="10"/>
  <c r="AD45" i="10"/>
  <c r="AC45" i="10"/>
  <c r="AA45" i="10"/>
  <c r="Z45" i="10"/>
  <c r="Y45" i="10"/>
  <c r="W45" i="10"/>
  <c r="V45" i="10"/>
  <c r="U45" i="10"/>
  <c r="S45" i="10"/>
  <c r="R45" i="10"/>
  <c r="Q45" i="10"/>
  <c r="O45" i="10"/>
  <c r="N45" i="10"/>
  <c r="M45" i="10"/>
  <c r="K45" i="10"/>
  <c r="J45" i="10"/>
  <c r="I45" i="10"/>
  <c r="AU41" i="10"/>
  <c r="AT41" i="10"/>
  <c r="AS41" i="10"/>
  <c r="AQ41" i="10"/>
  <c r="AP41" i="10"/>
  <c r="AO41" i="10"/>
  <c r="AM41" i="10"/>
  <c r="AL41" i="10"/>
  <c r="AK41" i="10"/>
  <c r="AI41" i="10"/>
  <c r="AH41" i="10"/>
  <c r="AG41" i="10"/>
  <c r="AE41" i="10"/>
  <c r="AD41" i="10"/>
  <c r="AC41" i="10"/>
  <c r="AA41" i="10"/>
  <c r="Z41" i="10"/>
  <c r="Y41" i="10"/>
  <c r="W41" i="10"/>
  <c r="V41" i="10"/>
  <c r="U41" i="10"/>
  <c r="S41" i="10"/>
  <c r="R41" i="10"/>
  <c r="Q41" i="10"/>
  <c r="O41" i="10"/>
  <c r="N41" i="10"/>
  <c r="M41" i="10"/>
  <c r="K41" i="10"/>
  <c r="J41" i="10"/>
  <c r="I41" i="10"/>
  <c r="AU31" i="10"/>
  <c r="AT31" i="10"/>
  <c r="AS31" i="10"/>
  <c r="AQ31" i="10"/>
  <c r="AP31" i="10"/>
  <c r="AO31" i="10"/>
  <c r="AM31" i="10"/>
  <c r="AL31" i="10"/>
  <c r="AK31" i="10"/>
  <c r="AI31" i="10"/>
  <c r="AH31" i="10"/>
  <c r="AG31" i="10"/>
  <c r="AE31" i="10"/>
  <c r="AD31" i="10"/>
  <c r="AC31" i="10"/>
  <c r="AA31" i="10"/>
  <c r="Z31" i="10"/>
  <c r="Y31" i="10"/>
  <c r="W31" i="10"/>
  <c r="V31" i="10"/>
  <c r="U31" i="10"/>
  <c r="S31" i="10"/>
  <c r="R31" i="10"/>
  <c r="Q31" i="10"/>
  <c r="O31" i="10"/>
  <c r="N31" i="10"/>
  <c r="M31" i="10"/>
  <c r="K31" i="10"/>
  <c r="J31" i="10"/>
  <c r="I31" i="10"/>
  <c r="AU27" i="10"/>
  <c r="AU61" i="10" s="1"/>
  <c r="AT27" i="10"/>
  <c r="AT61" i="10" s="1"/>
  <c r="AS27" i="10"/>
  <c r="AS61" i="10" s="1"/>
  <c r="AQ27" i="10"/>
  <c r="AP27" i="10"/>
  <c r="AP61" i="10" s="1"/>
  <c r="AO27" i="10"/>
  <c r="AO61" i="10" s="1"/>
  <c r="AM27" i="10"/>
  <c r="AM61" i="10" s="1"/>
  <c r="AL27" i="10"/>
  <c r="AK27" i="10"/>
  <c r="AK61" i="10" s="1"/>
  <c r="AI27" i="10"/>
  <c r="AI61" i="10" s="1"/>
  <c r="AH27" i="10"/>
  <c r="AH61" i="10" s="1"/>
  <c r="AG27" i="10"/>
  <c r="AE27" i="10"/>
  <c r="AE61" i="10" s="1"/>
  <c r="AD27" i="10"/>
  <c r="AD61" i="10" s="1"/>
  <c r="AC27" i="10"/>
  <c r="AC61" i="10" s="1"/>
  <c r="AA27" i="10"/>
  <c r="Z27" i="10"/>
  <c r="Z61" i="10" s="1"/>
  <c r="Y27" i="10"/>
  <c r="Y61" i="10" s="1"/>
  <c r="W27" i="10"/>
  <c r="W61" i="10" s="1"/>
  <c r="V27" i="10"/>
  <c r="U27" i="10"/>
  <c r="U61" i="10" s="1"/>
  <c r="S27" i="10"/>
  <c r="S61" i="10" s="1"/>
  <c r="R27" i="10"/>
  <c r="R61" i="10" s="1"/>
  <c r="Q27" i="10"/>
  <c r="O27" i="10"/>
  <c r="O61" i="10" s="1"/>
  <c r="N27" i="10"/>
  <c r="N61" i="10" s="1"/>
  <c r="M27" i="10"/>
  <c r="M61" i="10" s="1"/>
  <c r="K27" i="10"/>
  <c r="J27" i="10"/>
  <c r="J61" i="10" s="1"/>
  <c r="I27" i="10"/>
  <c r="I61" i="10" s="1"/>
  <c r="AA24" i="10"/>
  <c r="AU17" i="10"/>
  <c r="AT17" i="10"/>
  <c r="AS17" i="10"/>
  <c r="AQ17" i="10"/>
  <c r="AP17" i="10"/>
  <c r="AO17" i="10"/>
  <c r="AM17" i="10"/>
  <c r="AL17" i="10"/>
  <c r="AK17" i="10"/>
  <c r="AI17" i="10"/>
  <c r="AH17" i="10"/>
  <c r="AG17" i="10"/>
  <c r="AE17" i="10"/>
  <c r="AD17" i="10"/>
  <c r="AC17" i="10"/>
  <c r="AA17" i="10"/>
  <c r="Z17" i="10"/>
  <c r="Y17" i="10"/>
  <c r="W17" i="10"/>
  <c r="V17" i="10"/>
  <c r="U17" i="10"/>
  <c r="S17" i="10"/>
  <c r="R17" i="10"/>
  <c r="Q17" i="10"/>
  <c r="O17" i="10"/>
  <c r="N17" i="10"/>
  <c r="M17" i="10"/>
  <c r="K17" i="10"/>
  <c r="J17" i="10"/>
  <c r="I17" i="10"/>
  <c r="AU14" i="10"/>
  <c r="AT14" i="10"/>
  <c r="AS14" i="10"/>
  <c r="AQ14" i="10"/>
  <c r="AQ24" i="10" s="1"/>
  <c r="AP14" i="10"/>
  <c r="AO14" i="10"/>
  <c r="AM14" i="10"/>
  <c r="AL14" i="10"/>
  <c r="AL24" i="10" s="1"/>
  <c r="AK14" i="10"/>
  <c r="AI14" i="10"/>
  <c r="AH14" i="10"/>
  <c r="AG14" i="10"/>
  <c r="AG24" i="10" s="1"/>
  <c r="AE14" i="10"/>
  <c r="AD14" i="10"/>
  <c r="AC14" i="10"/>
  <c r="AA14" i="10"/>
  <c r="Z14" i="10"/>
  <c r="Y14" i="10"/>
  <c r="W14" i="10"/>
  <c r="V14" i="10"/>
  <c r="V24" i="10" s="1"/>
  <c r="U14" i="10"/>
  <c r="S14" i="10"/>
  <c r="R14" i="10"/>
  <c r="Q14" i="10"/>
  <c r="Q24" i="10" s="1"/>
  <c r="O14" i="10"/>
  <c r="N14" i="10"/>
  <c r="M14" i="10"/>
  <c r="K14" i="10"/>
  <c r="K24" i="10" s="1"/>
  <c r="J14" i="10"/>
  <c r="I14" i="10"/>
  <c r="AU6" i="10"/>
  <c r="AU24" i="10" s="1"/>
  <c r="AU63" i="10" s="1"/>
  <c r="AU147" i="10" s="1"/>
  <c r="AT6" i="10"/>
  <c r="AT24" i="10" s="1"/>
  <c r="AS6" i="10"/>
  <c r="AS24" i="10" s="1"/>
  <c r="AQ6" i="10"/>
  <c r="AP6" i="10"/>
  <c r="AP24" i="10" s="1"/>
  <c r="AP63" i="10" s="1"/>
  <c r="AP147" i="10" s="1"/>
  <c r="AO6" i="10"/>
  <c r="AO24" i="10" s="1"/>
  <c r="AM6" i="10"/>
  <c r="AM24" i="10" s="1"/>
  <c r="AL6" i="10"/>
  <c r="AK6" i="10"/>
  <c r="AK24" i="10" s="1"/>
  <c r="AK63" i="10" s="1"/>
  <c r="AK147" i="10" s="1"/>
  <c r="AI6" i="10"/>
  <c r="AI24" i="10" s="1"/>
  <c r="AH6" i="10"/>
  <c r="AH24" i="10" s="1"/>
  <c r="AH63" i="10" s="1"/>
  <c r="AH147" i="10" s="1"/>
  <c r="AG6" i="10"/>
  <c r="AE6" i="10"/>
  <c r="AE24" i="10" s="1"/>
  <c r="AE63" i="10" s="1"/>
  <c r="AE147" i="10" s="1"/>
  <c r="AD6" i="10"/>
  <c r="AD24" i="10" s="1"/>
  <c r="AC6" i="10"/>
  <c r="AC24" i="10" s="1"/>
  <c r="AC63" i="10" s="1"/>
  <c r="AC147" i="10" s="1"/>
  <c r="AA6" i="10"/>
  <c r="Z6" i="10"/>
  <c r="Z24" i="10" s="1"/>
  <c r="Z63" i="10" s="1"/>
  <c r="Z147" i="10" s="1"/>
  <c r="Y6" i="10"/>
  <c r="Y24" i="10" s="1"/>
  <c r="W6" i="10"/>
  <c r="W24" i="10" s="1"/>
  <c r="W63" i="10" s="1"/>
  <c r="W147" i="10" s="1"/>
  <c r="V6" i="10"/>
  <c r="U6" i="10"/>
  <c r="U24" i="10" s="1"/>
  <c r="U63" i="10" s="1"/>
  <c r="U147" i="10" s="1"/>
  <c r="S6" i="10"/>
  <c r="S24" i="10" s="1"/>
  <c r="R6" i="10"/>
  <c r="R24" i="10" s="1"/>
  <c r="R63" i="10" s="1"/>
  <c r="R147" i="10" s="1"/>
  <c r="Q6" i="10"/>
  <c r="O6" i="10"/>
  <c r="O24" i="10" s="1"/>
  <c r="O63" i="10" s="1"/>
  <c r="O147" i="10" s="1"/>
  <c r="N6" i="10"/>
  <c r="N24" i="10" s="1"/>
  <c r="M6" i="10"/>
  <c r="M24" i="10" s="1"/>
  <c r="M63" i="10" s="1"/>
  <c r="M147" i="10" s="1"/>
  <c r="K6" i="10"/>
  <c r="J6" i="10"/>
  <c r="J24" i="10" s="1"/>
  <c r="J63" i="10" s="1"/>
  <c r="J147" i="10" s="1"/>
  <c r="I6" i="10"/>
  <c r="I24" i="10" s="1"/>
  <c r="AU139" i="8"/>
  <c r="AT139" i="8"/>
  <c r="AS139" i="8"/>
  <c r="AQ139" i="8"/>
  <c r="AP139" i="8"/>
  <c r="AO139" i="8"/>
  <c r="AM139" i="8"/>
  <c r="AL139" i="8"/>
  <c r="AK139" i="8"/>
  <c r="AI139" i="8"/>
  <c r="AH139" i="8"/>
  <c r="AG139" i="8"/>
  <c r="AE139" i="8"/>
  <c r="AD139" i="8"/>
  <c r="AC139" i="8"/>
  <c r="AA139" i="8"/>
  <c r="Z139" i="8"/>
  <c r="Y139" i="8"/>
  <c r="W139" i="8"/>
  <c r="V139" i="8"/>
  <c r="U139" i="8"/>
  <c r="S139" i="8"/>
  <c r="R139" i="8"/>
  <c r="Q139" i="8"/>
  <c r="O139" i="8"/>
  <c r="N139" i="8"/>
  <c r="M139" i="8"/>
  <c r="K139" i="8"/>
  <c r="J139" i="8"/>
  <c r="I139" i="8"/>
  <c r="AU132" i="8"/>
  <c r="AU143" i="8" s="1"/>
  <c r="AU145" i="8" s="1"/>
  <c r="AT132" i="8"/>
  <c r="AT143" i="8" s="1"/>
  <c r="AS132" i="8"/>
  <c r="AQ132" i="8"/>
  <c r="AP132" i="8"/>
  <c r="AP143" i="8" s="1"/>
  <c r="AO132" i="8"/>
  <c r="AO143" i="8" s="1"/>
  <c r="AO145" i="8" s="1"/>
  <c r="AM132" i="8"/>
  <c r="AL132" i="8"/>
  <c r="AK132" i="8"/>
  <c r="AK143" i="8" s="1"/>
  <c r="AK145" i="8" s="1"/>
  <c r="AI132" i="8"/>
  <c r="AI143" i="8" s="1"/>
  <c r="AI145" i="8" s="1"/>
  <c r="AH132" i="8"/>
  <c r="AG132" i="8"/>
  <c r="AE132" i="8"/>
  <c r="AE143" i="8" s="1"/>
  <c r="AD132" i="8"/>
  <c r="AD143" i="8" s="1"/>
  <c r="AD145" i="8" s="1"/>
  <c r="AC132" i="8"/>
  <c r="AA132" i="8"/>
  <c r="Z132" i="8"/>
  <c r="Z143" i="8" s="1"/>
  <c r="Z145" i="8" s="1"/>
  <c r="Y132" i="8"/>
  <c r="Y143" i="8" s="1"/>
  <c r="W132" i="8"/>
  <c r="V132" i="8"/>
  <c r="U132" i="8"/>
  <c r="U143" i="8" s="1"/>
  <c r="S132" i="8"/>
  <c r="S143" i="8" s="1"/>
  <c r="S145" i="8" s="1"/>
  <c r="R132" i="8"/>
  <c r="Q132" i="8"/>
  <c r="O132" i="8"/>
  <c r="O143" i="8" s="1"/>
  <c r="O145" i="8" s="1"/>
  <c r="N132" i="8"/>
  <c r="N143" i="8" s="1"/>
  <c r="N145" i="8" s="1"/>
  <c r="M132" i="8"/>
  <c r="K132" i="8"/>
  <c r="J132" i="8"/>
  <c r="J143" i="8" s="1"/>
  <c r="I132" i="8"/>
  <c r="I143" i="8" s="1"/>
  <c r="I145" i="8" s="1"/>
  <c r="AU127" i="8"/>
  <c r="AT127" i="8"/>
  <c r="AS127" i="8"/>
  <c r="AQ127" i="8"/>
  <c r="AP127" i="8"/>
  <c r="AO127" i="8"/>
  <c r="AM127" i="8"/>
  <c r="AL127" i="8"/>
  <c r="AK127" i="8"/>
  <c r="AI127" i="8"/>
  <c r="AH127" i="8"/>
  <c r="AG127" i="8"/>
  <c r="AE127" i="8"/>
  <c r="AD127" i="8"/>
  <c r="AC127" i="8"/>
  <c r="AA127" i="8"/>
  <c r="Z127" i="8"/>
  <c r="Y127" i="8"/>
  <c r="W127" i="8"/>
  <c r="V127" i="8"/>
  <c r="U127" i="8"/>
  <c r="S127" i="8"/>
  <c r="R127" i="8"/>
  <c r="Q127" i="8"/>
  <c r="O127" i="8"/>
  <c r="N127" i="8"/>
  <c r="M127" i="8"/>
  <c r="K127" i="8"/>
  <c r="J127" i="8"/>
  <c r="I127" i="8"/>
  <c r="AU123" i="8"/>
  <c r="AT123" i="8"/>
  <c r="AK123" i="8"/>
  <c r="AI123" i="8"/>
  <c r="Z123" i="8"/>
  <c r="Y123" i="8"/>
  <c r="O123" i="8"/>
  <c r="N123" i="8"/>
  <c r="AU121" i="8"/>
  <c r="AT121" i="8"/>
  <c r="AS121" i="8"/>
  <c r="AS123" i="8" s="1"/>
  <c r="AQ121" i="8"/>
  <c r="AQ123" i="8" s="1"/>
  <c r="AP121" i="8"/>
  <c r="AO121" i="8"/>
  <c r="AM121" i="8"/>
  <c r="AM123" i="8" s="1"/>
  <c r="AL121" i="8"/>
  <c r="AL123" i="8" s="1"/>
  <c r="AK121" i="8"/>
  <c r="AI121" i="8"/>
  <c r="AH121" i="8"/>
  <c r="AH123" i="8" s="1"/>
  <c r="AG121" i="8"/>
  <c r="AG123" i="8" s="1"/>
  <c r="AE121" i="8"/>
  <c r="AD121" i="8"/>
  <c r="AC121" i="8"/>
  <c r="AC123" i="8" s="1"/>
  <c r="AA121" i="8"/>
  <c r="AA123" i="8" s="1"/>
  <c r="Z121" i="8"/>
  <c r="Y121" i="8"/>
  <c r="W121" i="8"/>
  <c r="W123" i="8" s="1"/>
  <c r="V121" i="8"/>
  <c r="V123" i="8" s="1"/>
  <c r="U121" i="8"/>
  <c r="S121" i="8"/>
  <c r="R121" i="8"/>
  <c r="R123" i="8" s="1"/>
  <c r="Q121" i="8"/>
  <c r="Q123" i="8" s="1"/>
  <c r="O121" i="8"/>
  <c r="N121" i="8"/>
  <c r="M121" i="8"/>
  <c r="M123" i="8" s="1"/>
  <c r="K121" i="8"/>
  <c r="K123" i="8" s="1"/>
  <c r="J121" i="8"/>
  <c r="I121" i="8"/>
  <c r="AU111" i="8"/>
  <c r="AT111" i="8"/>
  <c r="AS111" i="8"/>
  <c r="AQ111" i="8"/>
  <c r="AP111" i="8"/>
  <c r="AP123" i="8" s="1"/>
  <c r="AO111" i="8"/>
  <c r="AO123" i="8" s="1"/>
  <c r="AM111" i="8"/>
  <c r="AL111" i="8"/>
  <c r="AK111" i="8"/>
  <c r="AI111" i="8"/>
  <c r="AH111" i="8"/>
  <c r="AG111" i="8"/>
  <c r="AE111" i="8"/>
  <c r="AE123" i="8" s="1"/>
  <c r="AD111" i="8"/>
  <c r="AD123" i="8" s="1"/>
  <c r="AC111" i="8"/>
  <c r="AA111" i="8"/>
  <c r="Z111" i="8"/>
  <c r="Y111" i="8"/>
  <c r="W111" i="8"/>
  <c r="V111" i="8"/>
  <c r="U111" i="8"/>
  <c r="U123" i="8" s="1"/>
  <c r="S111" i="8"/>
  <c r="S123" i="8" s="1"/>
  <c r="R111" i="8"/>
  <c r="Q111" i="8"/>
  <c r="O111" i="8"/>
  <c r="N111" i="8"/>
  <c r="M111" i="8"/>
  <c r="K111" i="8"/>
  <c r="J111" i="8"/>
  <c r="J123" i="8" s="1"/>
  <c r="I111" i="8"/>
  <c r="I123" i="8" s="1"/>
  <c r="AS97" i="8"/>
  <c r="AQ97" i="8"/>
  <c r="AH97" i="8"/>
  <c r="AG97" i="8"/>
  <c r="W97" i="8"/>
  <c r="V97" i="8"/>
  <c r="M97" i="8"/>
  <c r="K97" i="8"/>
  <c r="AU95" i="8"/>
  <c r="AU97" i="8" s="1"/>
  <c r="AT95" i="8"/>
  <c r="AT97" i="8" s="1"/>
  <c r="AS95" i="8"/>
  <c r="AQ95" i="8"/>
  <c r="AP95" i="8"/>
  <c r="AP97" i="8" s="1"/>
  <c r="AO95" i="8"/>
  <c r="AO97" i="8" s="1"/>
  <c r="AM95" i="8"/>
  <c r="AL95" i="8"/>
  <c r="AK95" i="8"/>
  <c r="AK97" i="8" s="1"/>
  <c r="AI95" i="8"/>
  <c r="AI97" i="8" s="1"/>
  <c r="AH95" i="8"/>
  <c r="AG95" i="8"/>
  <c r="AE95" i="8"/>
  <c r="AE97" i="8" s="1"/>
  <c r="AD95" i="8"/>
  <c r="AD97" i="8" s="1"/>
  <c r="AC95" i="8"/>
  <c r="AA95" i="8"/>
  <c r="Z95" i="8"/>
  <c r="Z97" i="8" s="1"/>
  <c r="Y95" i="8"/>
  <c r="Y97" i="8" s="1"/>
  <c r="W95" i="8"/>
  <c r="V95" i="8"/>
  <c r="U95" i="8"/>
  <c r="U97" i="8" s="1"/>
  <c r="S95" i="8"/>
  <c r="S97" i="8" s="1"/>
  <c r="R95" i="8"/>
  <c r="Q95" i="8"/>
  <c r="O95" i="8"/>
  <c r="O97" i="8" s="1"/>
  <c r="N95" i="8"/>
  <c r="N97" i="8" s="1"/>
  <c r="M95" i="8"/>
  <c r="K95" i="8"/>
  <c r="J95" i="8"/>
  <c r="J97" i="8" s="1"/>
  <c r="I95" i="8"/>
  <c r="I97" i="8" s="1"/>
  <c r="AU82" i="8"/>
  <c r="AT82" i="8"/>
  <c r="AS82" i="8"/>
  <c r="AQ82" i="8"/>
  <c r="AP82" i="8"/>
  <c r="AO82" i="8"/>
  <c r="AM82" i="8"/>
  <c r="AM97" i="8" s="1"/>
  <c r="AL82" i="8"/>
  <c r="AL97" i="8" s="1"/>
  <c r="AK82" i="8"/>
  <c r="AI82" i="8"/>
  <c r="AH82" i="8"/>
  <c r="AG82" i="8"/>
  <c r="AE82" i="8"/>
  <c r="AD82" i="8"/>
  <c r="AC82" i="8"/>
  <c r="AC97" i="8" s="1"/>
  <c r="AA82" i="8"/>
  <c r="AA97" i="8" s="1"/>
  <c r="Z82" i="8"/>
  <c r="Y82" i="8"/>
  <c r="W82" i="8"/>
  <c r="V82" i="8"/>
  <c r="U82" i="8"/>
  <c r="S82" i="8"/>
  <c r="R82" i="8"/>
  <c r="R97" i="8" s="1"/>
  <c r="Q82" i="8"/>
  <c r="Q97" i="8" s="1"/>
  <c r="O82" i="8"/>
  <c r="N82" i="8"/>
  <c r="M82" i="8"/>
  <c r="K82" i="8"/>
  <c r="J82" i="8"/>
  <c r="I82" i="8"/>
  <c r="AS69" i="8"/>
  <c r="AO69" i="8"/>
  <c r="AK69" i="8"/>
  <c r="AG69" i="8"/>
  <c r="AC69" i="8"/>
  <c r="Y69" i="8"/>
  <c r="U69" i="8"/>
  <c r="Q69" i="8"/>
  <c r="M69" i="8"/>
  <c r="I69" i="8"/>
  <c r="AP61" i="8"/>
  <c r="AD61" i="8"/>
  <c r="U61" i="8"/>
  <c r="AU58" i="8"/>
  <c r="AT58" i="8"/>
  <c r="AS58" i="8"/>
  <c r="AQ58" i="8"/>
  <c r="AP58" i="8"/>
  <c r="AO58" i="8"/>
  <c r="AM58" i="8"/>
  <c r="AL58" i="8"/>
  <c r="AK58" i="8"/>
  <c r="AI58" i="8"/>
  <c r="AH58" i="8"/>
  <c r="AG58" i="8"/>
  <c r="AE58" i="8"/>
  <c r="AD58" i="8"/>
  <c r="AC58" i="8"/>
  <c r="AA58" i="8"/>
  <c r="Z58" i="8"/>
  <c r="Y58" i="8"/>
  <c r="W58" i="8"/>
  <c r="V58" i="8"/>
  <c r="U58" i="8"/>
  <c r="S58" i="8"/>
  <c r="R58" i="8"/>
  <c r="Q58" i="8"/>
  <c r="O58" i="8"/>
  <c r="N58" i="8"/>
  <c r="M58" i="8"/>
  <c r="K58" i="8"/>
  <c r="J58" i="8"/>
  <c r="I58" i="8"/>
  <c r="AU51" i="8"/>
  <c r="AT51" i="8"/>
  <c r="AS51" i="8"/>
  <c r="AQ51" i="8"/>
  <c r="AP51" i="8"/>
  <c r="AO51" i="8"/>
  <c r="AM51" i="8"/>
  <c r="AL51" i="8"/>
  <c r="AK51" i="8"/>
  <c r="AI51" i="8"/>
  <c r="AH51" i="8"/>
  <c r="AG51" i="8"/>
  <c r="AE51" i="8"/>
  <c r="AD51" i="8"/>
  <c r="AC51" i="8"/>
  <c r="AA51" i="8"/>
  <c r="Z51" i="8"/>
  <c r="Y51" i="8"/>
  <c r="W51" i="8"/>
  <c r="V51" i="8"/>
  <c r="U51" i="8"/>
  <c r="S51" i="8"/>
  <c r="R51" i="8"/>
  <c r="Q51" i="8"/>
  <c r="O51" i="8"/>
  <c r="N51" i="8"/>
  <c r="M51" i="8"/>
  <c r="K51" i="8"/>
  <c r="J51" i="8"/>
  <c r="I51" i="8"/>
  <c r="AU45" i="8"/>
  <c r="AT45" i="8"/>
  <c r="AS45" i="8"/>
  <c r="AQ45" i="8"/>
  <c r="AP45" i="8"/>
  <c r="AO45" i="8"/>
  <c r="AM45" i="8"/>
  <c r="AL45" i="8"/>
  <c r="AK45" i="8"/>
  <c r="AI45" i="8"/>
  <c r="AH45" i="8"/>
  <c r="AG45" i="8"/>
  <c r="AE45" i="8"/>
  <c r="AD45" i="8"/>
  <c r="AC45" i="8"/>
  <c r="AA45" i="8"/>
  <c r="Z45" i="8"/>
  <c r="Y45" i="8"/>
  <c r="W45" i="8"/>
  <c r="V45" i="8"/>
  <c r="U45" i="8"/>
  <c r="S45" i="8"/>
  <c r="R45" i="8"/>
  <c r="Q45" i="8"/>
  <c r="O45" i="8"/>
  <c r="N45" i="8"/>
  <c r="M45" i="8"/>
  <c r="K45" i="8"/>
  <c r="J45" i="8"/>
  <c r="I45" i="8"/>
  <c r="AU41" i="8"/>
  <c r="AT41" i="8"/>
  <c r="AS41" i="8"/>
  <c r="AQ41" i="8"/>
  <c r="AP41" i="8"/>
  <c r="AO41" i="8"/>
  <c r="AM41" i="8"/>
  <c r="AL41" i="8"/>
  <c r="AK41" i="8"/>
  <c r="AI41" i="8"/>
  <c r="AH41" i="8"/>
  <c r="AG41" i="8"/>
  <c r="AE41" i="8"/>
  <c r="AD41" i="8"/>
  <c r="AC41" i="8"/>
  <c r="AA41" i="8"/>
  <c r="Z41" i="8"/>
  <c r="Y41" i="8"/>
  <c r="W41" i="8"/>
  <c r="V41" i="8"/>
  <c r="U41" i="8"/>
  <c r="S41" i="8"/>
  <c r="R41" i="8"/>
  <c r="Q41" i="8"/>
  <c r="O41" i="8"/>
  <c r="N41" i="8"/>
  <c r="M41" i="8"/>
  <c r="K41" i="8"/>
  <c r="J41" i="8"/>
  <c r="I41" i="8"/>
  <c r="AU31" i="8"/>
  <c r="AT31" i="8"/>
  <c r="AS31" i="8"/>
  <c r="AQ31" i="8"/>
  <c r="AP31" i="8"/>
  <c r="AO31" i="8"/>
  <c r="AM31" i="8"/>
  <c r="AL31" i="8"/>
  <c r="AK31" i="8"/>
  <c r="AI31" i="8"/>
  <c r="AH31" i="8"/>
  <c r="AG31" i="8"/>
  <c r="AE31" i="8"/>
  <c r="AD31" i="8"/>
  <c r="AC31" i="8"/>
  <c r="AA31" i="8"/>
  <c r="Z31" i="8"/>
  <c r="Y31" i="8"/>
  <c r="W31" i="8"/>
  <c r="V31" i="8"/>
  <c r="U31" i="8"/>
  <c r="S31" i="8"/>
  <c r="R31" i="8"/>
  <c r="Q31" i="8"/>
  <c r="O31" i="8"/>
  <c r="N31" i="8"/>
  <c r="M31" i="8"/>
  <c r="K31" i="8"/>
  <c r="J31" i="8"/>
  <c r="I31" i="8"/>
  <c r="AU27" i="8"/>
  <c r="AU61" i="8" s="1"/>
  <c r="AT27" i="8"/>
  <c r="AT61" i="8" s="1"/>
  <c r="AS27" i="8"/>
  <c r="AQ27" i="8"/>
  <c r="AP27" i="8"/>
  <c r="AO27" i="8"/>
  <c r="AO61" i="8" s="1"/>
  <c r="AM27" i="8"/>
  <c r="AL27" i="8"/>
  <c r="AK27" i="8"/>
  <c r="AK61" i="8" s="1"/>
  <c r="AI27" i="8"/>
  <c r="AI61" i="8" s="1"/>
  <c r="AH27" i="8"/>
  <c r="AG27" i="8"/>
  <c r="AE27" i="8"/>
  <c r="AE61" i="8" s="1"/>
  <c r="AD27" i="8"/>
  <c r="AC27" i="8"/>
  <c r="AA27" i="8"/>
  <c r="Z27" i="8"/>
  <c r="Z61" i="8" s="1"/>
  <c r="Y27" i="8"/>
  <c r="Y61" i="8" s="1"/>
  <c r="W27" i="8"/>
  <c r="V27" i="8"/>
  <c r="U27" i="8"/>
  <c r="S27" i="8"/>
  <c r="S61" i="8" s="1"/>
  <c r="R27" i="8"/>
  <c r="Q27" i="8"/>
  <c r="O27" i="8"/>
  <c r="O61" i="8" s="1"/>
  <c r="N27" i="8"/>
  <c r="N61" i="8" s="1"/>
  <c r="M27" i="8"/>
  <c r="K27" i="8"/>
  <c r="J27" i="8"/>
  <c r="J61" i="8" s="1"/>
  <c r="I27" i="8"/>
  <c r="I61" i="8" s="1"/>
  <c r="AM24" i="8"/>
  <c r="AA24" i="8"/>
  <c r="R24" i="8"/>
  <c r="AU17" i="8"/>
  <c r="AT17" i="8"/>
  <c r="AS17" i="8"/>
  <c r="AQ17" i="8"/>
  <c r="AP17" i="8"/>
  <c r="AO17" i="8"/>
  <c r="AM17" i="8"/>
  <c r="AL17" i="8"/>
  <c r="AK17" i="8"/>
  <c r="AI17" i="8"/>
  <c r="AH17" i="8"/>
  <c r="AG17" i="8"/>
  <c r="AE17" i="8"/>
  <c r="AD17" i="8"/>
  <c r="AC17" i="8"/>
  <c r="AA17" i="8"/>
  <c r="Z17" i="8"/>
  <c r="Y17" i="8"/>
  <c r="W17" i="8"/>
  <c r="V17" i="8"/>
  <c r="U17" i="8"/>
  <c r="S17" i="8"/>
  <c r="R17" i="8"/>
  <c r="Q17" i="8"/>
  <c r="O17" i="8"/>
  <c r="N17" i="8"/>
  <c r="M17" i="8"/>
  <c r="K17" i="8"/>
  <c r="J17" i="8"/>
  <c r="I17" i="8"/>
  <c r="AU14" i="8"/>
  <c r="AT14" i="8"/>
  <c r="AS14" i="8"/>
  <c r="AS24" i="8" s="1"/>
  <c r="AQ14" i="8"/>
  <c r="AQ24" i="8" s="1"/>
  <c r="AP14" i="8"/>
  <c r="AO14" i="8"/>
  <c r="AM14" i="8"/>
  <c r="AL14" i="8"/>
  <c r="AL24" i="8" s="1"/>
  <c r="AK14" i="8"/>
  <c r="AI14" i="8"/>
  <c r="AH14" i="8"/>
  <c r="AH24" i="8" s="1"/>
  <c r="AG14" i="8"/>
  <c r="AG24" i="8" s="1"/>
  <c r="AE14" i="8"/>
  <c r="AD14" i="8"/>
  <c r="AC14" i="8"/>
  <c r="AC24" i="8" s="1"/>
  <c r="AA14" i="8"/>
  <c r="Z14" i="8"/>
  <c r="Y14" i="8"/>
  <c r="W14" i="8"/>
  <c r="W24" i="8" s="1"/>
  <c r="V14" i="8"/>
  <c r="V24" i="8" s="1"/>
  <c r="U14" i="8"/>
  <c r="S14" i="8"/>
  <c r="R14" i="8"/>
  <c r="Q14" i="8"/>
  <c r="Q24" i="8" s="1"/>
  <c r="O14" i="8"/>
  <c r="N14" i="8"/>
  <c r="M14" i="8"/>
  <c r="M24" i="8" s="1"/>
  <c r="K14" i="8"/>
  <c r="K24" i="8" s="1"/>
  <c r="J14" i="8"/>
  <c r="I14" i="8"/>
  <c r="AU6" i="8"/>
  <c r="AU24" i="8" s="1"/>
  <c r="AU63" i="8" s="1"/>
  <c r="AU147" i="8" s="1"/>
  <c r="AT6" i="8"/>
  <c r="AT24" i="8" s="1"/>
  <c r="AT63" i="8" s="1"/>
  <c r="AT147" i="8" s="1"/>
  <c r="AS6" i="8"/>
  <c r="AQ6" i="8"/>
  <c r="AP6" i="8"/>
  <c r="AP24" i="8" s="1"/>
  <c r="AO6" i="8"/>
  <c r="AO24" i="8" s="1"/>
  <c r="AO63" i="8" s="1"/>
  <c r="AO147" i="8" s="1"/>
  <c r="AM6" i="8"/>
  <c r="AL6" i="8"/>
  <c r="AK6" i="8"/>
  <c r="AK24" i="8" s="1"/>
  <c r="AK63" i="8" s="1"/>
  <c r="AK147" i="8" s="1"/>
  <c r="AI6" i="8"/>
  <c r="AI24" i="8" s="1"/>
  <c r="AI63" i="8" s="1"/>
  <c r="AI147" i="8" s="1"/>
  <c r="AH6" i="8"/>
  <c r="AG6" i="8"/>
  <c r="AE6" i="8"/>
  <c r="AE24" i="8" s="1"/>
  <c r="AD6" i="8"/>
  <c r="AD24" i="8" s="1"/>
  <c r="AC6" i="8"/>
  <c r="AA6" i="8"/>
  <c r="Z6" i="8"/>
  <c r="Z24" i="8" s="1"/>
  <c r="Z63" i="8" s="1"/>
  <c r="Z147" i="8" s="1"/>
  <c r="Y6" i="8"/>
  <c r="Y24" i="8" s="1"/>
  <c r="Y63" i="8" s="1"/>
  <c r="Y147" i="8" s="1"/>
  <c r="W6" i="8"/>
  <c r="V6" i="8"/>
  <c r="U6" i="8"/>
  <c r="U24" i="8" s="1"/>
  <c r="S6" i="8"/>
  <c r="S24" i="8" s="1"/>
  <c r="S63" i="8" s="1"/>
  <c r="S147" i="8" s="1"/>
  <c r="R6" i="8"/>
  <c r="Q6" i="8"/>
  <c r="O6" i="8"/>
  <c r="O24" i="8" s="1"/>
  <c r="O63" i="8" s="1"/>
  <c r="O147" i="8" s="1"/>
  <c r="N6" i="8"/>
  <c r="N24" i="8" s="1"/>
  <c r="N63" i="8" s="1"/>
  <c r="N147" i="8" s="1"/>
  <c r="M6" i="8"/>
  <c r="K6" i="8"/>
  <c r="J6" i="8"/>
  <c r="J24" i="8" s="1"/>
  <c r="I6" i="8"/>
  <c r="I24" i="8" s="1"/>
  <c r="AQ145" i="6"/>
  <c r="AO143" i="6"/>
  <c r="S143" i="6"/>
  <c r="AU139" i="6"/>
  <c r="AT139" i="6"/>
  <c r="AS139" i="6"/>
  <c r="AQ139" i="6"/>
  <c r="AP139" i="6"/>
  <c r="AO139" i="6"/>
  <c r="AM139" i="6"/>
  <c r="AL139" i="6"/>
  <c r="AK139" i="6"/>
  <c r="AI139" i="6"/>
  <c r="AH139" i="6"/>
  <c r="AG139" i="6"/>
  <c r="AE139" i="6"/>
  <c r="AD139" i="6"/>
  <c r="AC139" i="6"/>
  <c r="AA139" i="6"/>
  <c r="Z139" i="6"/>
  <c r="Y139" i="6"/>
  <c r="W139" i="6"/>
  <c r="V139" i="6"/>
  <c r="U139" i="6"/>
  <c r="S139" i="6"/>
  <c r="R139" i="6"/>
  <c r="Q139" i="6"/>
  <c r="O139" i="6"/>
  <c r="N139" i="6"/>
  <c r="M139" i="6"/>
  <c r="K139" i="6"/>
  <c r="J139" i="6"/>
  <c r="I139" i="6"/>
  <c r="AU132" i="6"/>
  <c r="AU143" i="6" s="1"/>
  <c r="AT132" i="6"/>
  <c r="AT143" i="6" s="1"/>
  <c r="AS132" i="6"/>
  <c r="AS143" i="6" s="1"/>
  <c r="AQ132" i="6"/>
  <c r="AQ143" i="6" s="1"/>
  <c r="AP132" i="6"/>
  <c r="AP143" i="6" s="1"/>
  <c r="AO132" i="6"/>
  <c r="AM132" i="6"/>
  <c r="AM143" i="6" s="1"/>
  <c r="AL132" i="6"/>
  <c r="AL143" i="6" s="1"/>
  <c r="AK132" i="6"/>
  <c r="AK143" i="6" s="1"/>
  <c r="AI132" i="6"/>
  <c r="AI143" i="6" s="1"/>
  <c r="AH132" i="6"/>
  <c r="AH143" i="6" s="1"/>
  <c r="AG132" i="6"/>
  <c r="AG143" i="6" s="1"/>
  <c r="AE132" i="6"/>
  <c r="AE143" i="6" s="1"/>
  <c r="AD132" i="6"/>
  <c r="AD143" i="6" s="1"/>
  <c r="AC132" i="6"/>
  <c r="AC143" i="6" s="1"/>
  <c r="AA132" i="6"/>
  <c r="AA143" i="6" s="1"/>
  <c r="Z132" i="6"/>
  <c r="Z143" i="6" s="1"/>
  <c r="Y132" i="6"/>
  <c r="Y143" i="6" s="1"/>
  <c r="W132" i="6"/>
  <c r="W143" i="6" s="1"/>
  <c r="V132" i="6"/>
  <c r="V143" i="6" s="1"/>
  <c r="V145" i="6" s="1"/>
  <c r="U132" i="6"/>
  <c r="U143" i="6" s="1"/>
  <c r="S132" i="6"/>
  <c r="R132" i="6"/>
  <c r="R143" i="6" s="1"/>
  <c r="Q132" i="6"/>
  <c r="Q143" i="6" s="1"/>
  <c r="O132" i="6"/>
  <c r="O143" i="6" s="1"/>
  <c r="N132" i="6"/>
  <c r="N143" i="6" s="1"/>
  <c r="M132" i="6"/>
  <c r="M143" i="6" s="1"/>
  <c r="K132" i="6"/>
  <c r="K143" i="6" s="1"/>
  <c r="J132" i="6"/>
  <c r="J143" i="6" s="1"/>
  <c r="I132" i="6"/>
  <c r="I143" i="6" s="1"/>
  <c r="AU127" i="6"/>
  <c r="AT127" i="6"/>
  <c r="AS127" i="6"/>
  <c r="AQ127" i="6"/>
  <c r="AP127" i="6"/>
  <c r="AO127" i="6"/>
  <c r="AM127" i="6"/>
  <c r="AL127" i="6"/>
  <c r="AK127" i="6"/>
  <c r="AI127" i="6"/>
  <c r="AH127" i="6"/>
  <c r="AG127" i="6"/>
  <c r="AE127" i="6"/>
  <c r="AD127" i="6"/>
  <c r="AC127" i="6"/>
  <c r="AA127" i="6"/>
  <c r="Z127" i="6"/>
  <c r="Y127" i="6"/>
  <c r="W127" i="6"/>
  <c r="V127" i="6"/>
  <c r="U127" i="6"/>
  <c r="S127" i="6"/>
  <c r="R127" i="6"/>
  <c r="Q127" i="6"/>
  <c r="O127" i="6"/>
  <c r="N127" i="6"/>
  <c r="M127" i="6"/>
  <c r="K127" i="6"/>
  <c r="J127" i="6"/>
  <c r="I127" i="6"/>
  <c r="AU121" i="6"/>
  <c r="AU123" i="6" s="1"/>
  <c r="AT121" i="6"/>
  <c r="AS121" i="6"/>
  <c r="AQ121" i="6"/>
  <c r="AQ123" i="6" s="1"/>
  <c r="AP121" i="6"/>
  <c r="AP123" i="6" s="1"/>
  <c r="AO121" i="6"/>
  <c r="AM121" i="6"/>
  <c r="AL121" i="6"/>
  <c r="AL123" i="6" s="1"/>
  <c r="AK121" i="6"/>
  <c r="AK123" i="6" s="1"/>
  <c r="AI121" i="6"/>
  <c r="AH121" i="6"/>
  <c r="AG121" i="6"/>
  <c r="AG123" i="6" s="1"/>
  <c r="AE121" i="6"/>
  <c r="AE123" i="6" s="1"/>
  <c r="AD121" i="6"/>
  <c r="AC121" i="6"/>
  <c r="AA121" i="6"/>
  <c r="AA123" i="6" s="1"/>
  <c r="Z121" i="6"/>
  <c r="Z123" i="6" s="1"/>
  <c r="Y121" i="6"/>
  <c r="W121" i="6"/>
  <c r="V121" i="6"/>
  <c r="V123" i="6" s="1"/>
  <c r="U121" i="6"/>
  <c r="U123" i="6" s="1"/>
  <c r="S121" i="6"/>
  <c r="R121" i="6"/>
  <c r="Q121" i="6"/>
  <c r="Q123" i="6" s="1"/>
  <c r="O121" i="6"/>
  <c r="O123" i="6" s="1"/>
  <c r="N121" i="6"/>
  <c r="M121" i="6"/>
  <c r="K121" i="6"/>
  <c r="K123" i="6" s="1"/>
  <c r="J121" i="6"/>
  <c r="J123" i="6" s="1"/>
  <c r="I121" i="6"/>
  <c r="AU111" i="6"/>
  <c r="AT111" i="6"/>
  <c r="AT123" i="6" s="1"/>
  <c r="AS111" i="6"/>
  <c r="AS123" i="6" s="1"/>
  <c r="AQ111" i="6"/>
  <c r="AP111" i="6"/>
  <c r="AO111" i="6"/>
  <c r="AO123" i="6" s="1"/>
  <c r="AM111" i="6"/>
  <c r="AM123" i="6" s="1"/>
  <c r="AL111" i="6"/>
  <c r="AK111" i="6"/>
  <c r="AI111" i="6"/>
  <c r="AI123" i="6" s="1"/>
  <c r="AH111" i="6"/>
  <c r="AH123" i="6" s="1"/>
  <c r="AG111" i="6"/>
  <c r="AE111" i="6"/>
  <c r="AD111" i="6"/>
  <c r="AD123" i="6" s="1"/>
  <c r="AC111" i="6"/>
  <c r="AC123" i="6" s="1"/>
  <c r="AA111" i="6"/>
  <c r="Z111" i="6"/>
  <c r="Y111" i="6"/>
  <c r="Y123" i="6" s="1"/>
  <c r="W111" i="6"/>
  <c r="W123" i="6" s="1"/>
  <c r="V111" i="6"/>
  <c r="U111" i="6"/>
  <c r="S111" i="6"/>
  <c r="S123" i="6" s="1"/>
  <c r="R111" i="6"/>
  <c r="R123" i="6" s="1"/>
  <c r="Q111" i="6"/>
  <c r="O111" i="6"/>
  <c r="N111" i="6"/>
  <c r="N123" i="6" s="1"/>
  <c r="M111" i="6"/>
  <c r="M123" i="6" s="1"/>
  <c r="K111" i="6"/>
  <c r="J111" i="6"/>
  <c r="I111" i="6"/>
  <c r="I123" i="6" s="1"/>
  <c r="AA97" i="6"/>
  <c r="AA148" i="6" s="1"/>
  <c r="AU95" i="6"/>
  <c r="AT95" i="6"/>
  <c r="AT97" i="6" s="1"/>
  <c r="AS95" i="6"/>
  <c r="AS97" i="6" s="1"/>
  <c r="AS148" i="6" s="1"/>
  <c r="AQ95" i="6"/>
  <c r="AP95" i="6"/>
  <c r="AO95" i="6"/>
  <c r="AO97" i="6" s="1"/>
  <c r="AM95" i="6"/>
  <c r="AM97" i="6" s="1"/>
  <c r="AM148" i="6" s="1"/>
  <c r="AL95" i="6"/>
  <c r="AK95" i="6"/>
  <c r="AI95" i="6"/>
  <c r="AI97" i="6" s="1"/>
  <c r="AH95" i="6"/>
  <c r="AH97" i="6" s="1"/>
  <c r="AH148" i="6" s="1"/>
  <c r="AG95" i="6"/>
  <c r="AE95" i="6"/>
  <c r="AD95" i="6"/>
  <c r="AD97" i="6" s="1"/>
  <c r="AC95" i="6"/>
  <c r="AC97" i="6" s="1"/>
  <c r="AC148" i="6" s="1"/>
  <c r="AA95" i="6"/>
  <c r="Z95" i="6"/>
  <c r="Y95" i="6"/>
  <c r="Y97" i="6" s="1"/>
  <c r="W95" i="6"/>
  <c r="W97" i="6" s="1"/>
  <c r="W148" i="6" s="1"/>
  <c r="V95" i="6"/>
  <c r="U95" i="6"/>
  <c r="S95" i="6"/>
  <c r="S97" i="6" s="1"/>
  <c r="R95" i="6"/>
  <c r="R97" i="6" s="1"/>
  <c r="R148" i="6" s="1"/>
  <c r="Q95" i="6"/>
  <c r="O95" i="6"/>
  <c r="N95" i="6"/>
  <c r="N97" i="6" s="1"/>
  <c r="M95" i="6"/>
  <c r="M97" i="6" s="1"/>
  <c r="M148" i="6" s="1"/>
  <c r="K95" i="6"/>
  <c r="J95" i="6"/>
  <c r="I95" i="6"/>
  <c r="I97" i="6" s="1"/>
  <c r="AU82" i="6"/>
  <c r="AU97" i="6" s="1"/>
  <c r="AU148" i="6" s="1"/>
  <c r="AT82" i="6"/>
  <c r="AS82" i="6"/>
  <c r="AQ82" i="6"/>
  <c r="AQ97" i="6" s="1"/>
  <c r="AP82" i="6"/>
  <c r="AP97" i="6" s="1"/>
  <c r="AP148" i="6" s="1"/>
  <c r="AO82" i="6"/>
  <c r="AM82" i="6"/>
  <c r="AL82" i="6"/>
  <c r="AL97" i="6" s="1"/>
  <c r="AK82" i="6"/>
  <c r="AK97" i="6" s="1"/>
  <c r="AK148" i="6" s="1"/>
  <c r="AI82" i="6"/>
  <c r="AH82" i="6"/>
  <c r="AG82" i="6"/>
  <c r="AG97" i="6" s="1"/>
  <c r="AE82" i="6"/>
  <c r="AE97" i="6" s="1"/>
  <c r="AE148" i="6" s="1"/>
  <c r="AD82" i="6"/>
  <c r="AC82" i="6"/>
  <c r="AA82" i="6"/>
  <c r="Z82" i="6"/>
  <c r="Z97" i="6" s="1"/>
  <c r="Z148" i="6" s="1"/>
  <c r="Y82" i="6"/>
  <c r="W82" i="6"/>
  <c r="V82" i="6"/>
  <c r="V97" i="6" s="1"/>
  <c r="U82" i="6"/>
  <c r="U97" i="6" s="1"/>
  <c r="U148" i="6" s="1"/>
  <c r="S82" i="6"/>
  <c r="R82" i="6"/>
  <c r="Q82" i="6"/>
  <c r="Q97" i="6" s="1"/>
  <c r="O82" i="6"/>
  <c r="O97" i="6" s="1"/>
  <c r="O148" i="6" s="1"/>
  <c r="N82" i="6"/>
  <c r="M82" i="6"/>
  <c r="K82" i="6"/>
  <c r="K97" i="6" s="1"/>
  <c r="J82" i="6"/>
  <c r="J97" i="6" s="1"/>
  <c r="J148" i="6" s="1"/>
  <c r="I82" i="6"/>
  <c r="AS69" i="6"/>
  <c r="AO69" i="6"/>
  <c r="AK69" i="6"/>
  <c r="AG69" i="6"/>
  <c r="AC69" i="6"/>
  <c r="Y69" i="6"/>
  <c r="U69" i="6"/>
  <c r="Q69" i="6"/>
  <c r="M69" i="6"/>
  <c r="I69" i="6"/>
  <c r="AU58" i="6"/>
  <c r="AT58" i="6"/>
  <c r="AS58" i="6"/>
  <c r="AQ58" i="6"/>
  <c r="AP58" i="6"/>
  <c r="AO58" i="6"/>
  <c r="AM58" i="6"/>
  <c r="AL58" i="6"/>
  <c r="AK58" i="6"/>
  <c r="AI58" i="6"/>
  <c r="AH58" i="6"/>
  <c r="AG58" i="6"/>
  <c r="AE58" i="6"/>
  <c r="AD58" i="6"/>
  <c r="AC58" i="6"/>
  <c r="AA58" i="6"/>
  <c r="Z58" i="6"/>
  <c r="Y58" i="6"/>
  <c r="W58" i="6"/>
  <c r="V58" i="6"/>
  <c r="U58" i="6"/>
  <c r="S58" i="6"/>
  <c r="R58" i="6"/>
  <c r="Q58" i="6"/>
  <c r="O58" i="6"/>
  <c r="N58" i="6"/>
  <c r="M58" i="6"/>
  <c r="K58" i="6"/>
  <c r="J58" i="6"/>
  <c r="I58" i="6"/>
  <c r="AU51" i="6"/>
  <c r="AT51" i="6"/>
  <c r="AS51" i="6"/>
  <c r="AQ51" i="6"/>
  <c r="AP51" i="6"/>
  <c r="AO51" i="6"/>
  <c r="AM51" i="6"/>
  <c r="AL51" i="6"/>
  <c r="AK51" i="6"/>
  <c r="AI51" i="6"/>
  <c r="AH51" i="6"/>
  <c r="AG51" i="6"/>
  <c r="AE51" i="6"/>
  <c r="AD51" i="6"/>
  <c r="AC51" i="6"/>
  <c r="AA51" i="6"/>
  <c r="Z51" i="6"/>
  <c r="Y51" i="6"/>
  <c r="W51" i="6"/>
  <c r="V51" i="6"/>
  <c r="U51" i="6"/>
  <c r="S51" i="6"/>
  <c r="R51" i="6"/>
  <c r="Q51" i="6"/>
  <c r="O51" i="6"/>
  <c r="N51" i="6"/>
  <c r="M51" i="6"/>
  <c r="K51" i="6"/>
  <c r="J51" i="6"/>
  <c r="I51" i="6"/>
  <c r="AU45" i="6"/>
  <c r="AT45" i="6"/>
  <c r="AS45" i="6"/>
  <c r="AQ45" i="6"/>
  <c r="AP45" i="6"/>
  <c r="AO45" i="6"/>
  <c r="AM45" i="6"/>
  <c r="AL45" i="6"/>
  <c r="AK45" i="6"/>
  <c r="AI45" i="6"/>
  <c r="AH45" i="6"/>
  <c r="AG45" i="6"/>
  <c r="AE45" i="6"/>
  <c r="AD45" i="6"/>
  <c r="AC45" i="6"/>
  <c r="AA45" i="6"/>
  <c r="Z45" i="6"/>
  <c r="Y45" i="6"/>
  <c r="W45" i="6"/>
  <c r="V45" i="6"/>
  <c r="U45" i="6"/>
  <c r="S45" i="6"/>
  <c r="R45" i="6"/>
  <c r="Q45" i="6"/>
  <c r="O45" i="6"/>
  <c r="N45" i="6"/>
  <c r="M45" i="6"/>
  <c r="K45" i="6"/>
  <c r="J45" i="6"/>
  <c r="I45" i="6"/>
  <c r="AU41" i="6"/>
  <c r="AT41" i="6"/>
  <c r="AS41" i="6"/>
  <c r="AQ41" i="6"/>
  <c r="AP41" i="6"/>
  <c r="AO41" i="6"/>
  <c r="AM41" i="6"/>
  <c r="AL41" i="6"/>
  <c r="AK41" i="6"/>
  <c r="AI41" i="6"/>
  <c r="AH41" i="6"/>
  <c r="AG41" i="6"/>
  <c r="AE41" i="6"/>
  <c r="AD41" i="6"/>
  <c r="AC41" i="6"/>
  <c r="AA41" i="6"/>
  <c r="Z41" i="6"/>
  <c r="Y41" i="6"/>
  <c r="W41" i="6"/>
  <c r="V41" i="6"/>
  <c r="U41" i="6"/>
  <c r="S41" i="6"/>
  <c r="R41" i="6"/>
  <c r="Q41" i="6"/>
  <c r="O41" i="6"/>
  <c r="N41" i="6"/>
  <c r="M41" i="6"/>
  <c r="K41" i="6"/>
  <c r="J41" i="6"/>
  <c r="I41" i="6"/>
  <c r="AU31" i="6"/>
  <c r="AT31" i="6"/>
  <c r="AS31" i="6"/>
  <c r="AQ31" i="6"/>
  <c r="AP31" i="6"/>
  <c r="AO31" i="6"/>
  <c r="AM31" i="6"/>
  <c r="AL31" i="6"/>
  <c r="AK31" i="6"/>
  <c r="AI31" i="6"/>
  <c r="AH31" i="6"/>
  <c r="AG31" i="6"/>
  <c r="AE31" i="6"/>
  <c r="AD31" i="6"/>
  <c r="AC31" i="6"/>
  <c r="AA31" i="6"/>
  <c r="Z31" i="6"/>
  <c r="Y31" i="6"/>
  <c r="W31" i="6"/>
  <c r="V31" i="6"/>
  <c r="U31" i="6"/>
  <c r="S31" i="6"/>
  <c r="R31" i="6"/>
  <c r="Q31" i="6"/>
  <c r="O31" i="6"/>
  <c r="N31" i="6"/>
  <c r="M31" i="6"/>
  <c r="K31" i="6"/>
  <c r="J31" i="6"/>
  <c r="I31" i="6"/>
  <c r="AU27" i="6"/>
  <c r="AU61" i="6" s="1"/>
  <c r="AT27" i="6"/>
  <c r="AT61" i="6" s="1"/>
  <c r="AS27" i="6"/>
  <c r="AS61" i="6" s="1"/>
  <c r="AQ27" i="6"/>
  <c r="AP27" i="6"/>
  <c r="AP61" i="6" s="1"/>
  <c r="AO27" i="6"/>
  <c r="AO61" i="6" s="1"/>
  <c r="AM27" i="6"/>
  <c r="AM61" i="6" s="1"/>
  <c r="AL27" i="6"/>
  <c r="AK27" i="6"/>
  <c r="AK61" i="6" s="1"/>
  <c r="AI27" i="6"/>
  <c r="AI61" i="6" s="1"/>
  <c r="AH27" i="6"/>
  <c r="AH61" i="6" s="1"/>
  <c r="AG27" i="6"/>
  <c r="AE27" i="6"/>
  <c r="AE61" i="6" s="1"/>
  <c r="AD27" i="6"/>
  <c r="AD61" i="6" s="1"/>
  <c r="AC27" i="6"/>
  <c r="AC61" i="6" s="1"/>
  <c r="AA27" i="6"/>
  <c r="Z27" i="6"/>
  <c r="Z61" i="6" s="1"/>
  <c r="Y27" i="6"/>
  <c r="Y61" i="6" s="1"/>
  <c r="W27" i="6"/>
  <c r="W61" i="6" s="1"/>
  <c r="V27" i="6"/>
  <c r="U27" i="6"/>
  <c r="U61" i="6" s="1"/>
  <c r="S27" i="6"/>
  <c r="S61" i="6" s="1"/>
  <c r="R27" i="6"/>
  <c r="R61" i="6" s="1"/>
  <c r="Q27" i="6"/>
  <c r="O27" i="6"/>
  <c r="O61" i="6" s="1"/>
  <c r="N27" i="6"/>
  <c r="N61" i="6" s="1"/>
  <c r="M27" i="6"/>
  <c r="M61" i="6" s="1"/>
  <c r="K27" i="6"/>
  <c r="J27" i="6"/>
  <c r="J61" i="6" s="1"/>
  <c r="I27" i="6"/>
  <c r="I61" i="6" s="1"/>
  <c r="AA24" i="6"/>
  <c r="AU17" i="6"/>
  <c r="AT17" i="6"/>
  <c r="AS17" i="6"/>
  <c r="AQ17" i="6"/>
  <c r="AP17" i="6"/>
  <c r="AO17" i="6"/>
  <c r="AM17" i="6"/>
  <c r="AL17" i="6"/>
  <c r="AK17" i="6"/>
  <c r="AI17" i="6"/>
  <c r="AH17" i="6"/>
  <c r="AG17" i="6"/>
  <c r="AE17" i="6"/>
  <c r="AD17" i="6"/>
  <c r="AC17" i="6"/>
  <c r="AA17" i="6"/>
  <c r="Z17" i="6"/>
  <c r="Y17" i="6"/>
  <c r="W17" i="6"/>
  <c r="V17" i="6"/>
  <c r="U17" i="6"/>
  <c r="S17" i="6"/>
  <c r="R17" i="6"/>
  <c r="Q17" i="6"/>
  <c r="O17" i="6"/>
  <c r="N17" i="6"/>
  <c r="M17" i="6"/>
  <c r="K17" i="6"/>
  <c r="J17" i="6"/>
  <c r="I17" i="6"/>
  <c r="AU14" i="6"/>
  <c r="AU24" i="6" s="1"/>
  <c r="AU63" i="6" s="1"/>
  <c r="AU147" i="6" s="1"/>
  <c r="AT14" i="6"/>
  <c r="AS14" i="6"/>
  <c r="AQ14" i="6"/>
  <c r="AQ24" i="6" s="1"/>
  <c r="AP14" i="6"/>
  <c r="AP24" i="6" s="1"/>
  <c r="AP63" i="6" s="1"/>
  <c r="AP147" i="6" s="1"/>
  <c r="AO14" i="6"/>
  <c r="AM14" i="6"/>
  <c r="AL14" i="6"/>
  <c r="AL24" i="6" s="1"/>
  <c r="AK14" i="6"/>
  <c r="AK24" i="6" s="1"/>
  <c r="AK63" i="6" s="1"/>
  <c r="AK147" i="6" s="1"/>
  <c r="AI14" i="6"/>
  <c r="AH14" i="6"/>
  <c r="AG14" i="6"/>
  <c r="AG24" i="6" s="1"/>
  <c r="AE14" i="6"/>
  <c r="AE24" i="6" s="1"/>
  <c r="AE63" i="6" s="1"/>
  <c r="AE147" i="6" s="1"/>
  <c r="AD14" i="6"/>
  <c r="AC14" i="6"/>
  <c r="AA14" i="6"/>
  <c r="Z14" i="6"/>
  <c r="Z24" i="6" s="1"/>
  <c r="Z63" i="6" s="1"/>
  <c r="Z147" i="6" s="1"/>
  <c r="Y14" i="6"/>
  <c r="W14" i="6"/>
  <c r="V14" i="6"/>
  <c r="V24" i="6" s="1"/>
  <c r="U14" i="6"/>
  <c r="U24" i="6" s="1"/>
  <c r="U63" i="6" s="1"/>
  <c r="U147" i="6" s="1"/>
  <c r="S14" i="6"/>
  <c r="R14" i="6"/>
  <c r="Q14" i="6"/>
  <c r="Q24" i="6" s="1"/>
  <c r="O14" i="6"/>
  <c r="O24" i="6" s="1"/>
  <c r="O63" i="6" s="1"/>
  <c r="O147" i="6" s="1"/>
  <c r="N14" i="6"/>
  <c r="M14" i="6"/>
  <c r="K14" i="6"/>
  <c r="K24" i="6" s="1"/>
  <c r="J14" i="6"/>
  <c r="J24" i="6" s="1"/>
  <c r="J63" i="6" s="1"/>
  <c r="J147" i="6" s="1"/>
  <c r="I14" i="6"/>
  <c r="AU6" i="6"/>
  <c r="AT6" i="6"/>
  <c r="AT24" i="6" s="1"/>
  <c r="AS6" i="6"/>
  <c r="AS24" i="6" s="1"/>
  <c r="AS63" i="6" s="1"/>
  <c r="AS147" i="6" s="1"/>
  <c r="AQ6" i="6"/>
  <c r="AP6" i="6"/>
  <c r="AO6" i="6"/>
  <c r="AO24" i="6" s="1"/>
  <c r="AM6" i="6"/>
  <c r="AM24" i="6" s="1"/>
  <c r="AM63" i="6" s="1"/>
  <c r="AM147" i="6" s="1"/>
  <c r="AL6" i="6"/>
  <c r="AK6" i="6"/>
  <c r="AI6" i="6"/>
  <c r="AI24" i="6" s="1"/>
  <c r="AH6" i="6"/>
  <c r="AH24" i="6" s="1"/>
  <c r="AH63" i="6" s="1"/>
  <c r="AH147" i="6" s="1"/>
  <c r="AG6" i="6"/>
  <c r="AE6" i="6"/>
  <c r="AD6" i="6"/>
  <c r="AD24" i="6" s="1"/>
  <c r="AC6" i="6"/>
  <c r="AC24" i="6" s="1"/>
  <c r="AC63" i="6" s="1"/>
  <c r="AC147" i="6" s="1"/>
  <c r="AA6" i="6"/>
  <c r="Z6" i="6"/>
  <c r="Y6" i="6"/>
  <c r="Y24" i="6" s="1"/>
  <c r="W6" i="6"/>
  <c r="W24" i="6" s="1"/>
  <c r="W63" i="6" s="1"/>
  <c r="W147" i="6" s="1"/>
  <c r="V6" i="6"/>
  <c r="U6" i="6"/>
  <c r="S6" i="6"/>
  <c r="S24" i="6" s="1"/>
  <c r="R6" i="6"/>
  <c r="R24" i="6" s="1"/>
  <c r="R63" i="6" s="1"/>
  <c r="R147" i="6" s="1"/>
  <c r="Q6" i="6"/>
  <c r="O6" i="6"/>
  <c r="N6" i="6"/>
  <c r="N24" i="6" s="1"/>
  <c r="M6" i="6"/>
  <c r="M24" i="6" s="1"/>
  <c r="M63" i="6" s="1"/>
  <c r="M147" i="6" s="1"/>
  <c r="K6" i="6"/>
  <c r="J6" i="6"/>
  <c r="I6" i="6"/>
  <c r="I24" i="6" s="1"/>
  <c r="AU139" i="4"/>
  <c r="AT139" i="4"/>
  <c r="AS139" i="4"/>
  <c r="AQ139" i="4"/>
  <c r="AP139" i="4"/>
  <c r="AO139" i="4"/>
  <c r="AM139" i="4"/>
  <c r="AL139" i="4"/>
  <c r="AK139" i="4"/>
  <c r="AI139" i="4"/>
  <c r="AH139" i="4"/>
  <c r="AG139" i="4"/>
  <c r="AE139" i="4"/>
  <c r="AD139" i="4"/>
  <c r="AC139" i="4"/>
  <c r="AA139" i="4"/>
  <c r="Z139" i="4"/>
  <c r="Y139" i="4"/>
  <c r="W139" i="4"/>
  <c r="V139" i="4"/>
  <c r="U139" i="4"/>
  <c r="S139" i="4"/>
  <c r="R139" i="4"/>
  <c r="Q139" i="4"/>
  <c r="O139" i="4"/>
  <c r="N139" i="4"/>
  <c r="M139" i="4"/>
  <c r="K139" i="4"/>
  <c r="J139" i="4"/>
  <c r="I139" i="4"/>
  <c r="AU132" i="4"/>
  <c r="AU143" i="4" s="1"/>
  <c r="AT132" i="4"/>
  <c r="AT143" i="4" s="1"/>
  <c r="AS132" i="4"/>
  <c r="AS143" i="4" s="1"/>
  <c r="AQ132" i="4"/>
  <c r="AQ143" i="4" s="1"/>
  <c r="AP132" i="4"/>
  <c r="AP143" i="4" s="1"/>
  <c r="AO132" i="4"/>
  <c r="AO143" i="4" s="1"/>
  <c r="AM132" i="4"/>
  <c r="AM143" i="4" s="1"/>
  <c r="AL132" i="4"/>
  <c r="AL143" i="4" s="1"/>
  <c r="AK132" i="4"/>
  <c r="AK143" i="4" s="1"/>
  <c r="AI132" i="4"/>
  <c r="AI143" i="4" s="1"/>
  <c r="AH132" i="4"/>
  <c r="AH143" i="4" s="1"/>
  <c r="AG132" i="4"/>
  <c r="AG143" i="4" s="1"/>
  <c r="AE132" i="4"/>
  <c r="AE143" i="4" s="1"/>
  <c r="AD132" i="4"/>
  <c r="AD143" i="4" s="1"/>
  <c r="AC132" i="4"/>
  <c r="AC143" i="4" s="1"/>
  <c r="AA132" i="4"/>
  <c r="AA143" i="4" s="1"/>
  <c r="Z132" i="4"/>
  <c r="Z143" i="4" s="1"/>
  <c r="Y132" i="4"/>
  <c r="Y143" i="4" s="1"/>
  <c r="W132" i="4"/>
  <c r="W143" i="4" s="1"/>
  <c r="V132" i="4"/>
  <c r="V143" i="4" s="1"/>
  <c r="U132" i="4"/>
  <c r="U143" i="4" s="1"/>
  <c r="S132" i="4"/>
  <c r="S143" i="4" s="1"/>
  <c r="R132" i="4"/>
  <c r="R143" i="4" s="1"/>
  <c r="Q132" i="4"/>
  <c r="Q143" i="4" s="1"/>
  <c r="O132" i="4"/>
  <c r="O143" i="4" s="1"/>
  <c r="N132" i="4"/>
  <c r="N143" i="4" s="1"/>
  <c r="M132" i="4"/>
  <c r="M143" i="4" s="1"/>
  <c r="K132" i="4"/>
  <c r="K143" i="4" s="1"/>
  <c r="J132" i="4"/>
  <c r="J143" i="4" s="1"/>
  <c r="I132" i="4"/>
  <c r="I143" i="4" s="1"/>
  <c r="AU127" i="4"/>
  <c r="AT127" i="4"/>
  <c r="AS127" i="4"/>
  <c r="AQ127" i="4"/>
  <c r="AP127" i="4"/>
  <c r="AO127" i="4"/>
  <c r="AM127" i="4"/>
  <c r="AL127" i="4"/>
  <c r="AK127" i="4"/>
  <c r="AI127" i="4"/>
  <c r="AH127" i="4"/>
  <c r="AG127" i="4"/>
  <c r="AE127" i="4"/>
  <c r="AD127" i="4"/>
  <c r="AC127" i="4"/>
  <c r="AA127" i="4"/>
  <c r="Z127" i="4"/>
  <c r="Y127" i="4"/>
  <c r="W127" i="4"/>
  <c r="V127" i="4"/>
  <c r="U127" i="4"/>
  <c r="S127" i="4"/>
  <c r="R127" i="4"/>
  <c r="Q127" i="4"/>
  <c r="O127" i="4"/>
  <c r="N127" i="4"/>
  <c r="M127" i="4"/>
  <c r="K127" i="4"/>
  <c r="J127" i="4"/>
  <c r="I127" i="4"/>
  <c r="AU121" i="4"/>
  <c r="AT121" i="4"/>
  <c r="AT123" i="4" s="1"/>
  <c r="AS121" i="4"/>
  <c r="AS123" i="4" s="1"/>
  <c r="AQ121" i="4"/>
  <c r="AP121" i="4"/>
  <c r="AO121" i="4"/>
  <c r="AO123" i="4" s="1"/>
  <c r="AM121" i="4"/>
  <c r="AM123" i="4" s="1"/>
  <c r="AL121" i="4"/>
  <c r="AK121" i="4"/>
  <c r="AI121" i="4"/>
  <c r="AI123" i="4" s="1"/>
  <c r="AH121" i="4"/>
  <c r="AH123" i="4" s="1"/>
  <c r="AG121" i="4"/>
  <c r="AE121" i="4"/>
  <c r="AD121" i="4"/>
  <c r="AD123" i="4" s="1"/>
  <c r="AC121" i="4"/>
  <c r="AC123" i="4" s="1"/>
  <c r="AA121" i="4"/>
  <c r="Z121" i="4"/>
  <c r="Y121" i="4"/>
  <c r="Y123" i="4" s="1"/>
  <c r="W121" i="4"/>
  <c r="W123" i="4" s="1"/>
  <c r="V121" i="4"/>
  <c r="U121" i="4"/>
  <c r="S121" i="4"/>
  <c r="S123" i="4" s="1"/>
  <c r="R121" i="4"/>
  <c r="R123" i="4" s="1"/>
  <c r="Q121" i="4"/>
  <c r="O121" i="4"/>
  <c r="N121" i="4"/>
  <c r="N123" i="4" s="1"/>
  <c r="M121" i="4"/>
  <c r="M123" i="4" s="1"/>
  <c r="K121" i="4"/>
  <c r="J121" i="4"/>
  <c r="I121" i="4"/>
  <c r="I123" i="4" s="1"/>
  <c r="AU111" i="4"/>
  <c r="AU123" i="4" s="1"/>
  <c r="AT111" i="4"/>
  <c r="AS111" i="4"/>
  <c r="AQ111" i="4"/>
  <c r="AQ123" i="4" s="1"/>
  <c r="AP111" i="4"/>
  <c r="AP123" i="4" s="1"/>
  <c r="AO111" i="4"/>
  <c r="AM111" i="4"/>
  <c r="AL111" i="4"/>
  <c r="AL123" i="4" s="1"/>
  <c r="AK111" i="4"/>
  <c r="AK123" i="4" s="1"/>
  <c r="AI111" i="4"/>
  <c r="AH111" i="4"/>
  <c r="AG111" i="4"/>
  <c r="AG123" i="4" s="1"/>
  <c r="AE111" i="4"/>
  <c r="AE123" i="4" s="1"/>
  <c r="AD111" i="4"/>
  <c r="AC111" i="4"/>
  <c r="AA111" i="4"/>
  <c r="AA123" i="4" s="1"/>
  <c r="Z111" i="4"/>
  <c r="Z123" i="4" s="1"/>
  <c r="Y111" i="4"/>
  <c r="W111" i="4"/>
  <c r="V111" i="4"/>
  <c r="V123" i="4" s="1"/>
  <c r="U111" i="4"/>
  <c r="U123" i="4" s="1"/>
  <c r="S111" i="4"/>
  <c r="R111" i="4"/>
  <c r="Q111" i="4"/>
  <c r="Q123" i="4" s="1"/>
  <c r="O111" i="4"/>
  <c r="O123" i="4" s="1"/>
  <c r="N111" i="4"/>
  <c r="M111" i="4"/>
  <c r="K111" i="4"/>
  <c r="K123" i="4" s="1"/>
  <c r="J111" i="4"/>
  <c r="J123" i="4" s="1"/>
  <c r="I111" i="4"/>
  <c r="AU95" i="4"/>
  <c r="AU97" i="4" s="1"/>
  <c r="AT95" i="4"/>
  <c r="AS95" i="4"/>
  <c r="AQ95" i="4"/>
  <c r="AQ97" i="4" s="1"/>
  <c r="AP95" i="4"/>
  <c r="AP97" i="4" s="1"/>
  <c r="AO95" i="4"/>
  <c r="AM95" i="4"/>
  <c r="AL95" i="4"/>
  <c r="AL97" i="4" s="1"/>
  <c r="AK95" i="4"/>
  <c r="AK97" i="4" s="1"/>
  <c r="AI95" i="4"/>
  <c r="AH95" i="4"/>
  <c r="AG95" i="4"/>
  <c r="AG97" i="4" s="1"/>
  <c r="AE95" i="4"/>
  <c r="AE97" i="4" s="1"/>
  <c r="AD95" i="4"/>
  <c r="AC95" i="4"/>
  <c r="AA95" i="4"/>
  <c r="AA97" i="4" s="1"/>
  <c r="Z95" i="4"/>
  <c r="Z97" i="4" s="1"/>
  <c r="Y95" i="4"/>
  <c r="W95" i="4"/>
  <c r="V95" i="4"/>
  <c r="V97" i="4" s="1"/>
  <c r="U95" i="4"/>
  <c r="U97" i="4" s="1"/>
  <c r="S95" i="4"/>
  <c r="R95" i="4"/>
  <c r="Q95" i="4"/>
  <c r="Q97" i="4" s="1"/>
  <c r="O95" i="4"/>
  <c r="O97" i="4" s="1"/>
  <c r="O148" i="4" s="1"/>
  <c r="N95" i="4"/>
  <c r="M95" i="4"/>
  <c r="K95" i="4"/>
  <c r="K97" i="4" s="1"/>
  <c r="J95" i="4"/>
  <c r="J97" i="4" s="1"/>
  <c r="J148" i="4" s="1"/>
  <c r="I95" i="4"/>
  <c r="AU82" i="4"/>
  <c r="AT82" i="4"/>
  <c r="AT97" i="4" s="1"/>
  <c r="AT148" i="4" s="1"/>
  <c r="AS82" i="4"/>
  <c r="AS97" i="4" s="1"/>
  <c r="AS148" i="4" s="1"/>
  <c r="AQ82" i="4"/>
  <c r="AP82" i="4"/>
  <c r="AO82" i="4"/>
  <c r="AO97" i="4" s="1"/>
  <c r="AO148" i="4" s="1"/>
  <c r="AM82" i="4"/>
  <c r="AM97" i="4" s="1"/>
  <c r="AM148" i="4" s="1"/>
  <c r="AL82" i="4"/>
  <c r="AK82" i="4"/>
  <c r="AI82" i="4"/>
  <c r="AI97" i="4" s="1"/>
  <c r="AI148" i="4" s="1"/>
  <c r="AH82" i="4"/>
  <c r="AH97" i="4" s="1"/>
  <c r="AH148" i="4" s="1"/>
  <c r="AG82" i="4"/>
  <c r="AE82" i="4"/>
  <c r="AD82" i="4"/>
  <c r="AD97" i="4" s="1"/>
  <c r="AD148" i="4" s="1"/>
  <c r="AC82" i="4"/>
  <c r="AC97" i="4" s="1"/>
  <c r="AC148" i="4" s="1"/>
  <c r="AA82" i="4"/>
  <c r="Z82" i="4"/>
  <c r="Y82" i="4"/>
  <c r="Y97" i="4" s="1"/>
  <c r="Y148" i="4" s="1"/>
  <c r="W82" i="4"/>
  <c r="W97" i="4" s="1"/>
  <c r="W148" i="4" s="1"/>
  <c r="V82" i="4"/>
  <c r="U82" i="4"/>
  <c r="S82" i="4"/>
  <c r="S97" i="4" s="1"/>
  <c r="S148" i="4" s="1"/>
  <c r="R82" i="4"/>
  <c r="R97" i="4" s="1"/>
  <c r="R148" i="4" s="1"/>
  <c r="Q82" i="4"/>
  <c r="O82" i="4"/>
  <c r="N82" i="4"/>
  <c r="N97" i="4" s="1"/>
  <c r="N148" i="4" s="1"/>
  <c r="M82" i="4"/>
  <c r="M97" i="4" s="1"/>
  <c r="M148" i="4" s="1"/>
  <c r="K82" i="4"/>
  <c r="J82" i="4"/>
  <c r="I82" i="4"/>
  <c r="I97" i="4" s="1"/>
  <c r="I148" i="4" s="1"/>
  <c r="AS69" i="4"/>
  <c r="AO69" i="4"/>
  <c r="AK69" i="4"/>
  <c r="AG69" i="4"/>
  <c r="AC69" i="4"/>
  <c r="Y69" i="4"/>
  <c r="U69" i="4"/>
  <c r="Q69" i="4"/>
  <c r="M69" i="4"/>
  <c r="I69" i="4"/>
  <c r="AU58" i="4"/>
  <c r="AT58" i="4"/>
  <c r="AS58" i="4"/>
  <c r="AQ58" i="4"/>
  <c r="AP58" i="4"/>
  <c r="AO58" i="4"/>
  <c r="AM58" i="4"/>
  <c r="AL58" i="4"/>
  <c r="AK58" i="4"/>
  <c r="AI58" i="4"/>
  <c r="AH58" i="4"/>
  <c r="AG58" i="4"/>
  <c r="AE58" i="4"/>
  <c r="AD58" i="4"/>
  <c r="AC58" i="4"/>
  <c r="AA58" i="4"/>
  <c r="Z58" i="4"/>
  <c r="Y58" i="4"/>
  <c r="W58" i="4"/>
  <c r="V58" i="4"/>
  <c r="U58" i="4"/>
  <c r="S58" i="4"/>
  <c r="R58" i="4"/>
  <c r="Q58" i="4"/>
  <c r="O58" i="4"/>
  <c r="N58" i="4"/>
  <c r="M58" i="4"/>
  <c r="K58" i="4"/>
  <c r="J58" i="4"/>
  <c r="I58" i="4"/>
  <c r="AU51" i="4"/>
  <c r="AT51" i="4"/>
  <c r="AS51" i="4"/>
  <c r="AQ51" i="4"/>
  <c r="AP51" i="4"/>
  <c r="AO51" i="4"/>
  <c r="AM51" i="4"/>
  <c r="AL51" i="4"/>
  <c r="AK51" i="4"/>
  <c r="AI51" i="4"/>
  <c r="AH51" i="4"/>
  <c r="AG51" i="4"/>
  <c r="AE51" i="4"/>
  <c r="AD51" i="4"/>
  <c r="AC51" i="4"/>
  <c r="AA51" i="4"/>
  <c r="Z51" i="4"/>
  <c r="Y51" i="4"/>
  <c r="W51" i="4"/>
  <c r="V51" i="4"/>
  <c r="U51" i="4"/>
  <c r="S51" i="4"/>
  <c r="R51" i="4"/>
  <c r="Q51" i="4"/>
  <c r="O51" i="4"/>
  <c r="N51" i="4"/>
  <c r="M51" i="4"/>
  <c r="K51" i="4"/>
  <c r="J51" i="4"/>
  <c r="I51" i="4"/>
  <c r="AU45" i="4"/>
  <c r="AT45" i="4"/>
  <c r="AS45" i="4"/>
  <c r="AQ45" i="4"/>
  <c r="AP45" i="4"/>
  <c r="AO45" i="4"/>
  <c r="AM45" i="4"/>
  <c r="AL45" i="4"/>
  <c r="AK45" i="4"/>
  <c r="AI45" i="4"/>
  <c r="AH45" i="4"/>
  <c r="AG45" i="4"/>
  <c r="AE45" i="4"/>
  <c r="AD45" i="4"/>
  <c r="AC45" i="4"/>
  <c r="AA45" i="4"/>
  <c r="Z45" i="4"/>
  <c r="Y45" i="4"/>
  <c r="W45" i="4"/>
  <c r="V45" i="4"/>
  <c r="U45" i="4"/>
  <c r="S45" i="4"/>
  <c r="R45" i="4"/>
  <c r="Q45" i="4"/>
  <c r="O45" i="4"/>
  <c r="N45" i="4"/>
  <c r="M45" i="4"/>
  <c r="K45" i="4"/>
  <c r="J45" i="4"/>
  <c r="I45" i="4"/>
  <c r="AU41" i="4"/>
  <c r="AT41" i="4"/>
  <c r="AS41" i="4"/>
  <c r="AQ41" i="4"/>
  <c r="AP41" i="4"/>
  <c r="AO41" i="4"/>
  <c r="AM41" i="4"/>
  <c r="AL41" i="4"/>
  <c r="AK41" i="4"/>
  <c r="AI41" i="4"/>
  <c r="AH41" i="4"/>
  <c r="AG41" i="4"/>
  <c r="AE41" i="4"/>
  <c r="AD41" i="4"/>
  <c r="AC41" i="4"/>
  <c r="AA41" i="4"/>
  <c r="Z41" i="4"/>
  <c r="Y41" i="4"/>
  <c r="W41" i="4"/>
  <c r="V41" i="4"/>
  <c r="U41" i="4"/>
  <c r="S41" i="4"/>
  <c r="R41" i="4"/>
  <c r="Q41" i="4"/>
  <c r="O41" i="4"/>
  <c r="N41" i="4"/>
  <c r="M41" i="4"/>
  <c r="K41" i="4"/>
  <c r="J41" i="4"/>
  <c r="I41" i="4"/>
  <c r="AU31" i="4"/>
  <c r="AT31" i="4"/>
  <c r="AS31" i="4"/>
  <c r="AQ31" i="4"/>
  <c r="AP31" i="4"/>
  <c r="AO31" i="4"/>
  <c r="AM31" i="4"/>
  <c r="AL31" i="4"/>
  <c r="AK31" i="4"/>
  <c r="AI31" i="4"/>
  <c r="AH31" i="4"/>
  <c r="AG31" i="4"/>
  <c r="AE31" i="4"/>
  <c r="AD31" i="4"/>
  <c r="AC31" i="4"/>
  <c r="AA31" i="4"/>
  <c r="Z31" i="4"/>
  <c r="Y31" i="4"/>
  <c r="W31" i="4"/>
  <c r="V31" i="4"/>
  <c r="U31" i="4"/>
  <c r="S31" i="4"/>
  <c r="R31" i="4"/>
  <c r="Q31" i="4"/>
  <c r="O31" i="4"/>
  <c r="N31" i="4"/>
  <c r="M31" i="4"/>
  <c r="K31" i="4"/>
  <c r="J31" i="4"/>
  <c r="I31" i="4"/>
  <c r="AU27" i="4"/>
  <c r="AU61" i="4" s="1"/>
  <c r="AT27" i="4"/>
  <c r="AT61" i="4" s="1"/>
  <c r="AS27" i="4"/>
  <c r="AS61" i="4" s="1"/>
  <c r="AQ27" i="4"/>
  <c r="AQ61" i="4" s="1"/>
  <c r="AP27" i="4"/>
  <c r="AP61" i="4" s="1"/>
  <c r="AO27" i="4"/>
  <c r="AO61" i="4" s="1"/>
  <c r="AM27" i="4"/>
  <c r="AM61" i="4" s="1"/>
  <c r="AL27" i="4"/>
  <c r="AL61" i="4" s="1"/>
  <c r="AK27" i="4"/>
  <c r="AK61" i="4" s="1"/>
  <c r="AI27" i="4"/>
  <c r="AI61" i="4" s="1"/>
  <c r="AH27" i="4"/>
  <c r="AH61" i="4" s="1"/>
  <c r="AG27" i="4"/>
  <c r="AG61" i="4" s="1"/>
  <c r="AE27" i="4"/>
  <c r="AE61" i="4" s="1"/>
  <c r="AD27" i="4"/>
  <c r="AD61" i="4" s="1"/>
  <c r="AC27" i="4"/>
  <c r="AC61" i="4" s="1"/>
  <c r="AA27" i="4"/>
  <c r="AA61" i="4" s="1"/>
  <c r="Z27" i="4"/>
  <c r="Z61" i="4" s="1"/>
  <c r="Y27" i="4"/>
  <c r="Y61" i="4" s="1"/>
  <c r="W27" i="4"/>
  <c r="W61" i="4" s="1"/>
  <c r="V27" i="4"/>
  <c r="V61" i="4" s="1"/>
  <c r="U27" i="4"/>
  <c r="U61" i="4" s="1"/>
  <c r="S27" i="4"/>
  <c r="S61" i="4" s="1"/>
  <c r="R27" i="4"/>
  <c r="R61" i="4" s="1"/>
  <c r="Q27" i="4"/>
  <c r="Q61" i="4" s="1"/>
  <c r="O27" i="4"/>
  <c r="O61" i="4" s="1"/>
  <c r="N27" i="4"/>
  <c r="N61" i="4" s="1"/>
  <c r="M27" i="4"/>
  <c r="M61" i="4" s="1"/>
  <c r="K27" i="4"/>
  <c r="K61" i="4" s="1"/>
  <c r="J27" i="4"/>
  <c r="J61" i="4" s="1"/>
  <c r="I27" i="4"/>
  <c r="I61" i="4" s="1"/>
  <c r="AU17" i="4"/>
  <c r="AT17" i="4"/>
  <c r="AS17" i="4"/>
  <c r="AQ17" i="4"/>
  <c r="AP17" i="4"/>
  <c r="AO17" i="4"/>
  <c r="AM17" i="4"/>
  <c r="AL17" i="4"/>
  <c r="AK17" i="4"/>
  <c r="AI17" i="4"/>
  <c r="AH17" i="4"/>
  <c r="AG17" i="4"/>
  <c r="AE17" i="4"/>
  <c r="AD17" i="4"/>
  <c r="AC17" i="4"/>
  <c r="AA17" i="4"/>
  <c r="Z17" i="4"/>
  <c r="Y17" i="4"/>
  <c r="W17" i="4"/>
  <c r="V17" i="4"/>
  <c r="U17" i="4"/>
  <c r="S17" i="4"/>
  <c r="R17" i="4"/>
  <c r="Q17" i="4"/>
  <c r="O17" i="4"/>
  <c r="N17" i="4"/>
  <c r="M17" i="4"/>
  <c r="K17" i="4"/>
  <c r="J17" i="4"/>
  <c r="I17" i="4"/>
  <c r="AU14" i="4"/>
  <c r="AT14" i="4"/>
  <c r="AS14" i="4"/>
  <c r="AQ14" i="4"/>
  <c r="AP14" i="4"/>
  <c r="AO14" i="4"/>
  <c r="AM14" i="4"/>
  <c r="AL14" i="4"/>
  <c r="AK14" i="4"/>
  <c r="AI14" i="4"/>
  <c r="AH14" i="4"/>
  <c r="AG14" i="4"/>
  <c r="AE14" i="4"/>
  <c r="AD14" i="4"/>
  <c r="AC14" i="4"/>
  <c r="AA14" i="4"/>
  <c r="Z14" i="4"/>
  <c r="Y14" i="4"/>
  <c r="W14" i="4"/>
  <c r="V14" i="4"/>
  <c r="U14" i="4"/>
  <c r="S14" i="4"/>
  <c r="R14" i="4"/>
  <c r="Q14" i="4"/>
  <c r="O14" i="4"/>
  <c r="N14" i="4"/>
  <c r="M14" i="4"/>
  <c r="K14" i="4"/>
  <c r="J14" i="4"/>
  <c r="I14" i="4"/>
  <c r="AU6" i="4"/>
  <c r="AU24" i="4" s="1"/>
  <c r="AT6" i="4"/>
  <c r="AT24" i="4" s="1"/>
  <c r="AT63" i="4" s="1"/>
  <c r="AT147" i="4" s="1"/>
  <c r="AS6" i="4"/>
  <c r="AS24" i="4" s="1"/>
  <c r="AS63" i="4" s="1"/>
  <c r="AS147" i="4" s="1"/>
  <c r="AQ6" i="4"/>
  <c r="AQ24" i="4" s="1"/>
  <c r="AQ63" i="4" s="1"/>
  <c r="AQ147" i="4" s="1"/>
  <c r="AP6" i="4"/>
  <c r="AP24" i="4" s="1"/>
  <c r="AP63" i="4" s="1"/>
  <c r="AP147" i="4" s="1"/>
  <c r="AO6" i="4"/>
  <c r="AO24" i="4" s="1"/>
  <c r="AO63" i="4" s="1"/>
  <c r="AO147" i="4" s="1"/>
  <c r="AM6" i="4"/>
  <c r="AM24" i="4" s="1"/>
  <c r="AM63" i="4" s="1"/>
  <c r="AM147" i="4" s="1"/>
  <c r="AL6" i="4"/>
  <c r="AL24" i="4" s="1"/>
  <c r="AL63" i="4" s="1"/>
  <c r="AL147" i="4" s="1"/>
  <c r="AK6" i="4"/>
  <c r="AK24" i="4" s="1"/>
  <c r="AK63" i="4" s="1"/>
  <c r="AK147" i="4" s="1"/>
  <c r="AI6" i="4"/>
  <c r="AI24" i="4" s="1"/>
  <c r="AI63" i="4" s="1"/>
  <c r="AI147" i="4" s="1"/>
  <c r="AH6" i="4"/>
  <c r="AH24" i="4" s="1"/>
  <c r="AH63" i="4" s="1"/>
  <c r="AH147" i="4" s="1"/>
  <c r="AG6" i="4"/>
  <c r="AG24" i="4" s="1"/>
  <c r="AG63" i="4" s="1"/>
  <c r="AG147" i="4" s="1"/>
  <c r="AE6" i="4"/>
  <c r="AE24" i="4" s="1"/>
  <c r="AE63" i="4" s="1"/>
  <c r="AE147" i="4" s="1"/>
  <c r="AD6" i="4"/>
  <c r="AD24" i="4" s="1"/>
  <c r="AD63" i="4" s="1"/>
  <c r="AD147" i="4" s="1"/>
  <c r="AC6" i="4"/>
  <c r="AC24" i="4" s="1"/>
  <c r="AC63" i="4" s="1"/>
  <c r="AC147" i="4" s="1"/>
  <c r="AA6" i="4"/>
  <c r="AA24" i="4" s="1"/>
  <c r="AA63" i="4" s="1"/>
  <c r="AA147" i="4" s="1"/>
  <c r="Z6" i="4"/>
  <c r="Z24" i="4" s="1"/>
  <c r="Z63" i="4" s="1"/>
  <c r="Z147" i="4" s="1"/>
  <c r="Y6" i="4"/>
  <c r="Y24" i="4" s="1"/>
  <c r="Y63" i="4" s="1"/>
  <c r="Y147" i="4" s="1"/>
  <c r="W6" i="4"/>
  <c r="W24" i="4" s="1"/>
  <c r="W63" i="4" s="1"/>
  <c r="W147" i="4" s="1"/>
  <c r="V6" i="4"/>
  <c r="V24" i="4" s="1"/>
  <c r="V63" i="4" s="1"/>
  <c r="V147" i="4" s="1"/>
  <c r="U6" i="4"/>
  <c r="U24" i="4" s="1"/>
  <c r="U63" i="4" s="1"/>
  <c r="U147" i="4" s="1"/>
  <c r="S6" i="4"/>
  <c r="S24" i="4" s="1"/>
  <c r="S63" i="4" s="1"/>
  <c r="S147" i="4" s="1"/>
  <c r="R6" i="4"/>
  <c r="R24" i="4" s="1"/>
  <c r="R63" i="4" s="1"/>
  <c r="R147" i="4" s="1"/>
  <c r="Q6" i="4"/>
  <c r="Q24" i="4" s="1"/>
  <c r="Q63" i="4" s="1"/>
  <c r="Q147" i="4" s="1"/>
  <c r="O6" i="4"/>
  <c r="O24" i="4" s="1"/>
  <c r="O63" i="4" s="1"/>
  <c r="O147" i="4" s="1"/>
  <c r="N6" i="4"/>
  <c r="N24" i="4" s="1"/>
  <c r="N63" i="4" s="1"/>
  <c r="N147" i="4" s="1"/>
  <c r="M6" i="4"/>
  <c r="M24" i="4" s="1"/>
  <c r="M63" i="4" s="1"/>
  <c r="M147" i="4" s="1"/>
  <c r="K6" i="4"/>
  <c r="K24" i="4" s="1"/>
  <c r="K63" i="4" s="1"/>
  <c r="K147" i="4" s="1"/>
  <c r="J6" i="4"/>
  <c r="J24" i="4" s="1"/>
  <c r="J63" i="4" s="1"/>
  <c r="J147" i="4" s="1"/>
  <c r="I6" i="4"/>
  <c r="I24" i="4" s="1"/>
  <c r="I63" i="4" s="1"/>
  <c r="I147" i="4" s="1"/>
  <c r="AA139" i="2"/>
  <c r="Z139" i="2"/>
  <c r="Y139" i="2"/>
  <c r="U139" i="2"/>
  <c r="Q139" i="2"/>
  <c r="M139" i="2"/>
  <c r="AA132" i="2"/>
  <c r="Z132" i="2"/>
  <c r="Y132" i="2"/>
  <c r="U132" i="2"/>
  <c r="Q132" i="2"/>
  <c r="M132" i="2"/>
  <c r="AA127" i="2"/>
  <c r="Z127" i="2"/>
  <c r="Y127" i="2"/>
  <c r="U127" i="2"/>
  <c r="Q127" i="2"/>
  <c r="M127" i="2"/>
  <c r="AA121" i="2"/>
  <c r="Z121" i="2"/>
  <c r="Y121" i="2"/>
  <c r="U121" i="2"/>
  <c r="Q121" i="2"/>
  <c r="M121" i="2"/>
  <c r="M123" i="2" s="1"/>
  <c r="AA111" i="2"/>
  <c r="Z111" i="2"/>
  <c r="Y111" i="2"/>
  <c r="U111" i="2"/>
  <c r="Q111" i="2"/>
  <c r="M111" i="2"/>
  <c r="AA95" i="2"/>
  <c r="Z95" i="2"/>
  <c r="Y95" i="2"/>
  <c r="U95" i="2"/>
  <c r="Q95" i="2"/>
  <c r="M95" i="2"/>
  <c r="AA82" i="2"/>
  <c r="Z82" i="2"/>
  <c r="Y82" i="2"/>
  <c r="U82" i="2"/>
  <c r="Q82" i="2"/>
  <c r="M82" i="2"/>
  <c r="Y69" i="2"/>
  <c r="U69" i="2"/>
  <c r="Q69" i="2"/>
  <c r="M69" i="2"/>
  <c r="I69" i="2"/>
  <c r="AA58" i="2"/>
  <c r="Z58" i="2"/>
  <c r="Y58" i="2"/>
  <c r="U58" i="2"/>
  <c r="Q58" i="2"/>
  <c r="M58" i="2"/>
  <c r="I58" i="2"/>
  <c r="AA51" i="2"/>
  <c r="Z51" i="2"/>
  <c r="Y51" i="2"/>
  <c r="U51" i="2"/>
  <c r="Q51" i="2"/>
  <c r="M51" i="2"/>
  <c r="AA45" i="2"/>
  <c r="Z45" i="2"/>
  <c r="Y45" i="2"/>
  <c r="U45" i="2"/>
  <c r="Q45" i="2"/>
  <c r="M45" i="2"/>
  <c r="I45" i="2"/>
  <c r="AA41" i="2"/>
  <c r="Z41" i="2"/>
  <c r="Y41" i="2"/>
  <c r="U41" i="2"/>
  <c r="Q41" i="2"/>
  <c r="M41" i="2"/>
  <c r="AA31" i="2"/>
  <c r="Z31" i="2"/>
  <c r="Y31" i="2"/>
  <c r="U31" i="2"/>
  <c r="Q31" i="2"/>
  <c r="M31" i="2"/>
  <c r="AA27" i="2"/>
  <c r="AA61" i="2" s="1"/>
  <c r="Z27" i="2"/>
  <c r="Z61" i="2" s="1"/>
  <c r="Y27" i="2"/>
  <c r="U27" i="2"/>
  <c r="Q27" i="2"/>
  <c r="M27" i="2"/>
  <c r="AA17" i="2"/>
  <c r="Z17" i="2"/>
  <c r="Y17" i="2"/>
  <c r="U17" i="2"/>
  <c r="Q17" i="2"/>
  <c r="M17" i="2"/>
  <c r="AA14" i="2"/>
  <c r="Z14" i="2"/>
  <c r="Y14" i="2"/>
  <c r="U14" i="2"/>
  <c r="Q14" i="2"/>
  <c r="M14" i="2"/>
  <c r="AA6" i="2"/>
  <c r="Z6" i="2"/>
  <c r="Y6" i="2"/>
  <c r="U6" i="2"/>
  <c r="Q6" i="2"/>
  <c r="M6" i="2"/>
  <c r="M24" i="2" s="1"/>
  <c r="I24" i="2"/>
  <c r="I63" i="2" s="1"/>
  <c r="AC67" i="14"/>
  <c r="Y67" i="14"/>
  <c r="U67" i="14"/>
  <c r="Q67" i="14"/>
  <c r="M67" i="14"/>
  <c r="AD141" i="14"/>
  <c r="AC135" i="14"/>
  <c r="AE128" i="14"/>
  <c r="AD118" i="14"/>
  <c r="AE104" i="14"/>
  <c r="AD93" i="14"/>
  <c r="AC88" i="14"/>
  <c r="AE79" i="14"/>
  <c r="AD74" i="14"/>
  <c r="AC57" i="14"/>
  <c r="AE52" i="14"/>
  <c r="AE44" i="14"/>
  <c r="AD43" i="14"/>
  <c r="AC42" i="14"/>
  <c r="AE40" i="14"/>
  <c r="AD39" i="14"/>
  <c r="AC38" i="14"/>
  <c r="AE36" i="14"/>
  <c r="AD35" i="14"/>
  <c r="AC34" i="14"/>
  <c r="AE32" i="14"/>
  <c r="AE21" i="14"/>
  <c r="AD20" i="14"/>
  <c r="AC19" i="14"/>
  <c r="AD16" i="14"/>
  <c r="AC15" i="14"/>
  <c r="AE13" i="14"/>
  <c r="AD12" i="14"/>
  <c r="AC11" i="14"/>
  <c r="AE9" i="14"/>
  <c r="AD8" i="14"/>
  <c r="AC7" i="14"/>
  <c r="AA139" i="14"/>
  <c r="AA116" i="14"/>
  <c r="Z108" i="14"/>
  <c r="Y103" i="14"/>
  <c r="AA91" i="14"/>
  <c r="Z86" i="14"/>
  <c r="Y78" i="14"/>
  <c r="Z55" i="14"/>
  <c r="AA52" i="14"/>
  <c r="Y50" i="14"/>
  <c r="Z47" i="14"/>
  <c r="AA40" i="14"/>
  <c r="Z39" i="14"/>
  <c r="Y38" i="14"/>
  <c r="AA36" i="14"/>
  <c r="Z35" i="14"/>
  <c r="Y34" i="14"/>
  <c r="AA32" i="14"/>
  <c r="Y30" i="14"/>
  <c r="AA28" i="14"/>
  <c r="AA21" i="14"/>
  <c r="Z20" i="14"/>
  <c r="Y19" i="14"/>
  <c r="AA13" i="14"/>
  <c r="Z12" i="14"/>
  <c r="Y11" i="14"/>
  <c r="AA9" i="14"/>
  <c r="Z8" i="14"/>
  <c r="Y7" i="14"/>
  <c r="V141" i="14"/>
  <c r="V140" i="14"/>
  <c r="W136" i="14"/>
  <c r="V135" i="14"/>
  <c r="U134" i="14"/>
  <c r="V130" i="14"/>
  <c r="V117" i="14"/>
  <c r="W114" i="14"/>
  <c r="U109" i="14"/>
  <c r="W108" i="14"/>
  <c r="V107" i="14"/>
  <c r="V106" i="14"/>
  <c r="U106" i="14"/>
  <c r="W104" i="14"/>
  <c r="V103" i="14"/>
  <c r="U102" i="14"/>
  <c r="W93" i="14"/>
  <c r="V92" i="14"/>
  <c r="U91" i="14"/>
  <c r="W89" i="14"/>
  <c r="V88" i="14"/>
  <c r="U87" i="14"/>
  <c r="W85" i="14"/>
  <c r="W78" i="14"/>
  <c r="U76" i="14"/>
  <c r="W58" i="14"/>
  <c r="V57" i="14"/>
  <c r="U57" i="14"/>
  <c r="U56" i="14"/>
  <c r="W54" i="14"/>
  <c r="V54" i="14"/>
  <c r="V53" i="14"/>
  <c r="U52" i="14"/>
  <c r="W50" i="14"/>
  <c r="V50" i="14"/>
  <c r="U49" i="14"/>
  <c r="U48" i="14"/>
  <c r="W47" i="14"/>
  <c r="V46" i="14"/>
  <c r="U44" i="14"/>
  <c r="W43" i="14"/>
  <c r="W42" i="14"/>
  <c r="U40" i="14"/>
  <c r="W39" i="14"/>
  <c r="V38" i="14"/>
  <c r="V37" i="14"/>
  <c r="U37" i="14"/>
  <c r="W35" i="14"/>
  <c r="W34" i="14"/>
  <c r="V34" i="14"/>
  <c r="U33" i="14"/>
  <c r="U32" i="14"/>
  <c r="W30" i="14"/>
  <c r="V29" i="14"/>
  <c r="U28" i="14"/>
  <c r="V22" i="14"/>
  <c r="U21" i="14"/>
  <c r="W19" i="14"/>
  <c r="V18" i="14"/>
  <c r="W16" i="14"/>
  <c r="W15" i="14"/>
  <c r="V15" i="14"/>
  <c r="U13" i="14"/>
  <c r="W11" i="14"/>
  <c r="V10" i="14"/>
  <c r="U9" i="14"/>
  <c r="W7" i="14"/>
  <c r="R141" i="14"/>
  <c r="S137" i="14"/>
  <c r="Q135" i="14"/>
  <c r="S128" i="14"/>
  <c r="R118" i="14"/>
  <c r="S115" i="14"/>
  <c r="R93" i="14"/>
  <c r="S90" i="14"/>
  <c r="S88" i="14"/>
  <c r="R87" i="14"/>
  <c r="Q86" i="14"/>
  <c r="R80" i="14"/>
  <c r="Q79" i="14"/>
  <c r="S77" i="14"/>
  <c r="R76" i="14"/>
  <c r="Q75" i="14"/>
  <c r="Q59" i="14"/>
  <c r="S57" i="14"/>
  <c r="R56" i="14"/>
  <c r="Q55" i="14"/>
  <c r="S53" i="14"/>
  <c r="R52" i="14"/>
  <c r="S49" i="14"/>
  <c r="R48" i="14"/>
  <c r="Q47" i="14"/>
  <c r="R40" i="14"/>
  <c r="Q39" i="14"/>
  <c r="S37" i="14"/>
  <c r="R36" i="14"/>
  <c r="Q35" i="14"/>
  <c r="S33" i="14"/>
  <c r="R32" i="14"/>
  <c r="S29" i="14"/>
  <c r="R28" i="14"/>
  <c r="Q16" i="14"/>
  <c r="R13" i="14"/>
  <c r="Q12" i="14"/>
  <c r="S10" i="14"/>
  <c r="R9" i="14"/>
  <c r="Q8" i="14"/>
  <c r="AC1" i="14"/>
  <c r="Y1" i="14"/>
  <c r="U1" i="14"/>
  <c r="Q1" i="14"/>
  <c r="M1" i="14"/>
  <c r="I1" i="14"/>
  <c r="I67" i="14" s="1"/>
  <c r="B67" i="14"/>
  <c r="O61" i="13"/>
  <c r="AM57" i="13"/>
  <c r="AL57" i="13"/>
  <c r="AM52" i="13"/>
  <c r="AL52" i="13"/>
  <c r="M4" i="13"/>
  <c r="AB4" i="13" s="1"/>
  <c r="C4" i="13"/>
  <c r="M3" i="13"/>
  <c r="C3" i="13"/>
  <c r="C2" i="13"/>
  <c r="AI2" i="13" s="1"/>
  <c r="G141" i="12"/>
  <c r="F141" i="12"/>
  <c r="E141" i="12"/>
  <c r="G140" i="12"/>
  <c r="G139" i="12" s="1"/>
  <c r="F140" i="12"/>
  <c r="E140" i="12"/>
  <c r="E139" i="12"/>
  <c r="G137" i="12"/>
  <c r="F137" i="12"/>
  <c r="E137" i="12"/>
  <c r="G136" i="12"/>
  <c r="F136" i="12"/>
  <c r="E136" i="12"/>
  <c r="G135" i="12"/>
  <c r="F135" i="12"/>
  <c r="E135" i="12"/>
  <c r="G134" i="12"/>
  <c r="F134" i="12"/>
  <c r="E134" i="12"/>
  <c r="H41" i="11" s="1"/>
  <c r="G133" i="12"/>
  <c r="F133" i="12"/>
  <c r="E133" i="12"/>
  <c r="G130" i="12"/>
  <c r="F130" i="12"/>
  <c r="E130" i="12"/>
  <c r="G129" i="12"/>
  <c r="F129" i="12"/>
  <c r="E129" i="12"/>
  <c r="G128" i="12"/>
  <c r="F128" i="12"/>
  <c r="E128" i="12"/>
  <c r="G119" i="12"/>
  <c r="F119" i="12"/>
  <c r="E119" i="12"/>
  <c r="H26" i="11" s="1"/>
  <c r="AC44" i="11" s="1"/>
  <c r="G118" i="12"/>
  <c r="F118" i="12"/>
  <c r="E118" i="12"/>
  <c r="G117" i="12"/>
  <c r="J24" i="11" s="1"/>
  <c r="AF42" i="11" s="1"/>
  <c r="F117" i="12"/>
  <c r="E117" i="12"/>
  <c r="G116" i="12"/>
  <c r="F116" i="12"/>
  <c r="E116" i="12"/>
  <c r="G115" i="12"/>
  <c r="F115" i="12"/>
  <c r="E115" i="12"/>
  <c r="G114" i="12"/>
  <c r="F114" i="12"/>
  <c r="AD114" i="14" s="1"/>
  <c r="E114" i="12"/>
  <c r="G109" i="12"/>
  <c r="F109" i="12"/>
  <c r="AD109" i="14" s="1"/>
  <c r="E109" i="12"/>
  <c r="G108" i="12"/>
  <c r="F108" i="12"/>
  <c r="E108" i="12"/>
  <c r="G107" i="12"/>
  <c r="F107" i="12"/>
  <c r="E107" i="12"/>
  <c r="G106" i="12"/>
  <c r="F106" i="12"/>
  <c r="E106" i="12"/>
  <c r="G105" i="12"/>
  <c r="F105" i="12"/>
  <c r="E105" i="12"/>
  <c r="G104" i="12"/>
  <c r="F104" i="12"/>
  <c r="I11" i="11" s="1"/>
  <c r="E104" i="12"/>
  <c r="G103" i="12"/>
  <c r="F103" i="12"/>
  <c r="E103" i="12"/>
  <c r="G102" i="12"/>
  <c r="F102" i="12"/>
  <c r="E102" i="12"/>
  <c r="G93" i="12"/>
  <c r="F93" i="12"/>
  <c r="E93" i="12"/>
  <c r="G92" i="12"/>
  <c r="AE92" i="14" s="1"/>
  <c r="F92" i="12"/>
  <c r="E27" i="11" s="1"/>
  <c r="AE24" i="11" s="1"/>
  <c r="E92" i="12"/>
  <c r="G91" i="12"/>
  <c r="F91" i="12"/>
  <c r="E91" i="12"/>
  <c r="G90" i="12"/>
  <c r="F90" i="12"/>
  <c r="E90" i="12"/>
  <c r="G89" i="12"/>
  <c r="F89" i="12"/>
  <c r="E89" i="12"/>
  <c r="G88" i="12"/>
  <c r="F88" i="12"/>
  <c r="E88" i="12"/>
  <c r="G87" i="12"/>
  <c r="F87" i="12"/>
  <c r="E87" i="12"/>
  <c r="AC87" i="14" s="1"/>
  <c r="G86" i="12"/>
  <c r="F86" i="12"/>
  <c r="E86" i="12"/>
  <c r="G85" i="12"/>
  <c r="F85" i="12"/>
  <c r="AD85" i="14" s="1"/>
  <c r="E85" i="12"/>
  <c r="AC85" i="14" s="1"/>
  <c r="G80" i="12"/>
  <c r="F80" i="12"/>
  <c r="E15" i="11" s="1"/>
  <c r="E80" i="12"/>
  <c r="G79" i="12"/>
  <c r="F79" i="12"/>
  <c r="E79" i="12"/>
  <c r="G78" i="12"/>
  <c r="F78" i="12"/>
  <c r="E78" i="12"/>
  <c r="G77" i="12"/>
  <c r="F12" i="11" s="1"/>
  <c r="AE11" i="11" s="1"/>
  <c r="F77" i="12"/>
  <c r="E77" i="12"/>
  <c r="G76" i="12"/>
  <c r="F76" i="12"/>
  <c r="E76" i="12"/>
  <c r="G75" i="12"/>
  <c r="F75" i="12"/>
  <c r="E75" i="12"/>
  <c r="D10" i="11" s="1"/>
  <c r="AD9" i="11" s="1"/>
  <c r="G74" i="12"/>
  <c r="F74" i="12"/>
  <c r="E74" i="12"/>
  <c r="B67" i="12"/>
  <c r="G59" i="12"/>
  <c r="F59" i="12"/>
  <c r="E59" i="12"/>
  <c r="G58" i="12"/>
  <c r="F58" i="12"/>
  <c r="E58" i="12"/>
  <c r="G57" i="12"/>
  <c r="F57" i="12"/>
  <c r="E57" i="12"/>
  <c r="G56" i="12"/>
  <c r="F56" i="12"/>
  <c r="E56" i="12"/>
  <c r="G55" i="12"/>
  <c r="F55" i="12"/>
  <c r="E55" i="12"/>
  <c r="G54" i="12"/>
  <c r="F54" i="12"/>
  <c r="E54" i="12"/>
  <c r="G53" i="12"/>
  <c r="F53" i="12"/>
  <c r="E53" i="12"/>
  <c r="G52" i="12"/>
  <c r="F52" i="12"/>
  <c r="E52" i="12"/>
  <c r="G50" i="12"/>
  <c r="F50" i="12"/>
  <c r="E50" i="12"/>
  <c r="G49" i="12"/>
  <c r="F49" i="12"/>
  <c r="E49" i="12"/>
  <c r="G48" i="12"/>
  <c r="F48" i="12"/>
  <c r="E48" i="12"/>
  <c r="G47" i="12"/>
  <c r="F47" i="12"/>
  <c r="E47" i="12"/>
  <c r="G46" i="12"/>
  <c r="F46" i="12"/>
  <c r="E46" i="12"/>
  <c r="G44" i="12"/>
  <c r="F44" i="12"/>
  <c r="E44" i="12"/>
  <c r="G43" i="12"/>
  <c r="F43" i="12"/>
  <c r="E43" i="12"/>
  <c r="G42" i="12"/>
  <c r="F42" i="12"/>
  <c r="E42" i="12"/>
  <c r="G40" i="12"/>
  <c r="F40" i="12"/>
  <c r="E40" i="12"/>
  <c r="G39" i="12"/>
  <c r="F39" i="12"/>
  <c r="E39" i="12"/>
  <c r="G38" i="12"/>
  <c r="F38" i="12"/>
  <c r="E38" i="12"/>
  <c r="G37" i="12"/>
  <c r="F37" i="12"/>
  <c r="E37" i="12"/>
  <c r="G36" i="12"/>
  <c r="F36" i="12"/>
  <c r="E36" i="12"/>
  <c r="G35" i="12"/>
  <c r="F35" i="12"/>
  <c r="E35" i="12"/>
  <c r="G34" i="12"/>
  <c r="F34" i="12"/>
  <c r="E34" i="12"/>
  <c r="G33" i="12"/>
  <c r="F33" i="12"/>
  <c r="AD33" i="14" s="1"/>
  <c r="E33" i="12"/>
  <c r="AC33" i="14" s="1"/>
  <c r="G32" i="12"/>
  <c r="F32" i="12"/>
  <c r="E32" i="12"/>
  <c r="G30" i="12"/>
  <c r="F30" i="12"/>
  <c r="E30" i="12"/>
  <c r="G29" i="12"/>
  <c r="F29" i="12"/>
  <c r="E29" i="12"/>
  <c r="G28" i="12"/>
  <c r="F28" i="12"/>
  <c r="E28" i="12"/>
  <c r="G22" i="12"/>
  <c r="F22" i="12"/>
  <c r="E22" i="12"/>
  <c r="G21" i="12"/>
  <c r="F21" i="12"/>
  <c r="AD21" i="14" s="1"/>
  <c r="E21" i="12"/>
  <c r="G20" i="12"/>
  <c r="F20" i="12"/>
  <c r="E20" i="12"/>
  <c r="AC20" i="14" s="1"/>
  <c r="G19" i="12"/>
  <c r="AE19" i="14" s="1"/>
  <c r="F19" i="12"/>
  <c r="E19" i="12"/>
  <c r="G18" i="12"/>
  <c r="F18" i="12"/>
  <c r="AD18" i="14" s="1"/>
  <c r="E18" i="12"/>
  <c r="G16" i="12"/>
  <c r="AE16" i="14" s="1"/>
  <c r="F16" i="12"/>
  <c r="E16" i="12"/>
  <c r="G15" i="12"/>
  <c r="F15" i="12"/>
  <c r="E15" i="12"/>
  <c r="G13" i="12"/>
  <c r="F13" i="12"/>
  <c r="E13" i="12"/>
  <c r="G12" i="12"/>
  <c r="F12" i="12"/>
  <c r="E12" i="12"/>
  <c r="G11" i="12"/>
  <c r="F11" i="12"/>
  <c r="E11" i="12"/>
  <c r="G10" i="12"/>
  <c r="F10" i="12"/>
  <c r="E10" i="12"/>
  <c r="G9" i="12"/>
  <c r="F9" i="12"/>
  <c r="E9" i="12"/>
  <c r="G8" i="12"/>
  <c r="AE8" i="14" s="1"/>
  <c r="F8" i="12"/>
  <c r="E8" i="12"/>
  <c r="G7" i="12"/>
  <c r="F7" i="12"/>
  <c r="E7" i="12"/>
  <c r="E6" i="12"/>
  <c r="Q62" i="11"/>
  <c r="Q61" i="11" s="1"/>
  <c r="P62" i="11"/>
  <c r="O62" i="11"/>
  <c r="O61" i="11" s="1"/>
  <c r="AC61" i="11"/>
  <c r="P61" i="11"/>
  <c r="AM57" i="11"/>
  <c r="AL57" i="11"/>
  <c r="AM52" i="11"/>
  <c r="AL52" i="11"/>
  <c r="J48" i="11"/>
  <c r="AF61" i="11" s="1"/>
  <c r="I48" i="11"/>
  <c r="AD61" i="11" s="1"/>
  <c r="H48" i="11"/>
  <c r="I47" i="11"/>
  <c r="H47" i="11"/>
  <c r="AM33" i="11"/>
  <c r="J44" i="11"/>
  <c r="AF57" i="11" s="1"/>
  <c r="I44" i="11"/>
  <c r="H44" i="11"/>
  <c r="AC57" i="11" s="1"/>
  <c r="Q43" i="11"/>
  <c r="J43" i="11"/>
  <c r="AF56" i="11" s="1"/>
  <c r="I43" i="11"/>
  <c r="AD56" i="11" s="1"/>
  <c r="H43" i="11"/>
  <c r="Q42" i="11"/>
  <c r="AM31" i="11"/>
  <c r="J42" i="11"/>
  <c r="H42" i="11"/>
  <c r="Q41" i="11"/>
  <c r="J41" i="11"/>
  <c r="AF54" i="11" s="1"/>
  <c r="I41" i="11"/>
  <c r="Q40" i="11"/>
  <c r="AM29" i="11"/>
  <c r="J40" i="11"/>
  <c r="I40" i="11"/>
  <c r="H40" i="11"/>
  <c r="W31" i="11" s="1"/>
  <c r="Y31" i="11" s="1"/>
  <c r="Q39" i="11"/>
  <c r="AM28" i="11"/>
  <c r="AL28" i="11"/>
  <c r="Q38" i="11"/>
  <c r="AM27" i="11"/>
  <c r="Q37" i="11"/>
  <c r="AL26" i="11"/>
  <c r="I37" i="11"/>
  <c r="H37" i="11"/>
  <c r="AM25" i="11"/>
  <c r="J36" i="11"/>
  <c r="H36" i="11"/>
  <c r="W35" i="11"/>
  <c r="Y35" i="11" s="1"/>
  <c r="Q35" i="11"/>
  <c r="J35" i="11"/>
  <c r="AF48" i="11" s="1"/>
  <c r="I35" i="11"/>
  <c r="AM34" i="11"/>
  <c r="AL34" i="11"/>
  <c r="W34" i="11"/>
  <c r="Y34" i="11" s="1"/>
  <c r="AL33" i="11"/>
  <c r="Q33" i="11"/>
  <c r="AL32" i="11"/>
  <c r="Q32" i="11"/>
  <c r="AM22" i="11"/>
  <c r="AL22" i="11"/>
  <c r="Q31" i="11"/>
  <c r="Q30" i="11" s="1"/>
  <c r="AM30" i="11"/>
  <c r="AL30" i="11"/>
  <c r="AL29" i="11"/>
  <c r="U28" i="11"/>
  <c r="Y28" i="11" s="1"/>
  <c r="E28" i="11"/>
  <c r="D28" i="11"/>
  <c r="AD25" i="11" s="1"/>
  <c r="AL27" i="11"/>
  <c r="F27" i="11"/>
  <c r="D27" i="11"/>
  <c r="AM26" i="11"/>
  <c r="J26" i="11"/>
  <c r="AF44" i="11" s="1"/>
  <c r="I26" i="11"/>
  <c r="F26" i="11"/>
  <c r="E26" i="11"/>
  <c r="AL25" i="11"/>
  <c r="AC25" i="11"/>
  <c r="J25" i="11"/>
  <c r="AF43" i="11" s="1"/>
  <c r="I25" i="11"/>
  <c r="H25" i="11"/>
  <c r="F25" i="11"/>
  <c r="E25" i="11"/>
  <c r="AE22" i="11" s="1"/>
  <c r="D25" i="11"/>
  <c r="AL24" i="11"/>
  <c r="I24" i="11"/>
  <c r="AD42" i="11" s="1"/>
  <c r="H24" i="11"/>
  <c r="E24" i="11"/>
  <c r="D24" i="11"/>
  <c r="AM23" i="11"/>
  <c r="J23" i="11"/>
  <c r="H23" i="11"/>
  <c r="F23" i="11"/>
  <c r="E23" i="11"/>
  <c r="AE20" i="11" s="1"/>
  <c r="D23" i="11"/>
  <c r="J22" i="11"/>
  <c r="I22" i="11"/>
  <c r="F22" i="11"/>
  <c r="E22" i="11"/>
  <c r="D22" i="11"/>
  <c r="AC19" i="11" s="1"/>
  <c r="AM21" i="11"/>
  <c r="AL21" i="11"/>
  <c r="AD21" i="11"/>
  <c r="Y21" i="11"/>
  <c r="X21" i="11"/>
  <c r="J21" i="11"/>
  <c r="I21" i="11"/>
  <c r="H21" i="11"/>
  <c r="F21" i="11"/>
  <c r="AE18" i="11" s="1"/>
  <c r="E21" i="11"/>
  <c r="D21" i="11"/>
  <c r="F20" i="11"/>
  <c r="E20" i="11"/>
  <c r="AD17" i="11" s="1"/>
  <c r="D20" i="11"/>
  <c r="AE19" i="11"/>
  <c r="AD18" i="11"/>
  <c r="AC18" i="11"/>
  <c r="AM17" i="11"/>
  <c r="AL17" i="11"/>
  <c r="V17" i="11"/>
  <c r="Y17" i="11" s="1"/>
  <c r="V16" i="11"/>
  <c r="Y16" i="11" s="1"/>
  <c r="I16" i="11"/>
  <c r="H16" i="11"/>
  <c r="AC36" i="11" s="1"/>
  <c r="Q15" i="11"/>
  <c r="P15" i="11"/>
  <c r="AM16" i="11" s="1"/>
  <c r="O15" i="11"/>
  <c r="AL16" i="11" s="1"/>
  <c r="J15" i="11"/>
  <c r="H15" i="11"/>
  <c r="F15" i="11"/>
  <c r="D15" i="11"/>
  <c r="V14" i="11"/>
  <c r="Y14" i="11" s="1"/>
  <c r="Q14" i="11"/>
  <c r="P14" i="11"/>
  <c r="AM15" i="11" s="1"/>
  <c r="J14" i="11"/>
  <c r="I14" i="11"/>
  <c r="F14" i="11"/>
  <c r="E14" i="11"/>
  <c r="D14" i="11"/>
  <c r="AD13" i="11" s="1"/>
  <c r="AF13" i="11"/>
  <c r="W13" i="11"/>
  <c r="W32" i="11" s="1"/>
  <c r="Q13" i="11"/>
  <c r="P13" i="11"/>
  <c r="AM14" i="11" s="1"/>
  <c r="O13" i="11"/>
  <c r="AL14" i="11" s="1"/>
  <c r="J13" i="11"/>
  <c r="AF33" i="11" s="1"/>
  <c r="I13" i="11"/>
  <c r="H13" i="11"/>
  <c r="F13" i="11"/>
  <c r="E13" i="11"/>
  <c r="AC12" i="11" s="1"/>
  <c r="D13" i="11"/>
  <c r="P12" i="11"/>
  <c r="AM13" i="11" s="1"/>
  <c r="O12" i="11"/>
  <c r="AL13" i="11" s="1"/>
  <c r="J12" i="11"/>
  <c r="AF32" i="11" s="1"/>
  <c r="I12" i="11"/>
  <c r="H12" i="11"/>
  <c r="E12" i="11"/>
  <c r="AC11" i="11" s="1"/>
  <c r="D12" i="11"/>
  <c r="Q11" i="11"/>
  <c r="P11" i="11"/>
  <c r="AM12" i="11" s="1"/>
  <c r="O11" i="11"/>
  <c r="AL12" i="11" s="1"/>
  <c r="J11" i="11"/>
  <c r="H11" i="11"/>
  <c r="F11" i="11"/>
  <c r="D11" i="11"/>
  <c r="U10" i="11"/>
  <c r="Y10" i="11" s="1"/>
  <c r="Q10" i="11"/>
  <c r="P10" i="11"/>
  <c r="AM11" i="11" s="1"/>
  <c r="J10" i="11"/>
  <c r="I10" i="11"/>
  <c r="H10" i="11"/>
  <c r="F10" i="11"/>
  <c r="AE9" i="11" s="1"/>
  <c r="E10" i="11"/>
  <c r="AF9" i="11"/>
  <c r="Q9" i="11"/>
  <c r="P9" i="11"/>
  <c r="P8" i="11" s="1"/>
  <c r="O9" i="11"/>
  <c r="AL10" i="11" s="1"/>
  <c r="J9" i="11"/>
  <c r="AF29" i="11" s="1"/>
  <c r="I9" i="11"/>
  <c r="H9" i="11"/>
  <c r="AC29" i="11" s="1"/>
  <c r="F9" i="11"/>
  <c r="AM65" i="11" s="1"/>
  <c r="E9" i="11"/>
  <c r="D9" i="11"/>
  <c r="AL66" i="11" s="1"/>
  <c r="AE8" i="11"/>
  <c r="AD8" i="11"/>
  <c r="U8" i="11"/>
  <c r="Y8" i="11" s="1"/>
  <c r="M4" i="11"/>
  <c r="AB4" i="11" s="1"/>
  <c r="C4" i="11"/>
  <c r="M3" i="11"/>
  <c r="C3" i="11"/>
  <c r="C2" i="11"/>
  <c r="AB2" i="11" s="1"/>
  <c r="G141" i="10"/>
  <c r="F141" i="10"/>
  <c r="E141" i="10"/>
  <c r="G140" i="10"/>
  <c r="F140" i="10"/>
  <c r="E140" i="10"/>
  <c r="E139" i="10" s="1"/>
  <c r="G139" i="10"/>
  <c r="G137" i="10"/>
  <c r="F137" i="10"/>
  <c r="E137" i="10"/>
  <c r="G136" i="10"/>
  <c r="F136" i="10"/>
  <c r="E136" i="10"/>
  <c r="G135" i="10"/>
  <c r="F135" i="10"/>
  <c r="E135" i="10"/>
  <c r="G134" i="10"/>
  <c r="AA134" i="14" s="1"/>
  <c r="F134" i="10"/>
  <c r="E134" i="10"/>
  <c r="G133" i="10"/>
  <c r="F133" i="10"/>
  <c r="E133" i="10"/>
  <c r="G130" i="10"/>
  <c r="F130" i="10"/>
  <c r="E130" i="10"/>
  <c r="G129" i="10"/>
  <c r="F129" i="10"/>
  <c r="E129" i="10"/>
  <c r="G128" i="10"/>
  <c r="F128" i="10"/>
  <c r="E128" i="10"/>
  <c r="G127" i="10"/>
  <c r="G119" i="10"/>
  <c r="F119" i="10"/>
  <c r="E119" i="10"/>
  <c r="G118" i="10"/>
  <c r="F118" i="10"/>
  <c r="E118" i="10"/>
  <c r="G117" i="10"/>
  <c r="F117" i="10"/>
  <c r="E117" i="10"/>
  <c r="G116" i="10"/>
  <c r="F116" i="10"/>
  <c r="E116" i="10"/>
  <c r="G115" i="10"/>
  <c r="F115" i="10"/>
  <c r="E115" i="10"/>
  <c r="G114" i="10"/>
  <c r="J21" i="9" s="1"/>
  <c r="F114" i="10"/>
  <c r="E114" i="10"/>
  <c r="G109" i="10"/>
  <c r="F109" i="10"/>
  <c r="Z109" i="14" s="1"/>
  <c r="E109" i="10"/>
  <c r="G108" i="10"/>
  <c r="F108" i="10"/>
  <c r="E108" i="10"/>
  <c r="G107" i="10"/>
  <c r="F107" i="10"/>
  <c r="E107" i="10"/>
  <c r="G106" i="10"/>
  <c r="F106" i="10"/>
  <c r="E106" i="10"/>
  <c r="Y106" i="14" s="1"/>
  <c r="G105" i="10"/>
  <c r="F105" i="10"/>
  <c r="I12" i="9" s="1"/>
  <c r="E105" i="10"/>
  <c r="G104" i="10"/>
  <c r="F104" i="10"/>
  <c r="E104" i="10"/>
  <c r="G103" i="10"/>
  <c r="F103" i="10"/>
  <c r="E103" i="10"/>
  <c r="G102" i="10"/>
  <c r="J9" i="9" s="1"/>
  <c r="F102" i="10"/>
  <c r="E102" i="10"/>
  <c r="G93" i="10"/>
  <c r="F93" i="10"/>
  <c r="E28" i="9" s="1"/>
  <c r="E93" i="10"/>
  <c r="G92" i="10"/>
  <c r="F92" i="10"/>
  <c r="E92" i="10"/>
  <c r="D27" i="9" s="1"/>
  <c r="G91" i="10"/>
  <c r="F91" i="10"/>
  <c r="E91" i="10"/>
  <c r="G90" i="10"/>
  <c r="F90" i="10"/>
  <c r="E90" i="10"/>
  <c r="G89" i="10"/>
  <c r="F89" i="10"/>
  <c r="E89" i="10"/>
  <c r="G88" i="10"/>
  <c r="F88" i="10"/>
  <c r="E88" i="10"/>
  <c r="G87" i="10"/>
  <c r="F87" i="10"/>
  <c r="E87" i="10"/>
  <c r="G86" i="10"/>
  <c r="F86" i="10"/>
  <c r="E86" i="10"/>
  <c r="G85" i="10"/>
  <c r="F85" i="10"/>
  <c r="E20" i="9" s="1"/>
  <c r="E85" i="10"/>
  <c r="G80" i="10"/>
  <c r="F80" i="10"/>
  <c r="E80" i="10"/>
  <c r="G79" i="10"/>
  <c r="F79" i="10"/>
  <c r="E79" i="10"/>
  <c r="G78" i="10"/>
  <c r="F78" i="10"/>
  <c r="E78" i="10"/>
  <c r="G77" i="10"/>
  <c r="F77" i="10"/>
  <c r="E77" i="10"/>
  <c r="G76" i="10"/>
  <c r="F76" i="10"/>
  <c r="E76" i="10"/>
  <c r="Y76" i="14" s="1"/>
  <c r="G75" i="10"/>
  <c r="F75" i="10"/>
  <c r="E75" i="10"/>
  <c r="G74" i="10"/>
  <c r="F74" i="10"/>
  <c r="E74" i="10"/>
  <c r="Y74" i="14" s="1"/>
  <c r="B67" i="10"/>
  <c r="G59" i="10"/>
  <c r="G58" i="10" s="1"/>
  <c r="F59" i="10"/>
  <c r="E59" i="10"/>
  <c r="F58" i="10"/>
  <c r="E58" i="10"/>
  <c r="G57" i="10"/>
  <c r="F57" i="10"/>
  <c r="Z57" i="14" s="1"/>
  <c r="E57" i="10"/>
  <c r="G56" i="10"/>
  <c r="F56" i="10"/>
  <c r="E56" i="10"/>
  <c r="G55" i="10"/>
  <c r="F55" i="10"/>
  <c r="E55" i="10"/>
  <c r="G54" i="10"/>
  <c r="F54" i="10"/>
  <c r="Z54" i="14" s="1"/>
  <c r="E54" i="10"/>
  <c r="G53" i="10"/>
  <c r="F53" i="10"/>
  <c r="E53" i="10"/>
  <c r="G52" i="10"/>
  <c r="F52" i="10"/>
  <c r="E52" i="10"/>
  <c r="G50" i="10"/>
  <c r="F50" i="10"/>
  <c r="E50" i="10"/>
  <c r="G49" i="10"/>
  <c r="F49" i="10"/>
  <c r="E49" i="10"/>
  <c r="G48" i="10"/>
  <c r="F48" i="10"/>
  <c r="Z48" i="14" s="1"/>
  <c r="E48" i="10"/>
  <c r="G47" i="10"/>
  <c r="F47" i="10"/>
  <c r="E47" i="10"/>
  <c r="G46" i="10"/>
  <c r="F46" i="10"/>
  <c r="E46" i="10"/>
  <c r="G44" i="10"/>
  <c r="F44" i="10"/>
  <c r="E44" i="10"/>
  <c r="Y44" i="14" s="1"/>
  <c r="G43" i="10"/>
  <c r="F43" i="10"/>
  <c r="Z43" i="14" s="1"/>
  <c r="E43" i="10"/>
  <c r="G42" i="10"/>
  <c r="F42" i="10"/>
  <c r="E42" i="10"/>
  <c r="G40" i="10"/>
  <c r="F40" i="10"/>
  <c r="E40" i="10"/>
  <c r="G39" i="10"/>
  <c r="F39" i="10"/>
  <c r="E39" i="10"/>
  <c r="G38" i="10"/>
  <c r="F38" i="10"/>
  <c r="E38" i="10"/>
  <c r="G37" i="10"/>
  <c r="F37" i="10"/>
  <c r="E37" i="10"/>
  <c r="G36" i="10"/>
  <c r="F36" i="10"/>
  <c r="E36" i="10"/>
  <c r="G35" i="10"/>
  <c r="F35" i="10"/>
  <c r="E35" i="10"/>
  <c r="G34" i="10"/>
  <c r="F34" i="10"/>
  <c r="E34" i="10"/>
  <c r="G33" i="10"/>
  <c r="F33" i="10"/>
  <c r="E33" i="10"/>
  <c r="Y33" i="14" s="1"/>
  <c r="G32" i="10"/>
  <c r="F32" i="10"/>
  <c r="E32" i="10"/>
  <c r="G30" i="10"/>
  <c r="F30" i="10"/>
  <c r="E30" i="10"/>
  <c r="G29" i="10"/>
  <c r="F29" i="10"/>
  <c r="Z29" i="14" s="1"/>
  <c r="E29" i="10"/>
  <c r="G28" i="10"/>
  <c r="F28" i="10"/>
  <c r="E28" i="10"/>
  <c r="Y28" i="14" s="1"/>
  <c r="G22" i="10"/>
  <c r="F22" i="10"/>
  <c r="E22" i="10"/>
  <c r="G21" i="10"/>
  <c r="F21" i="10"/>
  <c r="E21" i="10"/>
  <c r="G20" i="10"/>
  <c r="F20" i="10"/>
  <c r="E20" i="10"/>
  <c r="G19" i="10"/>
  <c r="F19" i="10"/>
  <c r="E19" i="10"/>
  <c r="G18" i="10"/>
  <c r="F18" i="10"/>
  <c r="Z18" i="14" s="1"/>
  <c r="E18" i="10"/>
  <c r="G16" i="10"/>
  <c r="F16" i="10"/>
  <c r="E16" i="10"/>
  <c r="G15" i="10"/>
  <c r="F15" i="10"/>
  <c r="E15" i="10"/>
  <c r="G13" i="10"/>
  <c r="F13" i="10"/>
  <c r="Z13" i="14" s="1"/>
  <c r="E13" i="10"/>
  <c r="G12" i="10"/>
  <c r="F12" i="10"/>
  <c r="E12" i="10"/>
  <c r="G11" i="10"/>
  <c r="F11" i="10"/>
  <c r="E11" i="10"/>
  <c r="G10" i="10"/>
  <c r="F10" i="10"/>
  <c r="Z10" i="14" s="1"/>
  <c r="E10" i="10"/>
  <c r="G9" i="10"/>
  <c r="F9" i="10"/>
  <c r="E9" i="10"/>
  <c r="G8" i="10"/>
  <c r="F8" i="10"/>
  <c r="E8" i="10"/>
  <c r="G7" i="10"/>
  <c r="F7" i="10"/>
  <c r="E7" i="10"/>
  <c r="E6" i="10"/>
  <c r="Q62" i="9"/>
  <c r="Q61" i="9" s="1"/>
  <c r="P62" i="9"/>
  <c r="O62" i="9"/>
  <c r="O61" i="9" s="1"/>
  <c r="P61" i="9"/>
  <c r="AM57" i="9"/>
  <c r="AL57" i="9"/>
  <c r="AM52" i="9"/>
  <c r="AL52" i="9"/>
  <c r="J48" i="9"/>
  <c r="I48" i="9"/>
  <c r="H48" i="9"/>
  <c r="J47" i="9"/>
  <c r="I47" i="9"/>
  <c r="H47" i="9"/>
  <c r="J46" i="9"/>
  <c r="J44" i="9"/>
  <c r="H44" i="9"/>
  <c r="Q43" i="9"/>
  <c r="J43" i="9"/>
  <c r="I43" i="9"/>
  <c r="Q42" i="9"/>
  <c r="AM31" i="9"/>
  <c r="J42" i="9"/>
  <c r="I42" i="9"/>
  <c r="H42" i="9"/>
  <c r="AC55" i="9" s="1"/>
  <c r="AL30" i="9"/>
  <c r="I41" i="9"/>
  <c r="H41" i="9"/>
  <c r="Q40" i="9"/>
  <c r="J40" i="9"/>
  <c r="I40" i="9"/>
  <c r="H40" i="9"/>
  <c r="Q39" i="9"/>
  <c r="AM28" i="9"/>
  <c r="X38" i="9"/>
  <c r="Y38" i="9" s="1"/>
  <c r="Q38" i="9"/>
  <c r="J37" i="9"/>
  <c r="H37" i="9"/>
  <c r="Q36" i="9"/>
  <c r="J36" i="9"/>
  <c r="I36" i="9"/>
  <c r="U9" i="9" s="1"/>
  <c r="Y9" i="9" s="1"/>
  <c r="Q35" i="9"/>
  <c r="J35" i="9"/>
  <c r="I35" i="9"/>
  <c r="H35" i="9"/>
  <c r="AC48" i="9" s="1"/>
  <c r="AM34" i="9"/>
  <c r="AL34" i="9"/>
  <c r="W33" i="9"/>
  <c r="Y33" i="9" s="1"/>
  <c r="Q33" i="9"/>
  <c r="AM32" i="9"/>
  <c r="V32" i="9"/>
  <c r="AL31" i="9"/>
  <c r="W31" i="9"/>
  <c r="Y31" i="9" s="1"/>
  <c r="Q31" i="9"/>
  <c r="AM30" i="9"/>
  <c r="V30" i="9"/>
  <c r="AL29" i="9"/>
  <c r="F28" i="9"/>
  <c r="D28" i="9"/>
  <c r="AM27" i="9"/>
  <c r="AL27" i="9"/>
  <c r="F27" i="9"/>
  <c r="E27" i="9"/>
  <c r="AM26" i="9"/>
  <c r="AL26" i="9"/>
  <c r="U26" i="9"/>
  <c r="J26" i="9"/>
  <c r="I26" i="9"/>
  <c r="AE44" i="9" s="1"/>
  <c r="H26" i="9"/>
  <c r="F26" i="9"/>
  <c r="E26" i="9"/>
  <c r="D26" i="9"/>
  <c r="AD23" i="9" s="1"/>
  <c r="AL25" i="9"/>
  <c r="J25" i="9"/>
  <c r="I25" i="9"/>
  <c r="H25" i="9"/>
  <c r="AC43" i="9" s="1"/>
  <c r="E25" i="9"/>
  <c r="D25" i="9"/>
  <c r="AM24" i="9"/>
  <c r="AF24" i="9"/>
  <c r="AE24" i="9"/>
  <c r="J24" i="9"/>
  <c r="H24" i="9"/>
  <c r="F24" i="9"/>
  <c r="D24" i="9"/>
  <c r="AM23" i="9"/>
  <c r="AL23" i="9"/>
  <c r="J23" i="9"/>
  <c r="I23" i="9"/>
  <c r="AE41" i="9" s="1"/>
  <c r="F23" i="9"/>
  <c r="E23" i="9"/>
  <c r="D23" i="9"/>
  <c r="AD20" i="9" s="1"/>
  <c r="AL22" i="9"/>
  <c r="J22" i="9"/>
  <c r="I22" i="9"/>
  <c r="H22" i="9"/>
  <c r="F22" i="9"/>
  <c r="E22" i="9"/>
  <c r="AF19" i="9" s="1"/>
  <c r="D22" i="9"/>
  <c r="AL21" i="9"/>
  <c r="Q20" i="9"/>
  <c r="I21" i="9"/>
  <c r="H21" i="9"/>
  <c r="E21" i="9"/>
  <c r="D21" i="9"/>
  <c r="AD18" i="9" s="1"/>
  <c r="AF20" i="9"/>
  <c r="AE20" i="9"/>
  <c r="X20" i="9"/>
  <c r="F20" i="9"/>
  <c r="D20" i="9"/>
  <c r="AL17" i="9"/>
  <c r="V16" i="9"/>
  <c r="Y16" i="9" s="1"/>
  <c r="J16" i="9"/>
  <c r="I16" i="9"/>
  <c r="AE36" i="9" s="1"/>
  <c r="H16" i="9"/>
  <c r="V15" i="9"/>
  <c r="Y15" i="9" s="1"/>
  <c r="Q15" i="9"/>
  <c r="P15" i="9"/>
  <c r="AM16" i="9" s="1"/>
  <c r="J15" i="9"/>
  <c r="I15" i="9"/>
  <c r="F15" i="9"/>
  <c r="E15" i="9"/>
  <c r="D15" i="9"/>
  <c r="AF14" i="9"/>
  <c r="AE14" i="9"/>
  <c r="AD14" i="9"/>
  <c r="V14" i="9"/>
  <c r="Y14" i="9" s="1"/>
  <c r="Q14" i="9"/>
  <c r="P14" i="9"/>
  <c r="AM15" i="9" s="1"/>
  <c r="O14" i="9"/>
  <c r="AL15" i="9" s="1"/>
  <c r="J14" i="9"/>
  <c r="I14" i="9"/>
  <c r="H14" i="9"/>
  <c r="F14" i="9"/>
  <c r="E14" i="9"/>
  <c r="D14" i="9"/>
  <c r="W13" i="9"/>
  <c r="Y13" i="9" s="1"/>
  <c r="P13" i="9"/>
  <c r="AM14" i="9" s="1"/>
  <c r="O13" i="9"/>
  <c r="AL14" i="9" s="1"/>
  <c r="J13" i="9"/>
  <c r="I13" i="9"/>
  <c r="H13" i="9"/>
  <c r="E13" i="9"/>
  <c r="D13" i="9"/>
  <c r="Q12" i="9"/>
  <c r="O12" i="9"/>
  <c r="AL13" i="9" s="1"/>
  <c r="J12" i="9"/>
  <c r="H12" i="9"/>
  <c r="F12" i="9"/>
  <c r="D12" i="9"/>
  <c r="Q11" i="9"/>
  <c r="P11" i="9"/>
  <c r="AM12" i="9" s="1"/>
  <c r="J11" i="9"/>
  <c r="I11" i="9"/>
  <c r="F11" i="9"/>
  <c r="E11" i="9"/>
  <c r="D11" i="9"/>
  <c r="AE10" i="9"/>
  <c r="Q10" i="9"/>
  <c r="P10" i="9"/>
  <c r="AM11" i="9" s="1"/>
  <c r="O10" i="9"/>
  <c r="AL11" i="9" s="1"/>
  <c r="J10" i="9"/>
  <c r="I10" i="9"/>
  <c r="H10" i="9"/>
  <c r="F10" i="9"/>
  <c r="E10" i="9"/>
  <c r="AF9" i="9" s="1"/>
  <c r="D10" i="9"/>
  <c r="Q9" i="9"/>
  <c r="P9" i="9"/>
  <c r="AM10" i="9" s="1"/>
  <c r="O9" i="9"/>
  <c r="AL10" i="9" s="1"/>
  <c r="I9" i="9"/>
  <c r="H9" i="9"/>
  <c r="E9" i="9"/>
  <c r="D9" i="9"/>
  <c r="AL66" i="9" s="1"/>
  <c r="U8" i="9"/>
  <c r="Y8" i="9" s="1"/>
  <c r="M4" i="9"/>
  <c r="AB4" i="9" s="1"/>
  <c r="C4" i="9"/>
  <c r="M3" i="9"/>
  <c r="C3" i="9"/>
  <c r="C2" i="9"/>
  <c r="AI2" i="9" s="1"/>
  <c r="G141" i="8"/>
  <c r="F141" i="8"/>
  <c r="E141" i="8"/>
  <c r="G140" i="8"/>
  <c r="G139" i="8" s="1"/>
  <c r="F140" i="8"/>
  <c r="E140" i="8"/>
  <c r="G137" i="8"/>
  <c r="F137" i="8"/>
  <c r="E137" i="8"/>
  <c r="G136" i="8"/>
  <c r="F136" i="8"/>
  <c r="E136" i="8"/>
  <c r="G135" i="8"/>
  <c r="F135" i="8"/>
  <c r="E135" i="8"/>
  <c r="G134" i="8"/>
  <c r="F134" i="8"/>
  <c r="E134" i="8"/>
  <c r="G133" i="8"/>
  <c r="F133" i="8"/>
  <c r="E133" i="8"/>
  <c r="G130" i="8"/>
  <c r="F130" i="8"/>
  <c r="E130" i="8"/>
  <c r="G129" i="8"/>
  <c r="F129" i="8"/>
  <c r="E129" i="8"/>
  <c r="G128" i="8"/>
  <c r="F128" i="8"/>
  <c r="E128" i="8"/>
  <c r="U128" i="14" s="1"/>
  <c r="G119" i="8"/>
  <c r="F119" i="8"/>
  <c r="V119" i="14" s="1"/>
  <c r="E119" i="8"/>
  <c r="G118" i="8"/>
  <c r="F118" i="8"/>
  <c r="E118" i="8"/>
  <c r="G117" i="8"/>
  <c r="W117" i="14" s="1"/>
  <c r="F117" i="8"/>
  <c r="E117" i="8"/>
  <c r="G116" i="8"/>
  <c r="F116" i="8"/>
  <c r="E116" i="8"/>
  <c r="U116" i="14" s="1"/>
  <c r="G115" i="8"/>
  <c r="F115" i="8"/>
  <c r="V115" i="14" s="1"/>
  <c r="E115" i="8"/>
  <c r="U115" i="14" s="1"/>
  <c r="G114" i="8"/>
  <c r="F114" i="8"/>
  <c r="E114" i="8"/>
  <c r="G109" i="8"/>
  <c r="W109" i="14" s="1"/>
  <c r="F109" i="8"/>
  <c r="E109" i="8"/>
  <c r="G108" i="8"/>
  <c r="F108" i="8"/>
  <c r="E108" i="8"/>
  <c r="G107" i="8"/>
  <c r="F107" i="8"/>
  <c r="E107" i="8"/>
  <c r="G106" i="8"/>
  <c r="W106" i="14" s="1"/>
  <c r="F106" i="8"/>
  <c r="E106" i="8"/>
  <c r="G105" i="8"/>
  <c r="W105" i="14" s="1"/>
  <c r="F105" i="8"/>
  <c r="E105" i="8"/>
  <c r="G104" i="8"/>
  <c r="F104" i="8"/>
  <c r="E104" i="8"/>
  <c r="U104" i="14" s="1"/>
  <c r="G103" i="8"/>
  <c r="W103" i="14" s="1"/>
  <c r="F103" i="8"/>
  <c r="E103" i="8"/>
  <c r="U103" i="14" s="1"/>
  <c r="G102" i="8"/>
  <c r="F102" i="8"/>
  <c r="E102" i="8"/>
  <c r="G93" i="8"/>
  <c r="F93" i="8"/>
  <c r="E93" i="8"/>
  <c r="D28" i="7" s="1"/>
  <c r="G92" i="8"/>
  <c r="W92" i="14" s="1"/>
  <c r="F92" i="8"/>
  <c r="E92" i="8"/>
  <c r="G91" i="8"/>
  <c r="F91" i="8"/>
  <c r="E91" i="8"/>
  <c r="G90" i="8"/>
  <c r="F90" i="8"/>
  <c r="E90" i="8"/>
  <c r="U90" i="14" s="1"/>
  <c r="G89" i="8"/>
  <c r="F89" i="8"/>
  <c r="E89" i="8"/>
  <c r="G88" i="8"/>
  <c r="F88" i="8"/>
  <c r="E88" i="8"/>
  <c r="G87" i="8"/>
  <c r="F87" i="8"/>
  <c r="E87" i="8"/>
  <c r="G86" i="8"/>
  <c r="F86" i="8"/>
  <c r="E86" i="8"/>
  <c r="U86" i="14" s="1"/>
  <c r="G85" i="8"/>
  <c r="F85" i="8"/>
  <c r="V85" i="14" s="1"/>
  <c r="E85" i="8"/>
  <c r="G80" i="8"/>
  <c r="F80" i="8"/>
  <c r="E80" i="8"/>
  <c r="G79" i="8"/>
  <c r="F79" i="8"/>
  <c r="V79" i="14" s="1"/>
  <c r="E79" i="8"/>
  <c r="G78" i="8"/>
  <c r="F13" i="7" s="1"/>
  <c r="F78" i="8"/>
  <c r="E78" i="8"/>
  <c r="G77" i="8"/>
  <c r="W77" i="14" s="1"/>
  <c r="F77" i="8"/>
  <c r="E77" i="8"/>
  <c r="G76" i="8"/>
  <c r="F76" i="8"/>
  <c r="E76" i="8"/>
  <c r="G75" i="8"/>
  <c r="F75" i="8"/>
  <c r="V75" i="14" s="1"/>
  <c r="E75" i="8"/>
  <c r="G74" i="8"/>
  <c r="F74" i="8"/>
  <c r="E74" i="8"/>
  <c r="B67" i="8"/>
  <c r="G59" i="8"/>
  <c r="G58" i="8" s="1"/>
  <c r="F59" i="8"/>
  <c r="E59" i="8"/>
  <c r="E58" i="8"/>
  <c r="G57" i="8"/>
  <c r="F57" i="8"/>
  <c r="E57" i="8"/>
  <c r="G56" i="8"/>
  <c r="F56" i="8"/>
  <c r="V56" i="14" s="1"/>
  <c r="E56" i="8"/>
  <c r="G55" i="8"/>
  <c r="F55" i="8"/>
  <c r="E55" i="8"/>
  <c r="G54" i="8"/>
  <c r="F54" i="8"/>
  <c r="E54" i="8"/>
  <c r="G53" i="8"/>
  <c r="F53" i="8"/>
  <c r="E53" i="8"/>
  <c r="G52" i="8"/>
  <c r="F52" i="8"/>
  <c r="V52" i="14" s="1"/>
  <c r="E52" i="8"/>
  <c r="G50" i="8"/>
  <c r="F50" i="8"/>
  <c r="E50" i="8"/>
  <c r="U50" i="14" s="1"/>
  <c r="G49" i="8"/>
  <c r="F49" i="8"/>
  <c r="E49" i="8"/>
  <c r="G48" i="8"/>
  <c r="W48" i="14" s="1"/>
  <c r="F48" i="8"/>
  <c r="V48" i="14" s="1"/>
  <c r="E48" i="8"/>
  <c r="G47" i="8"/>
  <c r="F47" i="8"/>
  <c r="V47" i="14" s="1"/>
  <c r="E47" i="8"/>
  <c r="G46" i="8"/>
  <c r="F46" i="8"/>
  <c r="E46" i="8"/>
  <c r="U46" i="14" s="1"/>
  <c r="G44" i="8"/>
  <c r="F44" i="8"/>
  <c r="V44" i="14" s="1"/>
  <c r="E44" i="8"/>
  <c r="G43" i="8"/>
  <c r="F43" i="8"/>
  <c r="E43" i="8"/>
  <c r="G42" i="8"/>
  <c r="F42" i="8"/>
  <c r="E42" i="8"/>
  <c r="G40" i="8"/>
  <c r="W40" i="14" s="1"/>
  <c r="F40" i="8"/>
  <c r="V40" i="14" s="1"/>
  <c r="E40" i="8"/>
  <c r="G39" i="8"/>
  <c r="F39" i="8"/>
  <c r="E39" i="8"/>
  <c r="G38" i="8"/>
  <c r="F38" i="8"/>
  <c r="E38" i="8"/>
  <c r="U38" i="14" s="1"/>
  <c r="G37" i="8"/>
  <c r="F37" i="8"/>
  <c r="E37" i="8"/>
  <c r="G36" i="8"/>
  <c r="W36" i="14" s="1"/>
  <c r="F36" i="8"/>
  <c r="E36" i="8"/>
  <c r="G35" i="8"/>
  <c r="F35" i="8"/>
  <c r="V35" i="14" s="1"/>
  <c r="E35" i="8"/>
  <c r="G34" i="8"/>
  <c r="F34" i="8"/>
  <c r="E34" i="8"/>
  <c r="U34" i="14" s="1"/>
  <c r="G33" i="8"/>
  <c r="F33" i="8"/>
  <c r="E33" i="8"/>
  <c r="G32" i="8"/>
  <c r="F32" i="8"/>
  <c r="E32" i="8"/>
  <c r="G30" i="8"/>
  <c r="F30" i="8"/>
  <c r="E30" i="8"/>
  <c r="G29" i="8"/>
  <c r="W29" i="14" s="1"/>
  <c r="F29" i="8"/>
  <c r="E29" i="8"/>
  <c r="G28" i="8"/>
  <c r="F28" i="8"/>
  <c r="E28" i="8"/>
  <c r="G27" i="8"/>
  <c r="G22" i="8"/>
  <c r="W22" i="14" s="1"/>
  <c r="F22" i="8"/>
  <c r="E22" i="8"/>
  <c r="G21" i="8"/>
  <c r="F21" i="8"/>
  <c r="E21" i="8"/>
  <c r="G20" i="8"/>
  <c r="F20" i="8"/>
  <c r="V20" i="14" s="1"/>
  <c r="E20" i="8"/>
  <c r="U20" i="14" s="1"/>
  <c r="G19" i="8"/>
  <c r="F19" i="8"/>
  <c r="E19" i="8"/>
  <c r="G18" i="8"/>
  <c r="W18" i="14" s="1"/>
  <c r="F18" i="8"/>
  <c r="E18" i="8"/>
  <c r="G16" i="8"/>
  <c r="F16" i="8"/>
  <c r="V16" i="14" s="1"/>
  <c r="E16" i="8"/>
  <c r="AL17" i="7" s="1"/>
  <c r="G15" i="8"/>
  <c r="F15" i="8"/>
  <c r="E15" i="8"/>
  <c r="U15" i="14" s="1"/>
  <c r="F14" i="8"/>
  <c r="G13" i="8"/>
  <c r="W13" i="14" s="1"/>
  <c r="F13" i="8"/>
  <c r="V13" i="14" s="1"/>
  <c r="E13" i="8"/>
  <c r="G12" i="8"/>
  <c r="F12" i="8"/>
  <c r="E12" i="8"/>
  <c r="G11" i="8"/>
  <c r="F11" i="8"/>
  <c r="E11" i="8"/>
  <c r="U11" i="14" s="1"/>
  <c r="G10" i="8"/>
  <c r="F10" i="8"/>
  <c r="E10" i="8"/>
  <c r="G9" i="8"/>
  <c r="W9" i="14" s="1"/>
  <c r="F9" i="8"/>
  <c r="E9" i="8"/>
  <c r="G8" i="8"/>
  <c r="F8" i="8"/>
  <c r="E8" i="8"/>
  <c r="U8" i="14" s="1"/>
  <c r="G7" i="8"/>
  <c r="F7" i="8"/>
  <c r="V7" i="14" s="1"/>
  <c r="E7" i="8"/>
  <c r="Q62" i="7"/>
  <c r="Q61" i="7" s="1"/>
  <c r="P62" i="7"/>
  <c r="O62" i="7"/>
  <c r="O61" i="7" s="1"/>
  <c r="P61" i="7"/>
  <c r="AM57" i="7"/>
  <c r="AL57" i="7"/>
  <c r="AM52" i="7"/>
  <c r="AL52" i="7"/>
  <c r="J48" i="7"/>
  <c r="I48" i="7"/>
  <c r="H48" i="7"/>
  <c r="J47" i="7"/>
  <c r="J46" i="7" s="1"/>
  <c r="I47" i="7"/>
  <c r="AE60" i="7" s="1"/>
  <c r="AL34" i="7"/>
  <c r="I46" i="7"/>
  <c r="J44" i="7"/>
  <c r="H44" i="7"/>
  <c r="Q43" i="7"/>
  <c r="AM32" i="7"/>
  <c r="J43" i="7"/>
  <c r="I43" i="7"/>
  <c r="AF56" i="7" s="1"/>
  <c r="H43" i="7"/>
  <c r="Q42" i="7"/>
  <c r="AL31" i="7"/>
  <c r="J42" i="7"/>
  <c r="I42" i="7"/>
  <c r="Q41" i="7"/>
  <c r="AM30" i="7"/>
  <c r="I41" i="7"/>
  <c r="H41" i="7"/>
  <c r="V32" i="7" s="1"/>
  <c r="J40" i="7"/>
  <c r="H40" i="7"/>
  <c r="Q39" i="7"/>
  <c r="Q38" i="7"/>
  <c r="AM27" i="7"/>
  <c r="Q37" i="7"/>
  <c r="J37" i="7"/>
  <c r="AM25" i="7"/>
  <c r="J36" i="7"/>
  <c r="AF49" i="7" s="1"/>
  <c r="I36" i="7"/>
  <c r="H36" i="7"/>
  <c r="U27" i="7" s="1"/>
  <c r="Y27" i="7" s="1"/>
  <c r="Q35" i="7"/>
  <c r="I35" i="7"/>
  <c r="U8" i="7" s="1"/>
  <c r="Y8" i="7" s="1"/>
  <c r="H35" i="7"/>
  <c r="AC48" i="7" s="1"/>
  <c r="AM34" i="7"/>
  <c r="AL33" i="7"/>
  <c r="Q33" i="7"/>
  <c r="Q32" i="7"/>
  <c r="AM31" i="7"/>
  <c r="Q31" i="7"/>
  <c r="Q30" i="7" s="1"/>
  <c r="AL30" i="7"/>
  <c r="V30" i="7"/>
  <c r="AL29" i="7"/>
  <c r="AL28" i="7"/>
  <c r="F28" i="7"/>
  <c r="E28" i="7"/>
  <c r="AF25" i="7" s="1"/>
  <c r="F27" i="7"/>
  <c r="E27" i="7"/>
  <c r="AM26" i="7"/>
  <c r="AL26" i="7"/>
  <c r="I26" i="7"/>
  <c r="H26" i="7"/>
  <c r="E26" i="7"/>
  <c r="D26" i="7"/>
  <c r="AD23" i="7" s="1"/>
  <c r="AL25" i="7"/>
  <c r="H25" i="7"/>
  <c r="D25" i="7"/>
  <c r="AM24" i="7"/>
  <c r="J24" i="7"/>
  <c r="F24" i="7"/>
  <c r="E24" i="7"/>
  <c r="AL23" i="7"/>
  <c r="J23" i="7"/>
  <c r="I23" i="7"/>
  <c r="H23" i="7"/>
  <c r="F23" i="7"/>
  <c r="AF20" i="7" s="1"/>
  <c r="E23" i="7"/>
  <c r="AM22" i="7"/>
  <c r="AL22" i="7"/>
  <c r="I22" i="7"/>
  <c r="H22" i="7"/>
  <c r="AC40" i="7" s="1"/>
  <c r="E22" i="7"/>
  <c r="D22" i="7"/>
  <c r="AM21" i="7"/>
  <c r="AL21" i="7"/>
  <c r="H21" i="7"/>
  <c r="F21" i="7"/>
  <c r="D21" i="7"/>
  <c r="F20" i="7"/>
  <c r="E20" i="7"/>
  <c r="AF17" i="7" s="1"/>
  <c r="D20" i="7"/>
  <c r="AC19" i="7"/>
  <c r="AM17" i="7"/>
  <c r="AE17" i="7"/>
  <c r="J16" i="7"/>
  <c r="I16" i="7"/>
  <c r="AL15" i="7"/>
  <c r="V15" i="7"/>
  <c r="Y15" i="7" s="1"/>
  <c r="Q15" i="7"/>
  <c r="P15" i="7"/>
  <c r="AM16" i="7" s="1"/>
  <c r="O15" i="7"/>
  <c r="AL16" i="7" s="1"/>
  <c r="J15" i="7"/>
  <c r="I15" i="7"/>
  <c r="F15" i="7"/>
  <c r="E15" i="7"/>
  <c r="AL14" i="7"/>
  <c r="P14" i="7"/>
  <c r="AM15" i="7" s="1"/>
  <c r="O14" i="7"/>
  <c r="I14" i="7"/>
  <c r="H14" i="7"/>
  <c r="E14" i="7"/>
  <c r="D14" i="7"/>
  <c r="AD13" i="7" s="1"/>
  <c r="Q13" i="7"/>
  <c r="P13" i="7"/>
  <c r="AM14" i="7" s="1"/>
  <c r="O13" i="7"/>
  <c r="H13" i="7"/>
  <c r="D13" i="7"/>
  <c r="Q12" i="7"/>
  <c r="P12" i="7"/>
  <c r="AM13" i="7" s="1"/>
  <c r="J12" i="7"/>
  <c r="H12" i="7"/>
  <c r="F12" i="7"/>
  <c r="Q11" i="7"/>
  <c r="P11" i="7"/>
  <c r="AM12" i="7" s="1"/>
  <c r="O11" i="7"/>
  <c r="AL12" i="7" s="1"/>
  <c r="J11" i="7"/>
  <c r="I11" i="7"/>
  <c r="F11" i="7"/>
  <c r="AF10" i="7" s="1"/>
  <c r="E11" i="7"/>
  <c r="AL10" i="7"/>
  <c r="Q10" i="7"/>
  <c r="P10" i="7"/>
  <c r="AM11" i="7" s="1"/>
  <c r="O10" i="7"/>
  <c r="AL11" i="7" s="1"/>
  <c r="I10" i="7"/>
  <c r="H10" i="7"/>
  <c r="AC30" i="7" s="1"/>
  <c r="E10" i="7"/>
  <c r="D10" i="7"/>
  <c r="AD9" i="7" s="1"/>
  <c r="U9" i="7"/>
  <c r="Y9" i="7" s="1"/>
  <c r="Q9" i="7"/>
  <c r="O9" i="7"/>
  <c r="I9" i="7"/>
  <c r="H9" i="7"/>
  <c r="D9" i="7"/>
  <c r="AL66" i="7" s="1"/>
  <c r="M4" i="7"/>
  <c r="AB4" i="7" s="1"/>
  <c r="C4" i="7"/>
  <c r="M3" i="7"/>
  <c r="C3" i="7"/>
  <c r="C2" i="7"/>
  <c r="AI2" i="7" s="1"/>
  <c r="G141" i="6"/>
  <c r="F141" i="6"/>
  <c r="E141" i="6"/>
  <c r="G140" i="6"/>
  <c r="F140" i="6"/>
  <c r="E140" i="6"/>
  <c r="Q140" i="14" s="1"/>
  <c r="G137" i="6"/>
  <c r="F137" i="6"/>
  <c r="E137" i="6"/>
  <c r="G136" i="6"/>
  <c r="F136" i="6"/>
  <c r="E136" i="6"/>
  <c r="G135" i="6"/>
  <c r="G132" i="6" s="1"/>
  <c r="F135" i="6"/>
  <c r="E135" i="6"/>
  <c r="G134" i="6"/>
  <c r="F134" i="6"/>
  <c r="I41" i="5" s="1"/>
  <c r="E134" i="6"/>
  <c r="G133" i="6"/>
  <c r="F133" i="6"/>
  <c r="E133" i="6"/>
  <c r="G130" i="6"/>
  <c r="F130" i="6"/>
  <c r="E130" i="6"/>
  <c r="G129" i="6"/>
  <c r="J36" i="5" s="1"/>
  <c r="F129" i="6"/>
  <c r="R129" i="14" s="1"/>
  <c r="E129" i="6"/>
  <c r="G128" i="6"/>
  <c r="F128" i="6"/>
  <c r="E128" i="6"/>
  <c r="G119" i="6"/>
  <c r="F119" i="6"/>
  <c r="E119" i="6"/>
  <c r="G118" i="6"/>
  <c r="F118" i="6"/>
  <c r="E118" i="6"/>
  <c r="G117" i="6"/>
  <c r="F117" i="6"/>
  <c r="E117" i="6"/>
  <c r="G116" i="6"/>
  <c r="F116" i="6"/>
  <c r="E116" i="6"/>
  <c r="G115" i="6"/>
  <c r="F115" i="6"/>
  <c r="E115" i="6"/>
  <c r="G114" i="6"/>
  <c r="F114" i="6"/>
  <c r="E114" i="6"/>
  <c r="G109" i="6"/>
  <c r="F109" i="6"/>
  <c r="E109" i="6"/>
  <c r="G108" i="6"/>
  <c r="F108" i="6"/>
  <c r="E108" i="6"/>
  <c r="G107" i="6"/>
  <c r="F107" i="6"/>
  <c r="E107" i="6"/>
  <c r="G106" i="6"/>
  <c r="F106" i="6"/>
  <c r="E106" i="6"/>
  <c r="G105" i="6"/>
  <c r="F105" i="6"/>
  <c r="E105" i="6"/>
  <c r="G104" i="6"/>
  <c r="F104" i="6"/>
  <c r="E104" i="6"/>
  <c r="G103" i="6"/>
  <c r="F103" i="6"/>
  <c r="E103" i="6"/>
  <c r="G102" i="6"/>
  <c r="F102" i="6"/>
  <c r="E102" i="6"/>
  <c r="G93" i="6"/>
  <c r="F93" i="6"/>
  <c r="E93" i="6"/>
  <c r="D28" i="5" s="1"/>
  <c r="AD25" i="5" s="1"/>
  <c r="G92" i="6"/>
  <c r="F92" i="6"/>
  <c r="E92" i="6"/>
  <c r="G91" i="6"/>
  <c r="F91" i="6"/>
  <c r="E91" i="6"/>
  <c r="G90" i="6"/>
  <c r="F90" i="6"/>
  <c r="E90" i="6"/>
  <c r="G89" i="6"/>
  <c r="F89" i="6"/>
  <c r="E89" i="6"/>
  <c r="G88" i="6"/>
  <c r="F88" i="6"/>
  <c r="E88" i="6"/>
  <c r="G87" i="6"/>
  <c r="F87" i="6"/>
  <c r="E87" i="6"/>
  <c r="Q87" i="14" s="1"/>
  <c r="G86" i="6"/>
  <c r="F86" i="6"/>
  <c r="E86" i="6"/>
  <c r="G85" i="6"/>
  <c r="F85" i="6"/>
  <c r="E85" i="6"/>
  <c r="Q85" i="14" s="1"/>
  <c r="G80" i="6"/>
  <c r="F80" i="6"/>
  <c r="E80" i="6"/>
  <c r="D15" i="5" s="1"/>
  <c r="G79" i="6"/>
  <c r="F79" i="6"/>
  <c r="E79" i="6"/>
  <c r="G78" i="6"/>
  <c r="F78" i="6"/>
  <c r="E78" i="6"/>
  <c r="G77" i="6"/>
  <c r="F77" i="6"/>
  <c r="E77" i="6"/>
  <c r="G76" i="6"/>
  <c r="F76" i="6"/>
  <c r="E76" i="6"/>
  <c r="Q76" i="14" s="1"/>
  <c r="G75" i="6"/>
  <c r="F75" i="6"/>
  <c r="E75" i="6"/>
  <c r="G74" i="6"/>
  <c r="F74" i="6"/>
  <c r="E74" i="6"/>
  <c r="B67" i="6"/>
  <c r="G59" i="6"/>
  <c r="F59" i="6"/>
  <c r="E59" i="6"/>
  <c r="G58" i="6"/>
  <c r="E58" i="6"/>
  <c r="G57" i="6"/>
  <c r="F57" i="6"/>
  <c r="E57" i="6"/>
  <c r="G56" i="6"/>
  <c r="S56" i="14" s="1"/>
  <c r="F56" i="6"/>
  <c r="E56" i="6"/>
  <c r="G55" i="6"/>
  <c r="F55" i="6"/>
  <c r="E55" i="6"/>
  <c r="G54" i="6"/>
  <c r="F54" i="6"/>
  <c r="E54" i="6"/>
  <c r="G53" i="6"/>
  <c r="F53" i="6"/>
  <c r="E53" i="6"/>
  <c r="G52" i="6"/>
  <c r="F52" i="6"/>
  <c r="E52" i="6"/>
  <c r="G50" i="6"/>
  <c r="S50" i="14" s="1"/>
  <c r="F50" i="6"/>
  <c r="R50" i="14" s="1"/>
  <c r="E50" i="6"/>
  <c r="G49" i="6"/>
  <c r="F49" i="6"/>
  <c r="R49" i="14" s="1"/>
  <c r="E49" i="6"/>
  <c r="Q49" i="14" s="1"/>
  <c r="G48" i="6"/>
  <c r="F48" i="6"/>
  <c r="E48" i="6"/>
  <c r="G47" i="6"/>
  <c r="F47" i="6"/>
  <c r="E47" i="6"/>
  <c r="G46" i="6"/>
  <c r="S46" i="14" s="1"/>
  <c r="F46" i="6"/>
  <c r="R46" i="14" s="1"/>
  <c r="E46" i="6"/>
  <c r="G44" i="6"/>
  <c r="F44" i="6"/>
  <c r="R44" i="14" s="1"/>
  <c r="E44" i="6"/>
  <c r="G43" i="6"/>
  <c r="F43" i="6"/>
  <c r="E43" i="6"/>
  <c r="G42" i="6"/>
  <c r="S42" i="14" s="1"/>
  <c r="F42" i="6"/>
  <c r="E42" i="6"/>
  <c r="G41" i="6"/>
  <c r="G40" i="6"/>
  <c r="F40" i="6"/>
  <c r="E40" i="6"/>
  <c r="G39" i="6"/>
  <c r="F39" i="6"/>
  <c r="E39" i="6"/>
  <c r="G38" i="6"/>
  <c r="S38" i="14" s="1"/>
  <c r="F38" i="6"/>
  <c r="E38" i="6"/>
  <c r="G37" i="6"/>
  <c r="F37" i="6"/>
  <c r="R37" i="14" s="1"/>
  <c r="E37" i="6"/>
  <c r="G36" i="6"/>
  <c r="F36" i="6"/>
  <c r="E36" i="6"/>
  <c r="G35" i="6"/>
  <c r="F35" i="6"/>
  <c r="E35" i="6"/>
  <c r="G34" i="6"/>
  <c r="S34" i="14" s="1"/>
  <c r="F34" i="6"/>
  <c r="E34" i="6"/>
  <c r="G33" i="6"/>
  <c r="F33" i="6"/>
  <c r="R33" i="14" s="1"/>
  <c r="E33" i="6"/>
  <c r="G32" i="6"/>
  <c r="F32" i="6"/>
  <c r="E32" i="6"/>
  <c r="G30" i="6"/>
  <c r="S30" i="14" s="1"/>
  <c r="F30" i="6"/>
  <c r="E30" i="6"/>
  <c r="G29" i="6"/>
  <c r="F29" i="6"/>
  <c r="R29" i="14" s="1"/>
  <c r="E29" i="6"/>
  <c r="Q29" i="14" s="1"/>
  <c r="G28" i="6"/>
  <c r="F28" i="6"/>
  <c r="E28" i="6"/>
  <c r="G22" i="6"/>
  <c r="F22" i="6"/>
  <c r="R22" i="14" s="1"/>
  <c r="E22" i="6"/>
  <c r="G21" i="6"/>
  <c r="F21" i="6"/>
  <c r="E21" i="6"/>
  <c r="G20" i="6"/>
  <c r="F20" i="6"/>
  <c r="E20" i="6"/>
  <c r="G19" i="6"/>
  <c r="F19" i="6"/>
  <c r="E19" i="6"/>
  <c r="G18" i="6"/>
  <c r="F18" i="6"/>
  <c r="R18" i="14" s="1"/>
  <c r="E18" i="6"/>
  <c r="G16" i="6"/>
  <c r="F16" i="6"/>
  <c r="E16" i="6"/>
  <c r="G15" i="6"/>
  <c r="S15" i="14" s="1"/>
  <c r="F15" i="6"/>
  <c r="E15" i="6"/>
  <c r="G13" i="6"/>
  <c r="F13" i="6"/>
  <c r="E13" i="6"/>
  <c r="G12" i="6"/>
  <c r="F12" i="6"/>
  <c r="E12" i="6"/>
  <c r="G11" i="6"/>
  <c r="S11" i="14" s="1"/>
  <c r="F11" i="6"/>
  <c r="E11" i="6"/>
  <c r="G10" i="6"/>
  <c r="F10" i="6"/>
  <c r="R10" i="14" s="1"/>
  <c r="E10" i="6"/>
  <c r="G9" i="6"/>
  <c r="Q11" i="5" s="1"/>
  <c r="F9" i="6"/>
  <c r="E9" i="6"/>
  <c r="G8" i="6"/>
  <c r="F8" i="6"/>
  <c r="E8" i="6"/>
  <c r="G7" i="6"/>
  <c r="S7" i="14" s="1"/>
  <c r="F7" i="6"/>
  <c r="E7" i="6"/>
  <c r="Q62" i="5"/>
  <c r="P62" i="5"/>
  <c r="O62" i="5"/>
  <c r="O61" i="5" s="1"/>
  <c r="Q61" i="5"/>
  <c r="P61" i="5"/>
  <c r="AM57" i="5"/>
  <c r="AL57" i="5"/>
  <c r="AM52" i="5"/>
  <c r="AL52" i="5"/>
  <c r="H48" i="5"/>
  <c r="J47" i="5"/>
  <c r="H47" i="5"/>
  <c r="H46" i="5" s="1"/>
  <c r="AM34" i="5"/>
  <c r="AL34" i="5"/>
  <c r="J44" i="5"/>
  <c r="I44" i="5"/>
  <c r="AE57" i="5" s="1"/>
  <c r="AD43" i="5"/>
  <c r="Q43" i="5"/>
  <c r="AM32" i="5"/>
  <c r="AL32" i="5"/>
  <c r="J43" i="5"/>
  <c r="I43" i="5"/>
  <c r="H43" i="5"/>
  <c r="Q42" i="5"/>
  <c r="AL31" i="5"/>
  <c r="I42" i="5"/>
  <c r="H42" i="5"/>
  <c r="Q41" i="5"/>
  <c r="AM30" i="5"/>
  <c r="AL30" i="5"/>
  <c r="J41" i="5"/>
  <c r="H41" i="5"/>
  <c r="Q40" i="5"/>
  <c r="AM29" i="5"/>
  <c r="J40" i="5"/>
  <c r="I40" i="5"/>
  <c r="Q39" i="5"/>
  <c r="AL28" i="5"/>
  <c r="AL27" i="5"/>
  <c r="Q37" i="5"/>
  <c r="AL26" i="5"/>
  <c r="J37" i="5"/>
  <c r="I37" i="5"/>
  <c r="H37" i="5"/>
  <c r="Q36" i="5"/>
  <c r="I36" i="5"/>
  <c r="U9" i="5" s="1"/>
  <c r="Y9" i="5" s="1"/>
  <c r="H36" i="5"/>
  <c r="Q35" i="5"/>
  <c r="AL24" i="5"/>
  <c r="J35" i="5"/>
  <c r="H35" i="5"/>
  <c r="H34" i="5" s="1"/>
  <c r="AM33" i="5"/>
  <c r="AE32" i="5"/>
  <c r="Q32" i="5"/>
  <c r="AM31" i="5"/>
  <c r="Q31" i="5"/>
  <c r="U28" i="5"/>
  <c r="Y28" i="5" s="1"/>
  <c r="F28" i="5"/>
  <c r="E28" i="5"/>
  <c r="AM27" i="5"/>
  <c r="F27" i="5"/>
  <c r="E27" i="5"/>
  <c r="D27" i="5"/>
  <c r="J26" i="5"/>
  <c r="I26" i="5"/>
  <c r="E26" i="5"/>
  <c r="D26" i="5"/>
  <c r="AC23" i="5" s="1"/>
  <c r="AM25" i="5"/>
  <c r="Q25" i="5"/>
  <c r="J25" i="5"/>
  <c r="I25" i="5"/>
  <c r="H25" i="5"/>
  <c r="F25" i="5"/>
  <c r="E25" i="5"/>
  <c r="AF22" i="5" s="1"/>
  <c r="D25" i="5"/>
  <c r="AF24" i="5"/>
  <c r="I24" i="5"/>
  <c r="H24" i="5"/>
  <c r="AC42" i="5" s="1"/>
  <c r="F24" i="5"/>
  <c r="E24" i="5"/>
  <c r="AM23" i="5"/>
  <c r="AL23" i="5"/>
  <c r="Q23" i="5"/>
  <c r="J23" i="5"/>
  <c r="I23" i="5"/>
  <c r="H23" i="5"/>
  <c r="F23" i="5"/>
  <c r="E23" i="5"/>
  <c r="D23" i="5"/>
  <c r="Q22" i="5"/>
  <c r="J22" i="5"/>
  <c r="I22" i="5"/>
  <c r="E22" i="5"/>
  <c r="D22" i="5"/>
  <c r="AM21" i="5"/>
  <c r="Q21" i="5"/>
  <c r="J21" i="5"/>
  <c r="I21" i="5"/>
  <c r="H21" i="5"/>
  <c r="F21" i="5"/>
  <c r="D21" i="5"/>
  <c r="F20" i="5"/>
  <c r="AF17" i="5" s="1"/>
  <c r="E20" i="5"/>
  <c r="Q18" i="5"/>
  <c r="AM17" i="5"/>
  <c r="V17" i="5"/>
  <c r="Y17" i="5" s="1"/>
  <c r="V16" i="5"/>
  <c r="Y16" i="5" s="1"/>
  <c r="J16" i="5"/>
  <c r="I16" i="5"/>
  <c r="H16" i="5"/>
  <c r="P15" i="5"/>
  <c r="AM16" i="5" s="1"/>
  <c r="O15" i="5"/>
  <c r="AL16" i="5" s="1"/>
  <c r="J15" i="5"/>
  <c r="AF35" i="5" s="1"/>
  <c r="I15" i="5"/>
  <c r="AD35" i="5" s="1"/>
  <c r="H15" i="5"/>
  <c r="AC35" i="5" s="1"/>
  <c r="F15" i="5"/>
  <c r="E15" i="5"/>
  <c r="AE14" i="5" s="1"/>
  <c r="Q14" i="5"/>
  <c r="O14" i="5"/>
  <c r="AL15" i="5" s="1"/>
  <c r="J14" i="5"/>
  <c r="H14" i="5"/>
  <c r="F14" i="5"/>
  <c r="AF13" i="5" s="1"/>
  <c r="E14" i="5"/>
  <c r="D14" i="5"/>
  <c r="AD13" i="5"/>
  <c r="W13" i="5"/>
  <c r="W32" i="5" s="1"/>
  <c r="Q13" i="5"/>
  <c r="P13" i="5"/>
  <c r="AM14" i="5" s="1"/>
  <c r="J13" i="5"/>
  <c r="I13" i="5"/>
  <c r="H13" i="5"/>
  <c r="F13" i="5"/>
  <c r="D13" i="5"/>
  <c r="Q12" i="5"/>
  <c r="P12" i="5"/>
  <c r="AM13" i="5" s="1"/>
  <c r="O12" i="5"/>
  <c r="AL13" i="5" s="1"/>
  <c r="J12" i="5"/>
  <c r="AF32" i="5" s="1"/>
  <c r="I12" i="5"/>
  <c r="H12" i="5"/>
  <c r="AC32" i="5" s="1"/>
  <c r="F12" i="5"/>
  <c r="E12" i="5"/>
  <c r="AF11" i="5"/>
  <c r="P11" i="5"/>
  <c r="AM12" i="5" s="1"/>
  <c r="O11" i="5"/>
  <c r="AL12" i="5" s="1"/>
  <c r="I11" i="5"/>
  <c r="H11" i="5"/>
  <c r="F11" i="5"/>
  <c r="AF10" i="5" s="1"/>
  <c r="E11" i="5"/>
  <c r="D11" i="5"/>
  <c r="AD10" i="5" s="1"/>
  <c r="Q10" i="5"/>
  <c r="P10" i="5"/>
  <c r="O10" i="5"/>
  <c r="AL11" i="5" s="1"/>
  <c r="J10" i="5"/>
  <c r="H10" i="5"/>
  <c r="E10" i="5"/>
  <c r="D10" i="5"/>
  <c r="Q9" i="5"/>
  <c r="P9" i="5"/>
  <c r="AM10" i="5" s="1"/>
  <c r="O9" i="5"/>
  <c r="AL10" i="5" s="1"/>
  <c r="J9" i="5"/>
  <c r="AF29" i="5" s="1"/>
  <c r="I9" i="5"/>
  <c r="F9" i="5"/>
  <c r="D9" i="5"/>
  <c r="M4" i="5"/>
  <c r="AB4" i="5" s="1"/>
  <c r="C4" i="5"/>
  <c r="M3" i="5"/>
  <c r="C3" i="5"/>
  <c r="C2" i="5"/>
  <c r="AI2" i="5" s="1"/>
  <c r="U97" i="2" l="1"/>
  <c r="Q61" i="2"/>
  <c r="M97" i="2"/>
  <c r="AE9" i="9"/>
  <c r="AF30" i="9"/>
  <c r="AD12" i="9"/>
  <c r="AF33" i="9"/>
  <c r="AC13" i="9"/>
  <c r="AE13" i="9"/>
  <c r="AF34" i="9"/>
  <c r="AF40" i="9"/>
  <c r="AC22" i="9"/>
  <c r="AF43" i="9"/>
  <c r="AE23" i="9"/>
  <c r="AF48" i="9"/>
  <c r="AF55" i="9"/>
  <c r="AF56" i="9"/>
  <c r="AD60" i="9"/>
  <c r="I46" i="9"/>
  <c r="AD24" i="9"/>
  <c r="AF29" i="9"/>
  <c r="J28" i="9"/>
  <c r="T4" i="11"/>
  <c r="AI4" i="11" s="1"/>
  <c r="T4" i="9"/>
  <c r="AI4" i="9" s="1"/>
  <c r="T4" i="5"/>
  <c r="AI4" i="5" s="1"/>
  <c r="Y24" i="2"/>
  <c r="R147" i="2"/>
  <c r="Z143" i="2"/>
  <c r="Z123" i="2"/>
  <c r="Z24" i="2"/>
  <c r="Z63" i="2" s="1"/>
  <c r="Z147" i="2" s="1"/>
  <c r="I147" i="2"/>
  <c r="Y123" i="2"/>
  <c r="Q143" i="2"/>
  <c r="AA143" i="2"/>
  <c r="Q24" i="2"/>
  <c r="AA24" i="2"/>
  <c r="AA63" i="2" s="1"/>
  <c r="AA147" i="2" s="1"/>
  <c r="U61" i="2"/>
  <c r="K147" i="2"/>
  <c r="V147" i="2"/>
  <c r="Y97" i="2"/>
  <c r="Q123" i="2"/>
  <c r="AA123" i="2"/>
  <c r="M61" i="2"/>
  <c r="M63" i="2" s="1"/>
  <c r="M147" i="2" s="1"/>
  <c r="W147" i="2"/>
  <c r="O148" i="2"/>
  <c r="Z97" i="2"/>
  <c r="Z148" i="2" s="1"/>
  <c r="U143" i="2"/>
  <c r="U24" i="2"/>
  <c r="Y61" i="2"/>
  <c r="Y63" i="2" s="1"/>
  <c r="Y147" i="2" s="1"/>
  <c r="Q97" i="2"/>
  <c r="AA97" i="2"/>
  <c r="V148" i="2"/>
  <c r="J148" i="2"/>
  <c r="U123" i="2"/>
  <c r="M143" i="2"/>
  <c r="S148" i="2"/>
  <c r="Y143" i="2"/>
  <c r="AE139" i="14"/>
  <c r="AC14" i="11"/>
  <c r="AE14" i="11"/>
  <c r="AF14" i="11"/>
  <c r="AC54" i="11"/>
  <c r="V32" i="11"/>
  <c r="V30" i="11" s="1"/>
  <c r="H39" i="11"/>
  <c r="Y32" i="11"/>
  <c r="F31" i="12"/>
  <c r="F51" i="12"/>
  <c r="AD53" i="14"/>
  <c r="AD57" i="14"/>
  <c r="AD76" i="14"/>
  <c r="AC91" i="14"/>
  <c r="AC103" i="14"/>
  <c r="AE105" i="14"/>
  <c r="AD108" i="14"/>
  <c r="AD116" i="14"/>
  <c r="AC128" i="14"/>
  <c r="F132" i="12"/>
  <c r="AD135" i="14"/>
  <c r="AC139" i="14"/>
  <c r="AE28" i="14"/>
  <c r="AD47" i="14"/>
  <c r="I18" i="11"/>
  <c r="AE12" i="11"/>
  <c r="Y13" i="11"/>
  <c r="AF34" i="11"/>
  <c r="AD14" i="11"/>
  <c r="I15" i="11"/>
  <c r="AC17" i="11"/>
  <c r="AF40" i="11"/>
  <c r="AF20" i="11"/>
  <c r="AF22" i="11"/>
  <c r="AC50" i="11"/>
  <c r="I42" i="11"/>
  <c r="AC55" i="11" s="1"/>
  <c r="J47" i="11"/>
  <c r="F6" i="12"/>
  <c r="G6" i="12"/>
  <c r="F17" i="12"/>
  <c r="G27" i="12"/>
  <c r="E41" i="12"/>
  <c r="F45" i="12"/>
  <c r="G45" i="12"/>
  <c r="AD52" i="14"/>
  <c r="AE53" i="14"/>
  <c r="AC55" i="14"/>
  <c r="AD56" i="14"/>
  <c r="AE57" i="14"/>
  <c r="AC59" i="14"/>
  <c r="E82" i="12"/>
  <c r="AC74" i="14"/>
  <c r="AD75" i="14"/>
  <c r="AE76" i="14"/>
  <c r="AC78" i="14"/>
  <c r="AD79" i="14"/>
  <c r="AE80" i="14"/>
  <c r="E95" i="12"/>
  <c r="AC86" i="14"/>
  <c r="AD87" i="14"/>
  <c r="AE88" i="14"/>
  <c r="AC90" i="14"/>
  <c r="AD91" i="14"/>
  <c r="E111" i="12"/>
  <c r="AC114" i="14"/>
  <c r="AD115" i="14"/>
  <c r="AE116" i="14"/>
  <c r="AC118" i="14"/>
  <c r="AD119" i="14"/>
  <c r="AD128" i="14"/>
  <c r="AE129" i="14"/>
  <c r="AC133" i="14"/>
  <c r="AD134" i="14"/>
  <c r="AE135" i="14"/>
  <c r="AC137" i="14"/>
  <c r="AC141" i="14"/>
  <c r="AC6" i="14"/>
  <c r="AD7" i="14"/>
  <c r="AC10" i="14"/>
  <c r="AD11" i="14"/>
  <c r="AE12" i="14"/>
  <c r="AD15" i="14"/>
  <c r="AC18" i="14"/>
  <c r="AD19" i="14"/>
  <c r="AE20" i="14"/>
  <c r="AC22" i="14"/>
  <c r="AC29" i="14"/>
  <c r="AD30" i="14"/>
  <c r="AD34" i="14"/>
  <c r="AE35" i="14"/>
  <c r="AC37" i="14"/>
  <c r="AD38" i="14"/>
  <c r="AE39" i="14"/>
  <c r="AD42" i="14"/>
  <c r="AE43" i="14"/>
  <c r="AD46" i="14"/>
  <c r="AE47" i="14"/>
  <c r="AC49" i="14"/>
  <c r="AD50" i="14"/>
  <c r="AC53" i="14"/>
  <c r="AD58" i="14"/>
  <c r="AE75" i="14"/>
  <c r="AD89" i="14"/>
  <c r="AC106" i="14"/>
  <c r="AE119" i="14"/>
  <c r="AC130" i="14"/>
  <c r="AD136" i="14"/>
  <c r="AD12" i="11"/>
  <c r="AE60" i="11"/>
  <c r="G14" i="12"/>
  <c r="AC52" i="14"/>
  <c r="AC56" i="14"/>
  <c r="AC75" i="14"/>
  <c r="AC79" i="14"/>
  <c r="AE85" i="14"/>
  <c r="AE89" i="14"/>
  <c r="AD92" i="14"/>
  <c r="AD104" i="14"/>
  <c r="AE109" i="14"/>
  <c r="AE117" i="14"/>
  <c r="F127" i="12"/>
  <c r="AD129" i="14"/>
  <c r="E132" i="12"/>
  <c r="AC134" i="14"/>
  <c r="AE136" i="14"/>
  <c r="AC30" i="14"/>
  <c r="AC46" i="14"/>
  <c r="AE48" i="14"/>
  <c r="AC9" i="11"/>
  <c r="AF30" i="11"/>
  <c r="E11" i="11"/>
  <c r="AF11" i="11"/>
  <c r="W12" i="11"/>
  <c r="W23" i="11" s="1"/>
  <c r="AC33" i="11"/>
  <c r="AC13" i="11"/>
  <c r="AE13" i="11"/>
  <c r="O14" i="11"/>
  <c r="AL15" i="11" s="1"/>
  <c r="J16" i="11"/>
  <c r="AF36" i="11" s="1"/>
  <c r="X20" i="11"/>
  <c r="AM19" i="11"/>
  <c r="F24" i="11"/>
  <c r="AF21" i="11" s="1"/>
  <c r="AF24" i="11"/>
  <c r="H35" i="11"/>
  <c r="AM24" i="11"/>
  <c r="J39" i="11"/>
  <c r="X39" i="11"/>
  <c r="Y39" i="11" s="1"/>
  <c r="AF55" i="11"/>
  <c r="AC56" i="11"/>
  <c r="AM32" i="11"/>
  <c r="I46" i="11"/>
  <c r="H46" i="11"/>
  <c r="AC59" i="11" s="1"/>
  <c r="AD60" i="11"/>
  <c r="F14" i="12"/>
  <c r="F24" i="12" s="1"/>
  <c r="E14" i="12"/>
  <c r="E27" i="12"/>
  <c r="F27" i="12"/>
  <c r="E31" i="12"/>
  <c r="G41" i="12"/>
  <c r="AE50" i="14"/>
  <c r="E51" i="12"/>
  <c r="AC54" i="14"/>
  <c r="AD55" i="14"/>
  <c r="AE56" i="14"/>
  <c r="AC58" i="14"/>
  <c r="AD59" i="14"/>
  <c r="AD86" i="14"/>
  <c r="AE87" i="14"/>
  <c r="AC89" i="14"/>
  <c r="AD90" i="14"/>
  <c r="AE91" i="14"/>
  <c r="AC93" i="14"/>
  <c r="F111" i="12"/>
  <c r="AD102" i="14"/>
  <c r="AE103" i="14"/>
  <c r="AC105" i="14"/>
  <c r="AD106" i="14"/>
  <c r="AE107" i="14"/>
  <c r="AC109" i="14"/>
  <c r="F121" i="12"/>
  <c r="AD133" i="14"/>
  <c r="G132" i="12"/>
  <c r="AE134" i="14"/>
  <c r="AC136" i="14"/>
  <c r="AD137" i="14"/>
  <c r="F139" i="12"/>
  <c r="AE7" i="14"/>
  <c r="AC9" i="14"/>
  <c r="AD10" i="14"/>
  <c r="AE11" i="14"/>
  <c r="AC13" i="14"/>
  <c r="AE15" i="14"/>
  <c r="AC21" i="14"/>
  <c r="AD22" i="14"/>
  <c r="AC28" i="14"/>
  <c r="AD29" i="14"/>
  <c r="AE30" i="14"/>
  <c r="AC32" i="14"/>
  <c r="AE34" i="14"/>
  <c r="AC36" i="14"/>
  <c r="AD37" i="14"/>
  <c r="AE38" i="14"/>
  <c r="AC40" i="14"/>
  <c r="AE42" i="14"/>
  <c r="AC44" i="14"/>
  <c r="AE46" i="14"/>
  <c r="AC48" i="14"/>
  <c r="AD49" i="14"/>
  <c r="AD54" i="14"/>
  <c r="AE59" i="14"/>
  <c r="AC77" i="14"/>
  <c r="AE90" i="14"/>
  <c r="AC102" i="14"/>
  <c r="AD107" i="14"/>
  <c r="AE115" i="14"/>
  <c r="AE137" i="14"/>
  <c r="AD40" i="11"/>
  <c r="G31" i="12"/>
  <c r="AE54" i="14"/>
  <c r="AE58" i="14"/>
  <c r="AE77" i="14"/>
  <c r="AD80" i="14"/>
  <c r="AD88" i="14"/>
  <c r="AE93" i="14"/>
  <c r="AC107" i="14"/>
  <c r="AC115" i="14"/>
  <c r="AC119" i="14"/>
  <c r="G127" i="12"/>
  <c r="AE130" i="14"/>
  <c r="AE140" i="14"/>
  <c r="AC50" i="14"/>
  <c r="O10" i="11"/>
  <c r="AL11" i="11" s="1"/>
  <c r="AD11" i="11"/>
  <c r="Q12" i="11"/>
  <c r="Q8" i="11" s="1"/>
  <c r="H14" i="11"/>
  <c r="E30" i="11"/>
  <c r="AL19" i="11"/>
  <c r="H22" i="11"/>
  <c r="AC40" i="11" s="1"/>
  <c r="AD20" i="11"/>
  <c r="I23" i="11"/>
  <c r="AC42" i="11"/>
  <c r="AD22" i="11"/>
  <c r="D26" i="11"/>
  <c r="AE44" i="11"/>
  <c r="F28" i="11"/>
  <c r="AF25" i="11" s="1"/>
  <c r="I36" i="11"/>
  <c r="Q36" i="11"/>
  <c r="Q34" i="11" s="1"/>
  <c r="J37" i="11"/>
  <c r="AF50" i="11" s="1"/>
  <c r="X38" i="11"/>
  <c r="Y38" i="11" s="1"/>
  <c r="AL31" i="11"/>
  <c r="AC60" i="11"/>
  <c r="Q54" i="11"/>
  <c r="G17" i="12"/>
  <c r="F41" i="12"/>
  <c r="E45" i="12"/>
  <c r="G51" i="12"/>
  <c r="G82" i="12"/>
  <c r="AE74" i="14"/>
  <c r="AC76" i="14"/>
  <c r="F82" i="12"/>
  <c r="F97" i="12" s="1"/>
  <c r="AD77" i="14"/>
  <c r="AE78" i="14"/>
  <c r="AC80" i="14"/>
  <c r="F95" i="12"/>
  <c r="G95" i="12"/>
  <c r="G111" i="12"/>
  <c r="AE102" i="14"/>
  <c r="AC104" i="14"/>
  <c r="AD105" i="14"/>
  <c r="AE106" i="14"/>
  <c r="AC108" i="14"/>
  <c r="G121" i="12"/>
  <c r="AE114" i="14"/>
  <c r="E121" i="12"/>
  <c r="AC116" i="14"/>
  <c r="AD117" i="14"/>
  <c r="AE118" i="14"/>
  <c r="E127" i="12"/>
  <c r="AC129" i="14"/>
  <c r="AD130" i="14"/>
  <c r="AD140" i="14"/>
  <c r="AE141" i="14"/>
  <c r="AC8" i="14"/>
  <c r="AD9" i="14"/>
  <c r="AE10" i="14"/>
  <c r="AC12" i="14"/>
  <c r="AD13" i="14"/>
  <c r="AC16" i="14"/>
  <c r="AE18" i="14"/>
  <c r="AE22" i="14"/>
  <c r="AD28" i="14"/>
  <c r="AE29" i="14"/>
  <c r="AD32" i="14"/>
  <c r="AE33" i="14"/>
  <c r="AC35" i="14"/>
  <c r="AD36" i="14"/>
  <c r="AE37" i="14"/>
  <c r="AC39" i="14"/>
  <c r="AD40" i="14"/>
  <c r="AC43" i="14"/>
  <c r="AD44" i="14"/>
  <c r="AC47" i="14"/>
  <c r="AD48" i="14"/>
  <c r="AE49" i="14"/>
  <c r="AE55" i="14"/>
  <c r="AD78" i="14"/>
  <c r="AE86" i="14"/>
  <c r="AC92" i="14"/>
  <c r="AD103" i="14"/>
  <c r="AE108" i="14"/>
  <c r="AC117" i="14"/>
  <c r="AE133" i="14"/>
  <c r="AC140" i="14"/>
  <c r="I145" i="12"/>
  <c r="N145" i="12"/>
  <c r="Y145" i="12"/>
  <c r="AD145" i="12"/>
  <c r="AI145" i="12"/>
  <c r="AT145" i="12"/>
  <c r="S145" i="12"/>
  <c r="K148" i="12"/>
  <c r="Q148" i="12"/>
  <c r="V148" i="12"/>
  <c r="AG148" i="12"/>
  <c r="AL148" i="12"/>
  <c r="AQ148" i="12"/>
  <c r="AO145" i="12"/>
  <c r="Q63" i="12"/>
  <c r="Q147" i="12" s="1"/>
  <c r="AL63" i="12"/>
  <c r="AL147" i="12" s="1"/>
  <c r="K145" i="12"/>
  <c r="Q145" i="12"/>
  <c r="AA145" i="12"/>
  <c r="AG145" i="12"/>
  <c r="AL145" i="12"/>
  <c r="M145" i="12"/>
  <c r="R145" i="12"/>
  <c r="W145" i="12"/>
  <c r="AC145" i="12"/>
  <c r="AH145" i="12"/>
  <c r="AM145" i="12"/>
  <c r="AS145" i="12"/>
  <c r="K61" i="12"/>
  <c r="K63" i="12" s="1"/>
  <c r="K147" i="12" s="1"/>
  <c r="Q61" i="12"/>
  <c r="V61" i="12"/>
  <c r="V63" i="12" s="1"/>
  <c r="V147" i="12" s="1"/>
  <c r="AA61" i="12"/>
  <c r="AA63" i="12" s="1"/>
  <c r="AA147" i="12" s="1"/>
  <c r="AG61" i="12"/>
  <c r="AG63" i="12" s="1"/>
  <c r="AG147" i="12" s="1"/>
  <c r="AL61" i="12"/>
  <c r="AQ61" i="12"/>
  <c r="AQ63" i="12" s="1"/>
  <c r="AQ147" i="12" s="1"/>
  <c r="I63" i="12"/>
  <c r="I147" i="12" s="1"/>
  <c r="N63" i="12"/>
  <c r="N147" i="12" s="1"/>
  <c r="S63" i="12"/>
  <c r="S147" i="12" s="1"/>
  <c r="Y63" i="12"/>
  <c r="Y147" i="12" s="1"/>
  <c r="AD63" i="12"/>
  <c r="AD147" i="12" s="1"/>
  <c r="AI63" i="12"/>
  <c r="AI147" i="12" s="1"/>
  <c r="AO63" i="12"/>
  <c r="AO147" i="12" s="1"/>
  <c r="AT63" i="12"/>
  <c r="AT147" i="12" s="1"/>
  <c r="I148" i="12"/>
  <c r="N148" i="12"/>
  <c r="S148" i="12"/>
  <c r="Y148" i="12"/>
  <c r="AD148" i="12"/>
  <c r="AI148" i="12"/>
  <c r="AO148" i="12"/>
  <c r="AT148" i="12"/>
  <c r="J145" i="12"/>
  <c r="O145" i="12"/>
  <c r="U145" i="12"/>
  <c r="Z145" i="12"/>
  <c r="AE145" i="12"/>
  <c r="AK145" i="12"/>
  <c r="AP145" i="12"/>
  <c r="AU145" i="12"/>
  <c r="Y139" i="14"/>
  <c r="Q54" i="9"/>
  <c r="AA58" i="14"/>
  <c r="AC17" i="9"/>
  <c r="AD17" i="9"/>
  <c r="AD25" i="9"/>
  <c r="AC25" i="9"/>
  <c r="G41" i="10"/>
  <c r="Y53" i="14"/>
  <c r="Y57" i="14"/>
  <c r="AA78" i="14"/>
  <c r="G95" i="10"/>
  <c r="AA86" i="14"/>
  <c r="AA90" i="14"/>
  <c r="Y104" i="14"/>
  <c r="Z117" i="14"/>
  <c r="Y129" i="14"/>
  <c r="F139" i="10"/>
  <c r="Z141" i="14"/>
  <c r="Z16" i="14"/>
  <c r="Y42" i="14"/>
  <c r="AC10" i="9"/>
  <c r="AF31" i="9"/>
  <c r="P12" i="9"/>
  <c r="AM13" i="9" s="1"/>
  <c r="F13" i="9"/>
  <c r="AF12" i="9" s="1"/>
  <c r="AF13" i="9"/>
  <c r="AF36" i="9"/>
  <c r="AC19" i="9"/>
  <c r="D30" i="9"/>
  <c r="X21" i="9"/>
  <c r="AE19" i="9"/>
  <c r="AC20" i="9"/>
  <c r="AF41" i="9"/>
  <c r="AM19" i="9"/>
  <c r="F25" i="9"/>
  <c r="AF23" i="9"/>
  <c r="AF44" i="9"/>
  <c r="Q32" i="9"/>
  <c r="J34" i="9"/>
  <c r="AF49" i="9"/>
  <c r="AF53" i="9"/>
  <c r="AD55" i="9"/>
  <c r="AL32" i="9"/>
  <c r="I44" i="9"/>
  <c r="I39" i="9" s="1"/>
  <c r="AM33" i="9"/>
  <c r="AF61" i="9"/>
  <c r="G6" i="10"/>
  <c r="G14" i="10"/>
  <c r="F31" i="10"/>
  <c r="Z42" i="14"/>
  <c r="AA43" i="14"/>
  <c r="Y52" i="14"/>
  <c r="F51" i="10"/>
  <c r="Z53" i="14"/>
  <c r="G51" i="10"/>
  <c r="AA54" i="14"/>
  <c r="Y56" i="14"/>
  <c r="Y75" i="14"/>
  <c r="Z76" i="14"/>
  <c r="AA77" i="14"/>
  <c r="Y79" i="14"/>
  <c r="Z80" i="14"/>
  <c r="AA85" i="14"/>
  <c r="Y87" i="14"/>
  <c r="Z88" i="14"/>
  <c r="AA89" i="14"/>
  <c r="Y91" i="14"/>
  <c r="Z92" i="14"/>
  <c r="AA93" i="14"/>
  <c r="Y115" i="14"/>
  <c r="Z116" i="14"/>
  <c r="AA117" i="14"/>
  <c r="Y119" i="14"/>
  <c r="Y128" i="14"/>
  <c r="F127" i="10"/>
  <c r="Z129" i="14"/>
  <c r="AA130" i="14"/>
  <c r="AA133" i="14"/>
  <c r="Y135" i="14"/>
  <c r="Z136" i="14"/>
  <c r="AA137" i="14"/>
  <c r="Z140" i="14"/>
  <c r="AA141" i="14"/>
  <c r="Y6" i="14"/>
  <c r="Z7" i="14"/>
  <c r="AA8" i="14"/>
  <c r="Y10" i="14"/>
  <c r="Z11" i="14"/>
  <c r="AA12" i="14"/>
  <c r="Z15" i="14"/>
  <c r="AA16" i="14"/>
  <c r="Y18" i="14"/>
  <c r="Z19" i="14"/>
  <c r="AA20" i="14"/>
  <c r="Y22" i="14"/>
  <c r="Y29" i="14"/>
  <c r="Z30" i="14"/>
  <c r="Z34" i="14"/>
  <c r="AA35" i="14"/>
  <c r="Y37" i="14"/>
  <c r="Z38" i="14"/>
  <c r="AA39" i="14"/>
  <c r="Y43" i="14"/>
  <c r="AA53" i="14"/>
  <c r="AA56" i="14"/>
  <c r="Z79" i="14"/>
  <c r="AA87" i="14"/>
  <c r="Y93" i="14"/>
  <c r="Z104" i="14"/>
  <c r="AA109" i="14"/>
  <c r="Y118" i="14"/>
  <c r="Z128" i="14"/>
  <c r="Y141" i="14"/>
  <c r="I18" i="9"/>
  <c r="D17" i="9"/>
  <c r="AE39" i="9"/>
  <c r="E45" i="10"/>
  <c r="Z58" i="14"/>
  <c r="G82" i="10"/>
  <c r="AA74" i="14"/>
  <c r="Y80" i="14"/>
  <c r="Y88" i="14"/>
  <c r="Y92" i="14"/>
  <c r="G111" i="10"/>
  <c r="AA102" i="14"/>
  <c r="AA106" i="14"/>
  <c r="Y116" i="14"/>
  <c r="AA127" i="14"/>
  <c r="AA44" i="14"/>
  <c r="Z133" i="14"/>
  <c r="F9" i="9"/>
  <c r="AF8" i="9" s="1"/>
  <c r="AF10" i="9"/>
  <c r="O11" i="9"/>
  <c r="AC33" i="9"/>
  <c r="O15" i="9"/>
  <c r="AL16" i="9" s="1"/>
  <c r="AD19" i="9"/>
  <c r="AL45" i="9" s="1"/>
  <c r="F21" i="9"/>
  <c r="AF18" i="9" s="1"/>
  <c r="AC40" i="9"/>
  <c r="AL19" i="9"/>
  <c r="AC23" i="9"/>
  <c r="I24" i="9"/>
  <c r="AE42" i="9" s="1"/>
  <c r="AF25" i="9"/>
  <c r="AM21" i="9"/>
  <c r="AL33" i="9"/>
  <c r="X39" i="9"/>
  <c r="Y39" i="9" s="1"/>
  <c r="Q41" i="9"/>
  <c r="H43" i="9"/>
  <c r="AF57" i="9"/>
  <c r="AF60" i="9"/>
  <c r="F17" i="10"/>
  <c r="E17" i="10"/>
  <c r="G27" i="10"/>
  <c r="AA42" i="14"/>
  <c r="Z46" i="14"/>
  <c r="G45" i="10"/>
  <c r="AA47" i="14"/>
  <c r="Y49" i="14"/>
  <c r="Z50" i="14"/>
  <c r="Z56" i="14"/>
  <c r="AA57" i="14"/>
  <c r="Y59" i="14"/>
  <c r="E82" i="10"/>
  <c r="F82" i="10"/>
  <c r="E95" i="10"/>
  <c r="Y86" i="14"/>
  <c r="Z87" i="14"/>
  <c r="AA88" i="14"/>
  <c r="Y90" i="14"/>
  <c r="Z91" i="14"/>
  <c r="AA92" i="14"/>
  <c r="E111" i="10"/>
  <c r="Y102" i="14"/>
  <c r="Z103" i="14"/>
  <c r="AA104" i="14"/>
  <c r="Z107" i="14"/>
  <c r="AA108" i="14"/>
  <c r="E121" i="10"/>
  <c r="G121" i="10"/>
  <c r="F132" i="10"/>
  <c r="E132" i="10"/>
  <c r="Y134" i="14"/>
  <c r="Z135" i="14"/>
  <c r="AA136" i="14"/>
  <c r="AA140" i="14"/>
  <c r="AA7" i="14"/>
  <c r="Y9" i="14"/>
  <c r="AA11" i="14"/>
  <c r="Y13" i="14"/>
  <c r="AA15" i="14"/>
  <c r="AA19" i="14"/>
  <c r="Y21" i="14"/>
  <c r="Z22" i="14"/>
  <c r="AA30" i="14"/>
  <c r="Y32" i="14"/>
  <c r="Z33" i="14"/>
  <c r="AA34" i="14"/>
  <c r="Y36" i="14"/>
  <c r="Z37" i="14"/>
  <c r="AA38" i="14"/>
  <c r="Y40" i="14"/>
  <c r="Y46" i="14"/>
  <c r="AA48" i="14"/>
  <c r="Y54" i="14"/>
  <c r="Y58" i="14"/>
  <c r="Z75" i="14"/>
  <c r="AA80" i="14"/>
  <c r="Y89" i="14"/>
  <c r="AA105" i="14"/>
  <c r="Y114" i="14"/>
  <c r="Z119" i="14"/>
  <c r="AA129" i="14"/>
  <c r="Y136" i="14"/>
  <c r="AF59" i="9"/>
  <c r="AE61" i="9"/>
  <c r="F41" i="10"/>
  <c r="E51" i="10"/>
  <c r="AA55" i="14"/>
  <c r="AA59" i="14"/>
  <c r="Z77" i="14"/>
  <c r="F95" i="10"/>
  <c r="Z85" i="14"/>
  <c r="Z89" i="14"/>
  <c r="Z93" i="14"/>
  <c r="Z105" i="14"/>
  <c r="Y108" i="14"/>
  <c r="AA114" i="14"/>
  <c r="AA118" i="14"/>
  <c r="Z130" i="14"/>
  <c r="G132" i="10"/>
  <c r="Y140" i="14"/>
  <c r="Y15" i="14"/>
  <c r="AD8" i="9"/>
  <c r="H11" i="9"/>
  <c r="AC31" i="9" s="1"/>
  <c r="E12" i="9"/>
  <c r="AF11" i="9" s="1"/>
  <c r="AF32" i="9"/>
  <c r="Q13" i="9"/>
  <c r="Q8" i="9" s="1"/>
  <c r="H15" i="9"/>
  <c r="AC36" i="9"/>
  <c r="AC18" i="9"/>
  <c r="F30" i="9"/>
  <c r="AC39" i="9"/>
  <c r="AE40" i="9"/>
  <c r="AM22" i="9"/>
  <c r="H23" i="9"/>
  <c r="AC41" i="9" s="1"/>
  <c r="E24" i="9"/>
  <c r="AF42" i="9"/>
  <c r="AD22" i="9"/>
  <c r="AE43" i="9"/>
  <c r="AC44" i="9"/>
  <c r="Q30" i="9"/>
  <c r="H36" i="9"/>
  <c r="AM25" i="9"/>
  <c r="I37" i="9"/>
  <c r="Q37" i="9"/>
  <c r="Q34" i="9" s="1"/>
  <c r="AL28" i="9"/>
  <c r="AM29" i="9"/>
  <c r="J41" i="9"/>
  <c r="AC61" i="9"/>
  <c r="F14" i="10"/>
  <c r="E14" i="10"/>
  <c r="E24" i="10" s="1"/>
  <c r="E27" i="10"/>
  <c r="F27" i="10"/>
  <c r="E31" i="10"/>
  <c r="E41" i="10"/>
  <c r="AA46" i="14"/>
  <c r="Y48" i="14"/>
  <c r="Z49" i="14"/>
  <c r="AA50" i="14"/>
  <c r="Z74" i="14"/>
  <c r="AA75" i="14"/>
  <c r="Y77" i="14"/>
  <c r="Z78" i="14"/>
  <c r="AA79" i="14"/>
  <c r="F111" i="10"/>
  <c r="Z102" i="14"/>
  <c r="AA103" i="14"/>
  <c r="Y105" i="14"/>
  <c r="Z106" i="14"/>
  <c r="AA107" i="14"/>
  <c r="Y109" i="14"/>
  <c r="F121" i="10"/>
  <c r="Z114" i="14"/>
  <c r="AA115" i="14"/>
  <c r="Y117" i="14"/>
  <c r="Z118" i="14"/>
  <c r="AA119" i="14"/>
  <c r="AA128" i="14"/>
  <c r="E127" i="10"/>
  <c r="Y130" i="14"/>
  <c r="Y133" i="14"/>
  <c r="Z134" i="14"/>
  <c r="AA135" i="14"/>
  <c r="Y137" i="14"/>
  <c r="Y8" i="14"/>
  <c r="Z9" i="14"/>
  <c r="AA10" i="14"/>
  <c r="Y12" i="14"/>
  <c r="Y16" i="14"/>
  <c r="AA18" i="14"/>
  <c r="Y20" i="14"/>
  <c r="Z21" i="14"/>
  <c r="AA22" i="14"/>
  <c r="Z28" i="14"/>
  <c r="AA29" i="14"/>
  <c r="Z32" i="14"/>
  <c r="AA33" i="14"/>
  <c r="Y35" i="14"/>
  <c r="Z36" i="14"/>
  <c r="AA37" i="14"/>
  <c r="Y39" i="14"/>
  <c r="Z40" i="14"/>
  <c r="Z44" i="14"/>
  <c r="Y47" i="14"/>
  <c r="AA49" i="14"/>
  <c r="Z52" i="14"/>
  <c r="Y55" i="14"/>
  <c r="Z59" i="14"/>
  <c r="AA76" i="14"/>
  <c r="Y85" i="14"/>
  <c r="Z90" i="14"/>
  <c r="Y107" i="14"/>
  <c r="Z115" i="14"/>
  <c r="Z137" i="14"/>
  <c r="I145" i="10"/>
  <c r="N145" i="10"/>
  <c r="Y145" i="10"/>
  <c r="AD145" i="10"/>
  <c r="AI145" i="10"/>
  <c r="AT145" i="10"/>
  <c r="S145" i="10"/>
  <c r="K148" i="10"/>
  <c r="Q148" i="10"/>
  <c r="V148" i="10"/>
  <c r="AG148" i="10"/>
  <c r="AL148" i="10"/>
  <c r="AQ148" i="10"/>
  <c r="AO145" i="10"/>
  <c r="AL63" i="10"/>
  <c r="AL147" i="10" s="1"/>
  <c r="K145" i="10"/>
  <c r="Q145" i="10"/>
  <c r="AA145" i="10"/>
  <c r="AG145" i="10"/>
  <c r="AL145" i="10"/>
  <c r="M145" i="10"/>
  <c r="R145" i="10"/>
  <c r="W145" i="10"/>
  <c r="AC145" i="10"/>
  <c r="AH145" i="10"/>
  <c r="AM145" i="10"/>
  <c r="AS145" i="10"/>
  <c r="AM63" i="10"/>
  <c r="AM147" i="10" s="1"/>
  <c r="AS63" i="10"/>
  <c r="AS147" i="10" s="1"/>
  <c r="K61" i="10"/>
  <c r="K63" i="10" s="1"/>
  <c r="K147" i="10" s="1"/>
  <c r="Q61" i="10"/>
  <c r="Q63" i="10" s="1"/>
  <c r="Q147" i="10" s="1"/>
  <c r="V61" i="10"/>
  <c r="V63" i="10" s="1"/>
  <c r="V147" i="10" s="1"/>
  <c r="AA61" i="10"/>
  <c r="AA63" i="10" s="1"/>
  <c r="AA147" i="10" s="1"/>
  <c r="AG61" i="10"/>
  <c r="AG63" i="10" s="1"/>
  <c r="AG147" i="10" s="1"/>
  <c r="AL61" i="10"/>
  <c r="AQ61" i="10"/>
  <c r="AQ63" i="10" s="1"/>
  <c r="AQ147" i="10" s="1"/>
  <c r="I63" i="10"/>
  <c r="I147" i="10" s="1"/>
  <c r="N63" i="10"/>
  <c r="N147" i="10" s="1"/>
  <c r="S63" i="10"/>
  <c r="S147" i="10" s="1"/>
  <c r="Y63" i="10"/>
  <c r="Y147" i="10" s="1"/>
  <c r="AD63" i="10"/>
  <c r="AD147" i="10" s="1"/>
  <c r="AI63" i="10"/>
  <c r="AI147" i="10" s="1"/>
  <c r="AO63" i="10"/>
  <c r="AO147" i="10" s="1"/>
  <c r="AT63" i="10"/>
  <c r="AT147" i="10" s="1"/>
  <c r="I148" i="10"/>
  <c r="N148" i="10"/>
  <c r="S148" i="10"/>
  <c r="Y148" i="10"/>
  <c r="AD148" i="10"/>
  <c r="AI148" i="10"/>
  <c r="AO148" i="10"/>
  <c r="AT148" i="10"/>
  <c r="J145" i="10"/>
  <c r="O145" i="10"/>
  <c r="U145" i="10"/>
  <c r="Z145" i="10"/>
  <c r="AE145" i="10"/>
  <c r="AK145" i="10"/>
  <c r="AP145" i="10"/>
  <c r="AU145" i="10"/>
  <c r="AD25" i="7"/>
  <c r="AC25" i="7"/>
  <c r="AE11" i="7"/>
  <c r="U10" i="14"/>
  <c r="W12" i="14"/>
  <c r="V14" i="14"/>
  <c r="Q14" i="7"/>
  <c r="AF14" i="7"/>
  <c r="AF24" i="7"/>
  <c r="AE24" i="7"/>
  <c r="AC56" i="7"/>
  <c r="W34" i="7"/>
  <c r="Y34" i="7" s="1"/>
  <c r="P9" i="7"/>
  <c r="I13" i="7"/>
  <c r="AD22" i="7"/>
  <c r="W27" i="14"/>
  <c r="U29" i="14"/>
  <c r="E27" i="8"/>
  <c r="AM23" i="7"/>
  <c r="V30" i="14"/>
  <c r="J35" i="7"/>
  <c r="W128" i="14"/>
  <c r="U130" i="14"/>
  <c r="H37" i="7"/>
  <c r="E127" i="8"/>
  <c r="V133" i="14"/>
  <c r="I40" i="7"/>
  <c r="G132" i="8"/>
  <c r="W134" i="14"/>
  <c r="J41" i="7"/>
  <c r="U136" i="14"/>
  <c r="V137" i="14"/>
  <c r="I44" i="7"/>
  <c r="W139" i="14"/>
  <c r="AA63" i="8"/>
  <c r="AA147" i="8" s="1"/>
  <c r="W8" i="14"/>
  <c r="V11" i="14"/>
  <c r="E14" i="8"/>
  <c r="U16" i="14"/>
  <c r="AL24" i="7"/>
  <c r="Q8" i="7"/>
  <c r="AC10" i="7"/>
  <c r="O12" i="7"/>
  <c r="AL13" i="7" s="1"/>
  <c r="AF21" i="7"/>
  <c r="AC21" i="7"/>
  <c r="H39" i="7"/>
  <c r="W31" i="7"/>
  <c r="Y31" i="7" s="1"/>
  <c r="AF57" i="7"/>
  <c r="U18" i="14"/>
  <c r="F17" i="8"/>
  <c r="V19" i="14"/>
  <c r="AM19" i="7"/>
  <c r="W20" i="14"/>
  <c r="U22" i="14"/>
  <c r="AL19" i="7"/>
  <c r="V59" i="14"/>
  <c r="F58" i="8"/>
  <c r="V74" i="14"/>
  <c r="E9" i="7"/>
  <c r="W75" i="14"/>
  <c r="F10" i="7"/>
  <c r="D12" i="7"/>
  <c r="AD11" i="7" s="1"/>
  <c r="U77" i="14"/>
  <c r="V78" i="14"/>
  <c r="E13" i="7"/>
  <c r="F14" i="7"/>
  <c r="W79" i="14"/>
  <c r="U85" i="14"/>
  <c r="V86" i="14"/>
  <c r="E21" i="7"/>
  <c r="AC18" i="7" s="1"/>
  <c r="W87" i="14"/>
  <c r="F22" i="7"/>
  <c r="AE19" i="7" s="1"/>
  <c r="U89" i="14"/>
  <c r="D24" i="7"/>
  <c r="AD21" i="7" s="1"/>
  <c r="V90" i="14"/>
  <c r="E25" i="7"/>
  <c r="W91" i="14"/>
  <c r="F26" i="7"/>
  <c r="AF23" i="7" s="1"/>
  <c r="U93" i="14"/>
  <c r="F111" i="8"/>
  <c r="V102" i="14"/>
  <c r="J10" i="7"/>
  <c r="AF30" i="7" s="1"/>
  <c r="U105" i="14"/>
  <c r="W107" i="14"/>
  <c r="J14" i="7"/>
  <c r="AF34" i="7" s="1"/>
  <c r="H16" i="7"/>
  <c r="F121" i="8"/>
  <c r="V114" i="14"/>
  <c r="I21" i="7"/>
  <c r="W115" i="14"/>
  <c r="J22" i="7"/>
  <c r="AF40" i="7" s="1"/>
  <c r="U117" i="14"/>
  <c r="H24" i="7"/>
  <c r="AC42" i="7" s="1"/>
  <c r="V118" i="14"/>
  <c r="I25" i="7"/>
  <c r="I28" i="7" s="1"/>
  <c r="W119" i="14"/>
  <c r="J26" i="7"/>
  <c r="AL63" i="8"/>
  <c r="AL147" i="8" s="1"/>
  <c r="AH148" i="8"/>
  <c r="AE40" i="7"/>
  <c r="F41" i="8"/>
  <c r="V43" i="14"/>
  <c r="W52" i="14"/>
  <c r="W56" i="14"/>
  <c r="U58" i="14"/>
  <c r="G82" i="8"/>
  <c r="F82" i="8"/>
  <c r="G95" i="8"/>
  <c r="V109" i="14"/>
  <c r="G121" i="8"/>
  <c r="H42" i="7"/>
  <c r="W59" i="14"/>
  <c r="W90" i="14"/>
  <c r="U135" i="14"/>
  <c r="H11" i="7"/>
  <c r="AC31" i="7" s="1"/>
  <c r="J13" i="7"/>
  <c r="AF33" i="7" s="1"/>
  <c r="V16" i="7"/>
  <c r="Y16" i="7" s="1"/>
  <c r="F30" i="7"/>
  <c r="AD19" i="7"/>
  <c r="D23" i="7"/>
  <c r="J25" i="7"/>
  <c r="AF43" i="7" s="1"/>
  <c r="AE25" i="7"/>
  <c r="D27" i="7"/>
  <c r="I37" i="7"/>
  <c r="AF59" i="7"/>
  <c r="AF61" i="7"/>
  <c r="Q54" i="7"/>
  <c r="AF60" i="7"/>
  <c r="F45" i="8"/>
  <c r="E45" i="8"/>
  <c r="U47" i="14"/>
  <c r="W49" i="14"/>
  <c r="G51" i="8"/>
  <c r="H47" i="7"/>
  <c r="E139" i="8"/>
  <c r="F139" i="8"/>
  <c r="V33" i="14"/>
  <c r="U36" i="14"/>
  <c r="W38" i="14"/>
  <c r="W46" i="14"/>
  <c r="V49" i="14"/>
  <c r="W74" i="14"/>
  <c r="V77" i="14"/>
  <c r="U80" i="14"/>
  <c r="W118" i="14"/>
  <c r="U129" i="14"/>
  <c r="W141" i="14"/>
  <c r="AC63" i="8"/>
  <c r="AC147" i="8" s="1"/>
  <c r="AL148" i="8"/>
  <c r="Y145" i="8"/>
  <c r="AT145" i="8"/>
  <c r="AF36" i="7"/>
  <c r="AE21" i="7"/>
  <c r="AC22" i="7"/>
  <c r="AD61" i="7"/>
  <c r="AC61" i="7"/>
  <c r="G6" i="8"/>
  <c r="U42" i="14"/>
  <c r="W44" i="14"/>
  <c r="E51" i="8"/>
  <c r="U54" i="14"/>
  <c r="V55" i="14"/>
  <c r="F95" i="8"/>
  <c r="G111" i="8"/>
  <c r="W102" i="14"/>
  <c r="V105" i="14"/>
  <c r="U108" i="14"/>
  <c r="E121" i="8"/>
  <c r="U88" i="14"/>
  <c r="V93" i="14"/>
  <c r="W137" i="14"/>
  <c r="I63" i="8"/>
  <c r="I147" i="8" s="1"/>
  <c r="AD63" i="8"/>
  <c r="AD147" i="8" s="1"/>
  <c r="J9" i="7"/>
  <c r="AC9" i="7"/>
  <c r="I12" i="7"/>
  <c r="AD32" i="7" s="1"/>
  <c r="AC13" i="7"/>
  <c r="V14" i="7"/>
  <c r="Y14" i="7" s="1"/>
  <c r="H15" i="7"/>
  <c r="AC35" i="7" s="1"/>
  <c r="Q20" i="7"/>
  <c r="F9" i="7"/>
  <c r="AM65" i="7" s="1"/>
  <c r="D11" i="7"/>
  <c r="AD10" i="7" s="1"/>
  <c r="AE31" i="7"/>
  <c r="E12" i="7"/>
  <c r="D15" i="7"/>
  <c r="AD14" i="7" s="1"/>
  <c r="X20" i="7"/>
  <c r="J21" i="7"/>
  <c r="J28" i="7" s="1"/>
  <c r="X21" i="7"/>
  <c r="Y21" i="7" s="1"/>
  <c r="AF41" i="7"/>
  <c r="I24" i="7"/>
  <c r="AF42" i="7" s="1"/>
  <c r="F25" i="7"/>
  <c r="U26" i="7"/>
  <c r="H34" i="7"/>
  <c r="X39" i="7"/>
  <c r="Y39" i="7" s="1"/>
  <c r="AM29" i="7"/>
  <c r="AD55" i="7"/>
  <c r="AL32" i="7"/>
  <c r="AM33" i="7"/>
  <c r="U7" i="14"/>
  <c r="E6" i="8"/>
  <c r="F6" i="8"/>
  <c r="V8" i="14"/>
  <c r="V12" i="14"/>
  <c r="E17" i="8"/>
  <c r="U19" i="14"/>
  <c r="W21" i="14"/>
  <c r="W28" i="14"/>
  <c r="U30" i="14"/>
  <c r="F31" i="8"/>
  <c r="V32" i="14"/>
  <c r="G31" i="8"/>
  <c r="Q36" i="7"/>
  <c r="Q34" i="7" s="1"/>
  <c r="W33" i="14"/>
  <c r="AL27" i="7"/>
  <c r="U35" i="14"/>
  <c r="AM28" i="7"/>
  <c r="V36" i="14"/>
  <c r="Q40" i="7"/>
  <c r="W37" i="14"/>
  <c r="U39" i="14"/>
  <c r="G41" i="8"/>
  <c r="V42" i="14"/>
  <c r="U53" i="14"/>
  <c r="W55" i="14"/>
  <c r="W86" i="14"/>
  <c r="V89" i="14"/>
  <c r="U92" i="14"/>
  <c r="W133" i="14"/>
  <c r="V136" i="14"/>
  <c r="U140" i="14"/>
  <c r="R63" i="8"/>
  <c r="R147" i="8" s="1"/>
  <c r="G17" i="8"/>
  <c r="F27" i="8"/>
  <c r="E41" i="8"/>
  <c r="F51" i="8"/>
  <c r="F127" i="8"/>
  <c r="G127" i="8"/>
  <c r="E132" i="8"/>
  <c r="F132" i="8"/>
  <c r="V9" i="14"/>
  <c r="W10" i="14"/>
  <c r="U12" i="14"/>
  <c r="V21" i="14"/>
  <c r="V28" i="14"/>
  <c r="U43" i="14"/>
  <c r="W53" i="14"/>
  <c r="U55" i="14"/>
  <c r="W57" i="14"/>
  <c r="U59" i="14"/>
  <c r="U75" i="14"/>
  <c r="V76" i="14"/>
  <c r="U79" i="14"/>
  <c r="V80" i="14"/>
  <c r="V87" i="14"/>
  <c r="W88" i="14"/>
  <c r="V91" i="14"/>
  <c r="V116" i="14"/>
  <c r="U119" i="14"/>
  <c r="V129" i="14"/>
  <c r="W130" i="14"/>
  <c r="U133" i="14"/>
  <c r="V134" i="14"/>
  <c r="W135" i="14"/>
  <c r="U137" i="14"/>
  <c r="W140" i="14"/>
  <c r="J63" i="8"/>
  <c r="J147" i="8" s="1"/>
  <c r="U63" i="8"/>
  <c r="U147" i="8" s="1"/>
  <c r="AE63" i="8"/>
  <c r="AE147" i="8" s="1"/>
  <c r="AP63" i="8"/>
  <c r="AP147" i="8" s="1"/>
  <c r="W148" i="8"/>
  <c r="J145" i="8"/>
  <c r="U145" i="8"/>
  <c r="AE145" i="8"/>
  <c r="AP145" i="8"/>
  <c r="AE49" i="7"/>
  <c r="AC57" i="7"/>
  <c r="G14" i="8"/>
  <c r="E31" i="8"/>
  <c r="G45" i="8"/>
  <c r="E82" i="8"/>
  <c r="E95" i="8"/>
  <c r="E111" i="8"/>
  <c r="W32" i="14"/>
  <c r="V39" i="14"/>
  <c r="U74" i="14"/>
  <c r="W76" i="14"/>
  <c r="U78" i="14"/>
  <c r="W80" i="14"/>
  <c r="V104" i="14"/>
  <c r="U107" i="14"/>
  <c r="V108" i="14"/>
  <c r="U114" i="14"/>
  <c r="W116" i="14"/>
  <c r="U118" i="14"/>
  <c r="V128" i="14"/>
  <c r="W129" i="14"/>
  <c r="U141" i="14"/>
  <c r="K148" i="8"/>
  <c r="K61" i="8"/>
  <c r="K63" i="8" s="1"/>
  <c r="K147" i="8" s="1"/>
  <c r="Q61" i="8"/>
  <c r="Q63" i="8" s="1"/>
  <c r="Q147" i="8" s="1"/>
  <c r="V61" i="8"/>
  <c r="V63" i="8" s="1"/>
  <c r="V147" i="8" s="1"/>
  <c r="AA61" i="8"/>
  <c r="AG61" i="8"/>
  <c r="AG63" i="8" s="1"/>
  <c r="AG147" i="8" s="1"/>
  <c r="AL61" i="8"/>
  <c r="AQ61" i="8"/>
  <c r="AQ63" i="8" s="1"/>
  <c r="AQ147" i="8" s="1"/>
  <c r="I148" i="8"/>
  <c r="N148" i="8"/>
  <c r="S148" i="8"/>
  <c r="Y148" i="8"/>
  <c r="AD148" i="8"/>
  <c r="AI148" i="8"/>
  <c r="AO148" i="8"/>
  <c r="AT148" i="8"/>
  <c r="K143" i="8"/>
  <c r="K145" i="8" s="1"/>
  <c r="Q143" i="8"/>
  <c r="Q145" i="8" s="1"/>
  <c r="V143" i="8"/>
  <c r="V145" i="8" s="1"/>
  <c r="AA143" i="8"/>
  <c r="AA145" i="8" s="1"/>
  <c r="AG143" i="8"/>
  <c r="AG145" i="8" s="1"/>
  <c r="AL143" i="8"/>
  <c r="AL145" i="8" s="1"/>
  <c r="AQ143" i="8"/>
  <c r="AQ145" i="8" s="1"/>
  <c r="M61" i="8"/>
  <c r="M63" i="8" s="1"/>
  <c r="M147" i="8" s="1"/>
  <c r="R61" i="8"/>
  <c r="W61" i="8"/>
  <c r="W63" i="8" s="1"/>
  <c r="W147" i="8" s="1"/>
  <c r="AC61" i="8"/>
  <c r="AH61" i="8"/>
  <c r="AH63" i="8" s="1"/>
  <c r="AH147" i="8" s="1"/>
  <c r="AM61" i="8"/>
  <c r="AM63" i="8" s="1"/>
  <c r="AM147" i="8" s="1"/>
  <c r="AS61" i="8"/>
  <c r="AS63" i="8" s="1"/>
  <c r="AS147" i="8" s="1"/>
  <c r="J148" i="8"/>
  <c r="O148" i="8"/>
  <c r="U148" i="8"/>
  <c r="Z148" i="8"/>
  <c r="AE148" i="8"/>
  <c r="AK148" i="8"/>
  <c r="AP148" i="8"/>
  <c r="AU148" i="8"/>
  <c r="M143" i="8"/>
  <c r="M145" i="8" s="1"/>
  <c r="R143" i="8"/>
  <c r="R145" i="8" s="1"/>
  <c r="W143" i="8"/>
  <c r="W145" i="8" s="1"/>
  <c r="AC143" i="8"/>
  <c r="AC145" i="8" s="1"/>
  <c r="AH143" i="8"/>
  <c r="AH145" i="8" s="1"/>
  <c r="AM143" i="8"/>
  <c r="AM145" i="8" s="1"/>
  <c r="AS143" i="8"/>
  <c r="AS145" i="8" s="1"/>
  <c r="F6" i="6"/>
  <c r="E41" i="6"/>
  <c r="S91" i="14"/>
  <c r="E111" i="6"/>
  <c r="F121" i="6"/>
  <c r="R128" i="14"/>
  <c r="S132" i="14"/>
  <c r="R140" i="14"/>
  <c r="S18" i="14"/>
  <c r="S22" i="14"/>
  <c r="S41" i="14"/>
  <c r="S104" i="14"/>
  <c r="H9" i="5"/>
  <c r="AC29" i="5" s="1"/>
  <c r="I10" i="5"/>
  <c r="AC30" i="5" s="1"/>
  <c r="D12" i="5"/>
  <c r="AD11" i="5" s="1"/>
  <c r="AE33" i="5"/>
  <c r="P14" i="5"/>
  <c r="AM15" i="5" s="1"/>
  <c r="AF14" i="5"/>
  <c r="AF21" i="5"/>
  <c r="AF40" i="5"/>
  <c r="AC22" i="5"/>
  <c r="AF41" i="5"/>
  <c r="D24" i="5"/>
  <c r="AD21" i="5" s="1"/>
  <c r="Q24" i="5"/>
  <c r="AE44" i="5"/>
  <c r="I35" i="5"/>
  <c r="AM26" i="5"/>
  <c r="AL29" i="5"/>
  <c r="J42" i="5"/>
  <c r="AF55" i="5" s="1"/>
  <c r="H44" i="5"/>
  <c r="AF44" i="5"/>
  <c r="F14" i="6"/>
  <c r="F17" i="6"/>
  <c r="G51" i="6"/>
  <c r="G61" i="6" s="1"/>
  <c r="E51" i="6"/>
  <c r="F51" i="6"/>
  <c r="F58" i="6"/>
  <c r="G82" i="6"/>
  <c r="F82" i="6"/>
  <c r="F95" i="6"/>
  <c r="F111" i="6"/>
  <c r="R102" i="14"/>
  <c r="S103" i="14"/>
  <c r="Q105" i="14"/>
  <c r="R106" i="14"/>
  <c r="S107" i="14"/>
  <c r="Q109" i="14"/>
  <c r="Q114" i="14"/>
  <c r="R115" i="14"/>
  <c r="S116" i="14"/>
  <c r="Q118" i="14"/>
  <c r="R119" i="14"/>
  <c r="R133" i="14"/>
  <c r="S134" i="14"/>
  <c r="Q136" i="14"/>
  <c r="R137" i="14"/>
  <c r="Q7" i="14"/>
  <c r="R8" i="14"/>
  <c r="S9" i="14"/>
  <c r="Q11" i="14"/>
  <c r="R12" i="14"/>
  <c r="S13" i="14"/>
  <c r="Q15" i="14"/>
  <c r="R16" i="14"/>
  <c r="Q19" i="14"/>
  <c r="R20" i="14"/>
  <c r="S21" i="14"/>
  <c r="S28" i="14"/>
  <c r="Q30" i="14"/>
  <c r="S32" i="14"/>
  <c r="Q34" i="14"/>
  <c r="R35" i="14"/>
  <c r="S36" i="14"/>
  <c r="Q38" i="14"/>
  <c r="R39" i="14"/>
  <c r="S40" i="14"/>
  <c r="Q42" i="14"/>
  <c r="R43" i="14"/>
  <c r="S44" i="14"/>
  <c r="Q46" i="14"/>
  <c r="R47" i="14"/>
  <c r="S48" i="14"/>
  <c r="Q50" i="14"/>
  <c r="S52" i="14"/>
  <c r="Q54" i="14"/>
  <c r="R55" i="14"/>
  <c r="Q58" i="14"/>
  <c r="R59" i="14"/>
  <c r="Q74" i="14"/>
  <c r="R75" i="14"/>
  <c r="S76" i="14"/>
  <c r="Q78" i="14"/>
  <c r="R79" i="14"/>
  <c r="S80" i="14"/>
  <c r="R86" i="14"/>
  <c r="S87" i="14"/>
  <c r="Q89" i="14"/>
  <c r="R91" i="14"/>
  <c r="S102" i="14"/>
  <c r="R105" i="14"/>
  <c r="Q108" i="14"/>
  <c r="R116" i="14"/>
  <c r="Q119" i="14"/>
  <c r="Q133" i="14"/>
  <c r="S135" i="14"/>
  <c r="P8" i="5"/>
  <c r="AL19" i="5"/>
  <c r="E95" i="6"/>
  <c r="G111" i="6"/>
  <c r="S129" i="14"/>
  <c r="F132" i="6"/>
  <c r="G139" i="6"/>
  <c r="S141" i="14"/>
  <c r="Q20" i="14"/>
  <c r="AF30" i="5"/>
  <c r="AE31" i="5"/>
  <c r="E13" i="5"/>
  <c r="AE12" i="5" s="1"/>
  <c r="I14" i="5"/>
  <c r="AC34" i="5" s="1"/>
  <c r="D20" i="5"/>
  <c r="Q20" i="5"/>
  <c r="F22" i="5"/>
  <c r="AE19" i="5" s="1"/>
  <c r="AE22" i="5"/>
  <c r="J24" i="5"/>
  <c r="AF42" i="5" s="1"/>
  <c r="F26" i="5"/>
  <c r="AE23" i="5" s="1"/>
  <c r="U26" i="5"/>
  <c r="F30" i="5"/>
  <c r="AL21" i="5"/>
  <c r="AD31" i="5"/>
  <c r="AL25" i="5"/>
  <c r="Q38" i="5"/>
  <c r="Q34" i="5" s="1"/>
  <c r="H40" i="5"/>
  <c r="W31" i="5" s="1"/>
  <c r="J48" i="5"/>
  <c r="J46" i="5" s="1"/>
  <c r="G14" i="6"/>
  <c r="F27" i="6"/>
  <c r="F31" i="6"/>
  <c r="G31" i="6"/>
  <c r="E31" i="6"/>
  <c r="AM28" i="5"/>
  <c r="S89" i="14"/>
  <c r="Q91" i="14"/>
  <c r="R92" i="14"/>
  <c r="S93" i="14"/>
  <c r="Q129" i="14"/>
  <c r="R130" i="14"/>
  <c r="Q141" i="14"/>
  <c r="R7" i="14"/>
  <c r="S8" i="14"/>
  <c r="Q10" i="14"/>
  <c r="R11" i="14"/>
  <c r="S12" i="14"/>
  <c r="R15" i="14"/>
  <c r="S16" i="14"/>
  <c r="Q18" i="14"/>
  <c r="R19" i="14"/>
  <c r="S20" i="14"/>
  <c r="Q22" i="14"/>
  <c r="R30" i="14"/>
  <c r="Q33" i="14"/>
  <c r="R34" i="14"/>
  <c r="S35" i="14"/>
  <c r="Q37" i="14"/>
  <c r="R38" i="14"/>
  <c r="S39" i="14"/>
  <c r="R42" i="14"/>
  <c r="S43" i="14"/>
  <c r="S47" i="14"/>
  <c r="Q53" i="14"/>
  <c r="R54" i="14"/>
  <c r="S55" i="14"/>
  <c r="Q57" i="14"/>
  <c r="S59" i="14"/>
  <c r="R74" i="14"/>
  <c r="S75" i="14"/>
  <c r="Q77" i="14"/>
  <c r="R78" i="14"/>
  <c r="S79" i="14"/>
  <c r="R85" i="14"/>
  <c r="S86" i="14"/>
  <c r="Q88" i="14"/>
  <c r="R89" i="14"/>
  <c r="Q92" i="14"/>
  <c r="R103" i="14"/>
  <c r="Q106" i="14"/>
  <c r="S108" i="14"/>
  <c r="R114" i="14"/>
  <c r="Q117" i="14"/>
  <c r="S119" i="14"/>
  <c r="Q130" i="14"/>
  <c r="S133" i="14"/>
  <c r="R136" i="14"/>
  <c r="G6" i="6"/>
  <c r="F41" i="6"/>
  <c r="Q54" i="5"/>
  <c r="R90" i="14"/>
  <c r="Q93" i="14"/>
  <c r="R21" i="14"/>
  <c r="Q43" i="14"/>
  <c r="Q102" i="14"/>
  <c r="R107" i="14"/>
  <c r="E9" i="5"/>
  <c r="F10" i="5"/>
  <c r="AE9" i="5" s="1"/>
  <c r="J11" i="5"/>
  <c r="AF31" i="5" s="1"/>
  <c r="W12" i="5"/>
  <c r="W23" i="5" s="1"/>
  <c r="AF12" i="5"/>
  <c r="O13" i="5"/>
  <c r="AL14" i="5" s="1"/>
  <c r="Y13" i="5"/>
  <c r="AE35" i="5"/>
  <c r="Q15" i="5"/>
  <c r="Q8" i="5" s="1"/>
  <c r="E21" i="5"/>
  <c r="AC18" i="5" s="1"/>
  <c r="H22" i="5"/>
  <c r="AC41" i="5"/>
  <c r="AM19" i="5"/>
  <c r="AE21" i="5"/>
  <c r="AD22" i="5"/>
  <c r="AE43" i="5"/>
  <c r="H26" i="5"/>
  <c r="AC44" i="5" s="1"/>
  <c r="Q33" i="5"/>
  <c r="X38" i="5"/>
  <c r="Y38" i="5" s="1"/>
  <c r="I47" i="5"/>
  <c r="X20" i="5" s="1"/>
  <c r="Y20" i="5" s="1"/>
  <c r="E6" i="6"/>
  <c r="G17" i="6"/>
  <c r="E17" i="6"/>
  <c r="G27" i="6"/>
  <c r="E27" i="6"/>
  <c r="F45" i="6"/>
  <c r="G95" i="6"/>
  <c r="Q103" i="14"/>
  <c r="R104" i="14"/>
  <c r="S105" i="14"/>
  <c r="Q107" i="14"/>
  <c r="R108" i="14"/>
  <c r="S109" i="14"/>
  <c r="G121" i="6"/>
  <c r="S114" i="14"/>
  <c r="E121" i="6"/>
  <c r="Q116" i="14"/>
  <c r="R117" i="14"/>
  <c r="S118" i="14"/>
  <c r="E127" i="6"/>
  <c r="F127" i="6"/>
  <c r="E132" i="6"/>
  <c r="Q134" i="14"/>
  <c r="R135" i="14"/>
  <c r="S136" i="14"/>
  <c r="E139" i="6"/>
  <c r="Q9" i="14"/>
  <c r="Q13" i="14"/>
  <c r="S19" i="14"/>
  <c r="Q21" i="14"/>
  <c r="Q28" i="14"/>
  <c r="Q32" i="14"/>
  <c r="Q36" i="14"/>
  <c r="Q40" i="14"/>
  <c r="Q44" i="14"/>
  <c r="Q48" i="14"/>
  <c r="Q52" i="14"/>
  <c r="R53" i="14"/>
  <c r="S54" i="14"/>
  <c r="Q56" i="14"/>
  <c r="R57" i="14"/>
  <c r="S58" i="14"/>
  <c r="S74" i="14"/>
  <c r="R77" i="14"/>
  <c r="S78" i="14"/>
  <c r="Q80" i="14"/>
  <c r="S85" i="14"/>
  <c r="R88" i="14"/>
  <c r="Q90" i="14"/>
  <c r="S92" i="14"/>
  <c r="Q104" i="14"/>
  <c r="S106" i="14"/>
  <c r="R109" i="14"/>
  <c r="Q115" i="14"/>
  <c r="S117" i="14"/>
  <c r="Q128" i="14"/>
  <c r="S130" i="14"/>
  <c r="R134" i="14"/>
  <c r="Q137" i="14"/>
  <c r="S140" i="14"/>
  <c r="I145" i="6"/>
  <c r="N145" i="6"/>
  <c r="Y145" i="6"/>
  <c r="AD145" i="6"/>
  <c r="AI145" i="6"/>
  <c r="AT145" i="6"/>
  <c r="S145" i="6"/>
  <c r="K148" i="6"/>
  <c r="Q148" i="6"/>
  <c r="V148" i="6"/>
  <c r="AG148" i="6"/>
  <c r="AL148" i="6"/>
  <c r="AQ148" i="6"/>
  <c r="AO145" i="6"/>
  <c r="V63" i="6"/>
  <c r="V147" i="6" s="1"/>
  <c r="AQ63" i="6"/>
  <c r="AQ147" i="6" s="1"/>
  <c r="K145" i="6"/>
  <c r="Q145" i="6"/>
  <c r="AA145" i="6"/>
  <c r="AG145" i="6"/>
  <c r="AL145" i="6"/>
  <c r="M145" i="6"/>
  <c r="R145" i="6"/>
  <c r="W145" i="6"/>
  <c r="AC145" i="6"/>
  <c r="AH145" i="6"/>
  <c r="AM145" i="6"/>
  <c r="AS145" i="6"/>
  <c r="K61" i="6"/>
  <c r="K63" i="6" s="1"/>
  <c r="K147" i="6" s="1"/>
  <c r="Q61" i="6"/>
  <c r="Q63" i="6" s="1"/>
  <c r="Q147" i="6" s="1"/>
  <c r="V61" i="6"/>
  <c r="AA61" i="6"/>
  <c r="AA63" i="6" s="1"/>
  <c r="AA147" i="6" s="1"/>
  <c r="AG61" i="6"/>
  <c r="AG63" i="6" s="1"/>
  <c r="AG147" i="6" s="1"/>
  <c r="AL61" i="6"/>
  <c r="AL63" i="6" s="1"/>
  <c r="AL147" i="6" s="1"/>
  <c r="AQ61" i="6"/>
  <c r="I63" i="6"/>
  <c r="I147" i="6" s="1"/>
  <c r="N63" i="6"/>
  <c r="N147" i="6" s="1"/>
  <c r="S63" i="6"/>
  <c r="S147" i="6" s="1"/>
  <c r="Y63" i="6"/>
  <c r="Y147" i="6" s="1"/>
  <c r="AD63" i="6"/>
  <c r="AD147" i="6" s="1"/>
  <c r="AI63" i="6"/>
  <c r="AI147" i="6" s="1"/>
  <c r="AO63" i="6"/>
  <c r="AO147" i="6" s="1"/>
  <c r="AT63" i="6"/>
  <c r="AT147" i="6" s="1"/>
  <c r="I148" i="6"/>
  <c r="N148" i="6"/>
  <c r="S148" i="6"/>
  <c r="Y148" i="6"/>
  <c r="AD148" i="6"/>
  <c r="AI148" i="6"/>
  <c r="AO148" i="6"/>
  <c r="AT148" i="6"/>
  <c r="J145" i="6"/>
  <c r="O145" i="6"/>
  <c r="U145" i="6"/>
  <c r="Z145" i="6"/>
  <c r="AE145" i="6"/>
  <c r="AK145" i="6"/>
  <c r="AP145" i="6"/>
  <c r="AU145" i="6"/>
  <c r="I145" i="4"/>
  <c r="N145" i="4"/>
  <c r="S145" i="4"/>
  <c r="Y145" i="4"/>
  <c r="AD145" i="4"/>
  <c r="AI145" i="4"/>
  <c r="AO145" i="4"/>
  <c r="AT145" i="4"/>
  <c r="U148" i="4"/>
  <c r="Z148" i="4"/>
  <c r="AE148" i="4"/>
  <c r="AK148" i="4"/>
  <c r="AP148" i="4"/>
  <c r="AU148" i="4"/>
  <c r="J145" i="4"/>
  <c r="O145" i="4"/>
  <c r="U145" i="4"/>
  <c r="Z145" i="4"/>
  <c r="AE145" i="4"/>
  <c r="AK145" i="4"/>
  <c r="AP145" i="4"/>
  <c r="AU145" i="4"/>
  <c r="K148" i="4"/>
  <c r="Q148" i="4"/>
  <c r="V148" i="4"/>
  <c r="AA148" i="4"/>
  <c r="AG148" i="4"/>
  <c r="AL148" i="4"/>
  <c r="AQ148" i="4"/>
  <c r="K145" i="4"/>
  <c r="Q145" i="4"/>
  <c r="V145" i="4"/>
  <c r="AA145" i="4"/>
  <c r="AG145" i="4"/>
  <c r="AL145" i="4"/>
  <c r="AQ145" i="4"/>
  <c r="AU63" i="4"/>
  <c r="AU147" i="4" s="1"/>
  <c r="M145" i="4"/>
  <c r="R145" i="4"/>
  <c r="W145" i="4"/>
  <c r="AC145" i="4"/>
  <c r="AH145" i="4"/>
  <c r="AM145" i="4"/>
  <c r="AS145" i="4"/>
  <c r="AA145" i="2"/>
  <c r="M145" i="2"/>
  <c r="Y145" i="2"/>
  <c r="Z145" i="2"/>
  <c r="M2" i="13"/>
  <c r="T4" i="13"/>
  <c r="AI4" i="13" s="1"/>
  <c r="AB2" i="13"/>
  <c r="T2" i="13"/>
  <c r="M2" i="11"/>
  <c r="T2" i="11"/>
  <c r="AI2" i="11"/>
  <c r="AM66" i="11"/>
  <c r="AL65" i="11"/>
  <c r="AE30" i="11"/>
  <c r="AD30" i="11"/>
  <c r="AM10" i="11"/>
  <c r="AC31" i="11"/>
  <c r="AE32" i="11"/>
  <c r="AD32" i="11"/>
  <c r="AF12" i="11"/>
  <c r="AE34" i="11"/>
  <c r="AD34" i="11"/>
  <c r="AC35" i="11"/>
  <c r="AF17" i="11"/>
  <c r="AF18" i="11"/>
  <c r="AC20" i="11"/>
  <c r="AF39" i="11"/>
  <c r="AC43" i="11"/>
  <c r="AE31" i="11"/>
  <c r="AD31" i="11"/>
  <c r="AD35" i="11"/>
  <c r="AE35" i="11"/>
  <c r="D17" i="11"/>
  <c r="AC41" i="11"/>
  <c r="AE43" i="11"/>
  <c r="AD43" i="11"/>
  <c r="O8" i="11"/>
  <c r="AF8" i="11"/>
  <c r="AF31" i="11"/>
  <c r="AF35" i="11"/>
  <c r="E17" i="11"/>
  <c r="AE41" i="11"/>
  <c r="AD41" i="11"/>
  <c r="AD24" i="11"/>
  <c r="AC24" i="11"/>
  <c r="AC8" i="11"/>
  <c r="AD29" i="11"/>
  <c r="AE29" i="11"/>
  <c r="AC30" i="11"/>
  <c r="AC32" i="11"/>
  <c r="AD33" i="11"/>
  <c r="AE33" i="11"/>
  <c r="AC34" i="11"/>
  <c r="AD36" i="11"/>
  <c r="F17" i="11"/>
  <c r="AE7" i="11" s="1"/>
  <c r="AE17" i="11"/>
  <c r="H18" i="11"/>
  <c r="AE39" i="11"/>
  <c r="AD39" i="11"/>
  <c r="I28" i="11"/>
  <c r="Q20" i="11"/>
  <c r="AD19" i="11"/>
  <c r="AL45" i="11" s="1"/>
  <c r="AF19" i="11"/>
  <c r="AM45" i="11" s="1"/>
  <c r="AC22" i="11"/>
  <c r="AF41" i="11"/>
  <c r="AE23" i="11"/>
  <c r="AF23" i="11"/>
  <c r="AE25" i="11"/>
  <c r="H34" i="11"/>
  <c r="AC39" i="11"/>
  <c r="AC53" i="11"/>
  <c r="AE40" i="11"/>
  <c r="AE42" i="11"/>
  <c r="AE57" i="11"/>
  <c r="F61" i="12"/>
  <c r="F123" i="12"/>
  <c r="AC21" i="11"/>
  <c r="J28" i="11"/>
  <c r="AE49" i="11"/>
  <c r="AE50" i="11"/>
  <c r="AE53" i="11"/>
  <c r="AE54" i="11"/>
  <c r="AD55" i="11"/>
  <c r="AD44" i="11"/>
  <c r="AD50" i="11"/>
  <c r="AD53" i="11"/>
  <c r="AE48" i="11"/>
  <c r="AM43" i="11" s="1"/>
  <c r="AM40" i="11" s="1"/>
  <c r="AF53" i="11"/>
  <c r="AD54" i="11"/>
  <c r="AD48" i="11"/>
  <c r="X37" i="11"/>
  <c r="Y37" i="11" s="1"/>
  <c r="AE56" i="11"/>
  <c r="AD57" i="11"/>
  <c r="AD49" i="11"/>
  <c r="AE61" i="11"/>
  <c r="E17" i="12"/>
  <c r="G97" i="12"/>
  <c r="G143" i="12"/>
  <c r="M2" i="9"/>
  <c r="T2" i="9"/>
  <c r="AC30" i="9"/>
  <c r="AD10" i="9"/>
  <c r="AE31" i="9"/>
  <c r="AD31" i="9"/>
  <c r="AC32" i="9"/>
  <c r="AE12" i="9"/>
  <c r="AC34" i="9"/>
  <c r="AC14" i="9"/>
  <c r="AF35" i="9"/>
  <c r="J18" i="9"/>
  <c r="AF28" i="9" s="1"/>
  <c r="AB2" i="9"/>
  <c r="AC29" i="9"/>
  <c r="H18" i="9"/>
  <c r="AC28" i="9" s="1"/>
  <c r="AC9" i="9"/>
  <c r="AD9" i="9"/>
  <c r="AD30" i="9"/>
  <c r="AE30" i="9"/>
  <c r="AC11" i="9"/>
  <c r="AD11" i="9"/>
  <c r="AE32" i="9"/>
  <c r="AD32" i="9"/>
  <c r="AC12" i="9"/>
  <c r="AD13" i="9"/>
  <c r="AE34" i="9"/>
  <c r="AD34" i="9"/>
  <c r="AM45" i="9"/>
  <c r="AE28" i="9"/>
  <c r="AE33" i="9"/>
  <c r="AC35" i="9"/>
  <c r="AM66" i="9"/>
  <c r="AC8" i="9"/>
  <c r="AL65" i="9"/>
  <c r="E17" i="9"/>
  <c r="W32" i="9"/>
  <c r="Y32" i="9" s="1"/>
  <c r="W12" i="9"/>
  <c r="W23" i="9" s="1"/>
  <c r="AE35" i="9"/>
  <c r="AD35" i="9"/>
  <c r="D32" i="9"/>
  <c r="J30" i="9"/>
  <c r="Y20" i="9"/>
  <c r="Y26" i="9"/>
  <c r="H28" i="9"/>
  <c r="AD29" i="9"/>
  <c r="AD33" i="9"/>
  <c r="AD48" i="9"/>
  <c r="AL43" i="9" s="1"/>
  <c r="AL40" i="9" s="1"/>
  <c r="AD36" i="9"/>
  <c r="X37" i="9"/>
  <c r="Y37" i="9" s="1"/>
  <c r="AF39" i="9"/>
  <c r="AD40" i="9"/>
  <c r="AD42" i="9"/>
  <c r="AE56" i="9"/>
  <c r="AD57" i="9"/>
  <c r="H46" i="9"/>
  <c r="AC60" i="9"/>
  <c r="AE55" i="9"/>
  <c r="AE57" i="9"/>
  <c r="G31" i="10"/>
  <c r="E97" i="10"/>
  <c r="F143" i="10"/>
  <c r="AE17" i="9"/>
  <c r="AC24" i="9"/>
  <c r="AE25" i="9"/>
  <c r="I28" i="9"/>
  <c r="AE29" i="9"/>
  <c r="H34" i="9"/>
  <c r="AC49" i="9"/>
  <c r="AC50" i="9"/>
  <c r="H39" i="9"/>
  <c r="AC53" i="9"/>
  <c r="AC54" i="9"/>
  <c r="AD59" i="9"/>
  <c r="AE60" i="9"/>
  <c r="AD53" i="9"/>
  <c r="AD56" i="9"/>
  <c r="F6" i="10"/>
  <c r="G17" i="10"/>
  <c r="E143" i="10"/>
  <c r="AF17" i="9"/>
  <c r="AE49" i="9"/>
  <c r="AE50" i="9"/>
  <c r="AD39" i="9"/>
  <c r="AE53" i="9"/>
  <c r="AE54" i="9"/>
  <c r="AD41" i="9"/>
  <c r="AD43" i="9"/>
  <c r="AD44" i="9"/>
  <c r="AD54" i="9"/>
  <c r="AE59" i="9"/>
  <c r="F97" i="10"/>
  <c r="AD61" i="9"/>
  <c r="AE48" i="9"/>
  <c r="AM43" i="9" s="1"/>
  <c r="AM40" i="9" s="1"/>
  <c r="F45" i="10"/>
  <c r="M2" i="7"/>
  <c r="T4" i="7"/>
  <c r="AI4" i="7" s="1"/>
  <c r="AE8" i="7"/>
  <c r="AE10" i="7"/>
  <c r="AF32" i="7"/>
  <c r="AC12" i="7"/>
  <c r="AE14" i="7"/>
  <c r="AE35" i="7"/>
  <c r="F17" i="7"/>
  <c r="AE18" i="7"/>
  <c r="AE39" i="7"/>
  <c r="AD39" i="7"/>
  <c r="AC23" i="7"/>
  <c r="AF44" i="7"/>
  <c r="AF29" i="7"/>
  <c r="T2" i="7"/>
  <c r="AF8" i="7"/>
  <c r="AC29" i="7"/>
  <c r="AF31" i="7"/>
  <c r="AC33" i="7"/>
  <c r="AF35" i="7"/>
  <c r="AC36" i="7"/>
  <c r="AC17" i="7"/>
  <c r="D30" i="7"/>
  <c r="AD17" i="7"/>
  <c r="AE20" i="7"/>
  <c r="AF39" i="7"/>
  <c r="AL45" i="7"/>
  <c r="AC41" i="7"/>
  <c r="AE42" i="7"/>
  <c r="AE23" i="7"/>
  <c r="AD31" i="7"/>
  <c r="AE32" i="7"/>
  <c r="AB2" i="7"/>
  <c r="AE29" i="7"/>
  <c r="AD29" i="7"/>
  <c r="AC32" i="7"/>
  <c r="AE33" i="7"/>
  <c r="AD33" i="7"/>
  <c r="AC34" i="7"/>
  <c r="AE36" i="7"/>
  <c r="AD36" i="7"/>
  <c r="I18" i="7"/>
  <c r="AE41" i="7"/>
  <c r="AD41" i="7"/>
  <c r="AC43" i="7"/>
  <c r="AC44" i="7"/>
  <c r="AM66" i="7"/>
  <c r="AD30" i="7"/>
  <c r="AD34" i="7"/>
  <c r="AC39" i="7"/>
  <c r="AD43" i="7"/>
  <c r="AE44" i="7"/>
  <c r="AD44" i="7"/>
  <c r="AD49" i="7"/>
  <c r="AD54" i="7"/>
  <c r="AE59" i="7"/>
  <c r="AD60" i="7"/>
  <c r="AF55" i="7"/>
  <c r="AE61" i="7"/>
  <c r="F143" i="8"/>
  <c r="AD48" i="7"/>
  <c r="AL43" i="7" s="1"/>
  <c r="AL40" i="7" s="1"/>
  <c r="AD40" i="7"/>
  <c r="AE56" i="7"/>
  <c r="AD57" i="7"/>
  <c r="AD50" i="7"/>
  <c r="AE55" i="7"/>
  <c r="AE57" i="7"/>
  <c r="AC49" i="7"/>
  <c r="AC54" i="7"/>
  <c r="AE48" i="7"/>
  <c r="AD56" i="7"/>
  <c r="G143" i="8"/>
  <c r="M2" i="5"/>
  <c r="T2" i="5"/>
  <c r="AB2" i="5"/>
  <c r="AD14" i="5"/>
  <c r="AC14" i="5"/>
  <c r="AE36" i="5"/>
  <c r="AD36" i="5"/>
  <c r="I28" i="5"/>
  <c r="AD39" i="5"/>
  <c r="AL22" i="5"/>
  <c r="D30" i="5"/>
  <c r="AD17" i="5"/>
  <c r="E14" i="6"/>
  <c r="AC12" i="5"/>
  <c r="AC19" i="5"/>
  <c r="AC36" i="5"/>
  <c r="AC9" i="5"/>
  <c r="AC17" i="5"/>
  <c r="AD33" i="5"/>
  <c r="AM24" i="5"/>
  <c r="AF53" i="5"/>
  <c r="AC57" i="5"/>
  <c r="W35" i="5"/>
  <c r="Y35" i="5" s="1"/>
  <c r="G45" i="6"/>
  <c r="AE10" i="5"/>
  <c r="AD19" i="5"/>
  <c r="AF19" i="5"/>
  <c r="AF20" i="5"/>
  <c r="AD20" i="5"/>
  <c r="AC24" i="5"/>
  <c r="AE24" i="5"/>
  <c r="AM65" i="5"/>
  <c r="AF8" i="5"/>
  <c r="AD30" i="5"/>
  <c r="AM11" i="5"/>
  <c r="AF33" i="5"/>
  <c r="H18" i="5"/>
  <c r="AC20" i="5"/>
  <c r="AF39" i="5"/>
  <c r="Y26" i="5"/>
  <c r="AC25" i="5"/>
  <c r="AF25" i="5"/>
  <c r="AF49" i="5"/>
  <c r="J34" i="5"/>
  <c r="AE50" i="5"/>
  <c r="AD50" i="5"/>
  <c r="AE55" i="5"/>
  <c r="AD55" i="5"/>
  <c r="W33" i="5"/>
  <c r="Y33" i="5" s="1"/>
  <c r="V15" i="5"/>
  <c r="Y15" i="5" s="1"/>
  <c r="AC55" i="5"/>
  <c r="AF43" i="5"/>
  <c r="AE8" i="5"/>
  <c r="AD9" i="5"/>
  <c r="U10" i="5"/>
  <c r="Y10" i="5" s="1"/>
  <c r="J18" i="5"/>
  <c r="AE20" i="5"/>
  <c r="AE30" i="5"/>
  <c r="AF36" i="5"/>
  <c r="AC40" i="5"/>
  <c r="AE54" i="5"/>
  <c r="AD54" i="5"/>
  <c r="V32" i="5"/>
  <c r="AD41" i="5"/>
  <c r="AE56" i="5"/>
  <c r="AD56" i="5"/>
  <c r="AF56" i="5"/>
  <c r="AC48" i="5"/>
  <c r="AL66" i="5"/>
  <c r="AD8" i="5"/>
  <c r="AE29" i="5"/>
  <c r="AD29" i="5"/>
  <c r="I18" i="5"/>
  <c r="AC10" i="5"/>
  <c r="AE11" i="5"/>
  <c r="AC33" i="5"/>
  <c r="AC13" i="5"/>
  <c r="AE13" i="5"/>
  <c r="V14" i="5"/>
  <c r="AE17" i="5"/>
  <c r="AE41" i="5"/>
  <c r="AD24" i="5"/>
  <c r="Y31" i="5"/>
  <c r="AL33" i="5"/>
  <c r="W34" i="5"/>
  <c r="Y34" i="5" s="1"/>
  <c r="AE39" i="5"/>
  <c r="AF54" i="5"/>
  <c r="AC31" i="5"/>
  <c r="AD32" i="5"/>
  <c r="AC39" i="5"/>
  <c r="AF23" i="5"/>
  <c r="J28" i="5"/>
  <c r="Q30" i="5"/>
  <c r="AE53" i="5"/>
  <c r="AC56" i="5"/>
  <c r="H39" i="5"/>
  <c r="E24" i="6"/>
  <c r="F61" i="6"/>
  <c r="I48" i="5"/>
  <c r="F139" i="6"/>
  <c r="G123" i="6"/>
  <c r="E17" i="5"/>
  <c r="AE40" i="5"/>
  <c r="AD23" i="5"/>
  <c r="AC43" i="5"/>
  <c r="AE25" i="5"/>
  <c r="AE48" i="5"/>
  <c r="AD48" i="5"/>
  <c r="AE49" i="5"/>
  <c r="AD49" i="5"/>
  <c r="U27" i="5"/>
  <c r="Y27" i="5" s="1"/>
  <c r="AF50" i="5"/>
  <c r="I39" i="5"/>
  <c r="AD40" i="5"/>
  <c r="AD42" i="5"/>
  <c r="AD57" i="5"/>
  <c r="AD53" i="5"/>
  <c r="AL65" i="5"/>
  <c r="F24" i="6"/>
  <c r="E45" i="6"/>
  <c r="G127" i="6"/>
  <c r="E143" i="6"/>
  <c r="AF48" i="5"/>
  <c r="AC49" i="5"/>
  <c r="AC50" i="5"/>
  <c r="AC53" i="5"/>
  <c r="AC54" i="5"/>
  <c r="AF57" i="5"/>
  <c r="AE60" i="5"/>
  <c r="AD60" i="5"/>
  <c r="E82" i="6"/>
  <c r="U145" i="2" l="1"/>
  <c r="U148" i="2"/>
  <c r="Q145" i="2"/>
  <c r="Q148" i="2"/>
  <c r="Q63" i="2"/>
  <c r="Q147" i="2" s="1"/>
  <c r="W148" i="2"/>
  <c r="M148" i="2"/>
  <c r="R148" i="2"/>
  <c r="S147" i="2"/>
  <c r="O147" i="2"/>
  <c r="N147" i="2"/>
  <c r="U27" i="9"/>
  <c r="Y27" i="9" s="1"/>
  <c r="AD49" i="9"/>
  <c r="AE22" i="9"/>
  <c r="AF22" i="9"/>
  <c r="Y21" i="9"/>
  <c r="X19" i="9"/>
  <c r="Y19" i="9" s="1"/>
  <c r="J147" i="2"/>
  <c r="U63" i="2"/>
  <c r="U147" i="2" s="1"/>
  <c r="AA148" i="2"/>
  <c r="I148" i="2"/>
  <c r="Y148" i="2"/>
  <c r="K148" i="2"/>
  <c r="N148" i="2"/>
  <c r="AD97" i="14"/>
  <c r="F63" i="12"/>
  <c r="AD24" i="14"/>
  <c r="AE97" i="14"/>
  <c r="AC23" i="11"/>
  <c r="AD23" i="11"/>
  <c r="AD27" i="14"/>
  <c r="E97" i="12"/>
  <c r="AC95" i="14"/>
  <c r="AD132" i="14"/>
  <c r="AE36" i="11"/>
  <c r="J18" i="11"/>
  <c r="AF28" i="11" s="1"/>
  <c r="AE111" i="14"/>
  <c r="AD95" i="14"/>
  <c r="AE82" i="14"/>
  <c r="AD41" i="14"/>
  <c r="U27" i="11"/>
  <c r="Y27" i="11" s="1"/>
  <c r="U9" i="11"/>
  <c r="I34" i="11"/>
  <c r="F30" i="11"/>
  <c r="AE16" i="11" s="1"/>
  <c r="AE132" i="14"/>
  <c r="AD121" i="14"/>
  <c r="AC51" i="14"/>
  <c r="AL36" i="11"/>
  <c r="AC48" i="11"/>
  <c r="U26" i="11"/>
  <c r="AC111" i="14"/>
  <c r="AC82" i="14"/>
  <c r="AE45" i="14"/>
  <c r="AC41" i="14"/>
  <c r="G24" i="12"/>
  <c r="AE6" i="14"/>
  <c r="AF60" i="11"/>
  <c r="J46" i="11"/>
  <c r="AE21" i="11"/>
  <c r="AM46" i="11" s="1"/>
  <c r="AM44" i="11" s="1"/>
  <c r="AM48" i="11" s="1"/>
  <c r="AD31" i="14"/>
  <c r="AD61" i="14"/>
  <c r="AC127" i="14"/>
  <c r="AC45" i="14"/>
  <c r="G123" i="12"/>
  <c r="AE121" i="14"/>
  <c r="AE51" i="14"/>
  <c r="Q48" i="11"/>
  <c r="AE127" i="14"/>
  <c r="AE31" i="14"/>
  <c r="AD139" i="14"/>
  <c r="AD111" i="14"/>
  <c r="AC31" i="14"/>
  <c r="E61" i="12"/>
  <c r="AC27" i="14"/>
  <c r="AL23" i="11"/>
  <c r="AD127" i="14"/>
  <c r="AF49" i="11"/>
  <c r="G61" i="12"/>
  <c r="AE27" i="14"/>
  <c r="Q44" i="11"/>
  <c r="J34" i="11"/>
  <c r="AD82" i="14"/>
  <c r="AE41" i="14"/>
  <c r="AD14" i="14"/>
  <c r="AE14" i="14"/>
  <c r="AL18" i="11"/>
  <c r="AL9" i="11" s="1"/>
  <c r="AC17" i="14"/>
  <c r="AL43" i="11"/>
  <c r="AL40" i="11" s="1"/>
  <c r="AL48" i="11" s="1"/>
  <c r="AL46" i="11"/>
  <c r="AD59" i="11"/>
  <c r="AC28" i="11"/>
  <c r="G145" i="12"/>
  <c r="AE143" i="14"/>
  <c r="F143" i="12"/>
  <c r="AD123" i="14"/>
  <c r="D30" i="11"/>
  <c r="E123" i="12"/>
  <c r="AC121" i="14"/>
  <c r="AE95" i="14"/>
  <c r="AE17" i="14"/>
  <c r="Q17" i="11"/>
  <c r="Q27" i="11" s="1"/>
  <c r="AC14" i="14"/>
  <c r="AC49" i="11"/>
  <c r="Y20" i="11"/>
  <c r="X19" i="11"/>
  <c r="AC10" i="11"/>
  <c r="AE10" i="11"/>
  <c r="AF10" i="11"/>
  <c r="AM60" i="11" s="1"/>
  <c r="AM56" i="11" s="1"/>
  <c r="E143" i="12"/>
  <c r="AC132" i="14"/>
  <c r="AD45" i="14"/>
  <c r="AD17" i="14"/>
  <c r="AD6" i="14"/>
  <c r="AE55" i="11"/>
  <c r="V15" i="11"/>
  <c r="W33" i="11"/>
  <c r="AD10" i="11"/>
  <c r="AL60" i="11" s="1"/>
  <c r="AL56" i="11" s="1"/>
  <c r="AM36" i="11"/>
  <c r="AD51" i="14"/>
  <c r="H28" i="11"/>
  <c r="I39" i="11"/>
  <c r="Y24" i="14"/>
  <c r="Y97" i="14"/>
  <c r="Y41" i="14"/>
  <c r="Q44" i="9"/>
  <c r="AA45" i="14"/>
  <c r="AA6" i="14"/>
  <c r="G97" i="10"/>
  <c r="AA95" i="14"/>
  <c r="G61" i="10"/>
  <c r="F24" i="10"/>
  <c r="Z6" i="14"/>
  <c r="AA31" i="14"/>
  <c r="X23" i="9"/>
  <c r="P8" i="9"/>
  <c r="F17" i="9"/>
  <c r="F32" i="9" s="1"/>
  <c r="Z111" i="14"/>
  <c r="Z14" i="14"/>
  <c r="AF54" i="9"/>
  <c r="J39" i="9"/>
  <c r="AD50" i="9"/>
  <c r="AL60" i="9" s="1"/>
  <c r="AL56" i="9" s="1"/>
  <c r="U28" i="9"/>
  <c r="Y28" i="9" s="1"/>
  <c r="I34" i="9"/>
  <c r="AD47" i="9" s="1"/>
  <c r="U10" i="9"/>
  <c r="AD21" i="9"/>
  <c r="AE21" i="9"/>
  <c r="AC21" i="9"/>
  <c r="G143" i="10"/>
  <c r="AA132" i="14"/>
  <c r="AL36" i="9"/>
  <c r="Y51" i="14"/>
  <c r="Z41" i="14"/>
  <c r="AA121" i="14"/>
  <c r="Z82" i="14"/>
  <c r="AA27" i="14"/>
  <c r="U25" i="9"/>
  <c r="Y25" i="9" s="1"/>
  <c r="AA82" i="14"/>
  <c r="Y45" i="14"/>
  <c r="AM36" i="9"/>
  <c r="Z51" i="14"/>
  <c r="Z31" i="14"/>
  <c r="V17" i="9"/>
  <c r="W35" i="9"/>
  <c r="Y35" i="9" s="1"/>
  <c r="AC42" i="9"/>
  <c r="Z139" i="14"/>
  <c r="AC57" i="9"/>
  <c r="AE11" i="9"/>
  <c r="Y14" i="14"/>
  <c r="Z45" i="14"/>
  <c r="AD7" i="9"/>
  <c r="AM65" i="9"/>
  <c r="Y31" i="14"/>
  <c r="E61" i="10"/>
  <c r="E63" i="10" s="1"/>
  <c r="Y27" i="14"/>
  <c r="Z95" i="14"/>
  <c r="Y132" i="14"/>
  <c r="Y111" i="14"/>
  <c r="AC56" i="9"/>
  <c r="W34" i="9"/>
  <c r="Y34" i="9" s="1"/>
  <c r="AL12" i="9"/>
  <c r="O8" i="9"/>
  <c r="AA51" i="14"/>
  <c r="Q48" i="9"/>
  <c r="AL24" i="9"/>
  <c r="AA41" i="14"/>
  <c r="AF50" i="9"/>
  <c r="AM60" i="9" s="1"/>
  <c r="AM56" i="9" s="1"/>
  <c r="E30" i="9"/>
  <c r="F148" i="10"/>
  <c r="Z97" i="14"/>
  <c r="Q17" i="9"/>
  <c r="Q27" i="9" s="1"/>
  <c r="AA17" i="14"/>
  <c r="F123" i="10"/>
  <c r="F145" i="10" s="1"/>
  <c r="Z121" i="14"/>
  <c r="Z27" i="14"/>
  <c r="Z17" i="14"/>
  <c r="AM18" i="9"/>
  <c r="AA111" i="14"/>
  <c r="G123" i="10"/>
  <c r="AD52" i="9"/>
  <c r="Y143" i="14"/>
  <c r="Z143" i="14"/>
  <c r="AE8" i="9"/>
  <c r="Y127" i="14"/>
  <c r="AE16" i="9"/>
  <c r="Z132" i="14"/>
  <c r="E123" i="10"/>
  <c r="E148" i="10" s="1"/>
  <c r="Y121" i="14"/>
  <c r="Y95" i="14"/>
  <c r="Y82" i="14"/>
  <c r="Y17" i="14"/>
  <c r="Z127" i="14"/>
  <c r="AA14" i="14"/>
  <c r="AF47" i="9"/>
  <c r="AE18" i="9"/>
  <c r="AM17" i="9"/>
  <c r="AM9" i="9" s="1"/>
  <c r="P17" i="9"/>
  <c r="P27" i="9" s="1"/>
  <c r="AF21" i="9"/>
  <c r="AM46" i="9" s="1"/>
  <c r="W143" i="14"/>
  <c r="V143" i="14"/>
  <c r="AL44" i="7"/>
  <c r="AL48" i="7" s="1"/>
  <c r="W14" i="14"/>
  <c r="E143" i="8"/>
  <c r="U132" i="14"/>
  <c r="AM36" i="7"/>
  <c r="V51" i="14"/>
  <c r="E24" i="8"/>
  <c r="U6" i="14"/>
  <c r="Y26" i="7"/>
  <c r="W111" i="14"/>
  <c r="AC60" i="7"/>
  <c r="X38" i="7"/>
  <c r="W51" i="14"/>
  <c r="Q48" i="7"/>
  <c r="W82" i="14"/>
  <c r="V41" i="14"/>
  <c r="AE12" i="7"/>
  <c r="AF12" i="7"/>
  <c r="V58" i="14"/>
  <c r="U14" i="14"/>
  <c r="AF54" i="7"/>
  <c r="J39" i="7"/>
  <c r="AE53" i="7"/>
  <c r="I39" i="7"/>
  <c r="W13" i="7"/>
  <c r="AM10" i="7"/>
  <c r="P8" i="7"/>
  <c r="AF18" i="7"/>
  <c r="AD53" i="7"/>
  <c r="AC53" i="7"/>
  <c r="G61" i="8"/>
  <c r="F32" i="7"/>
  <c r="AE34" i="7"/>
  <c r="E17" i="7"/>
  <c r="H18" i="7"/>
  <c r="AD28" i="7" s="1"/>
  <c r="U82" i="14"/>
  <c r="AM148" i="8"/>
  <c r="W127" i="14"/>
  <c r="U41" i="14"/>
  <c r="W41" i="14"/>
  <c r="V31" i="14"/>
  <c r="AF22" i="7"/>
  <c r="AE22" i="7"/>
  <c r="O8" i="7"/>
  <c r="J18" i="7"/>
  <c r="E123" i="8"/>
  <c r="U121" i="14"/>
  <c r="F97" i="8"/>
  <c r="V95" i="14"/>
  <c r="U51" i="14"/>
  <c r="AL36" i="7"/>
  <c r="AA148" i="8"/>
  <c r="U45" i="14"/>
  <c r="AE50" i="7"/>
  <c r="U10" i="7"/>
  <c r="I34" i="7"/>
  <c r="AD20" i="7"/>
  <c r="AL46" i="7" s="1"/>
  <c r="AC20" i="7"/>
  <c r="G123" i="8"/>
  <c r="W121" i="14"/>
  <c r="G97" i="8"/>
  <c r="W95" i="14"/>
  <c r="M148" i="8"/>
  <c r="V121" i="14"/>
  <c r="V111" i="14"/>
  <c r="AC8" i="7"/>
  <c r="AD8" i="7"/>
  <c r="AM43" i="7"/>
  <c r="AM40" i="7" s="1"/>
  <c r="AD42" i="7"/>
  <c r="AL60" i="7" s="1"/>
  <c r="AL56" i="7" s="1"/>
  <c r="E97" i="8"/>
  <c r="AE43" i="7"/>
  <c r="AL65" i="7"/>
  <c r="AM46" i="7"/>
  <c r="U111" i="14"/>
  <c r="Q44" i="7"/>
  <c r="Q64" i="7" s="1"/>
  <c r="W45" i="14"/>
  <c r="AC148" i="8"/>
  <c r="V132" i="14"/>
  <c r="F61" i="8"/>
  <c r="V27" i="14"/>
  <c r="W31" i="14"/>
  <c r="U17" i="14"/>
  <c r="AF50" i="7"/>
  <c r="Y20" i="7"/>
  <c r="X19" i="7"/>
  <c r="AC11" i="7"/>
  <c r="AF11" i="7"/>
  <c r="AM60" i="7" s="1"/>
  <c r="AM56" i="7" s="1"/>
  <c r="G24" i="8"/>
  <c r="W6" i="14"/>
  <c r="AF53" i="7"/>
  <c r="E30" i="7"/>
  <c r="AF16" i="7" s="1"/>
  <c r="AQ148" i="8"/>
  <c r="Q148" i="8"/>
  <c r="V139" i="14"/>
  <c r="V45" i="14"/>
  <c r="AD24" i="7"/>
  <c r="AC24" i="7"/>
  <c r="AC55" i="7"/>
  <c r="W33" i="7"/>
  <c r="Y33" i="7" s="1"/>
  <c r="AE54" i="7"/>
  <c r="AE13" i="7"/>
  <c r="AF13" i="7"/>
  <c r="AE9" i="7"/>
  <c r="AF9" i="7"/>
  <c r="AC14" i="7"/>
  <c r="U127" i="14"/>
  <c r="AC50" i="7"/>
  <c r="H46" i="7"/>
  <c r="AD59" i="7" s="1"/>
  <c r="F123" i="8"/>
  <c r="H28" i="7"/>
  <c r="D17" i="7"/>
  <c r="AD7" i="7" s="1"/>
  <c r="AE30" i="7"/>
  <c r="AD35" i="7"/>
  <c r="AG148" i="8"/>
  <c r="U95" i="14"/>
  <c r="U31" i="14"/>
  <c r="AS148" i="8"/>
  <c r="R148" i="8"/>
  <c r="V127" i="14"/>
  <c r="W17" i="14"/>
  <c r="Q17" i="7"/>
  <c r="Q27" i="7" s="1"/>
  <c r="F24" i="8"/>
  <c r="V6" i="14"/>
  <c r="AF19" i="7"/>
  <c r="AM45" i="7" s="1"/>
  <c r="V148" i="8"/>
  <c r="U139" i="14"/>
  <c r="AD18" i="7"/>
  <c r="V82" i="14"/>
  <c r="V17" i="14"/>
  <c r="AD12" i="7"/>
  <c r="W35" i="7"/>
  <c r="Y35" i="7" s="1"/>
  <c r="V17" i="7"/>
  <c r="W132" i="14"/>
  <c r="U28" i="7"/>
  <c r="Y28" i="7" s="1"/>
  <c r="AF48" i="7"/>
  <c r="J34" i="7"/>
  <c r="AF47" i="7" s="1"/>
  <c r="E61" i="8"/>
  <c r="U27" i="14"/>
  <c r="G63" i="6"/>
  <c r="S61" i="14"/>
  <c r="E97" i="6"/>
  <c r="Q82" i="14"/>
  <c r="AL35" i="5"/>
  <c r="Q45" i="14"/>
  <c r="S17" i="14"/>
  <c r="Q19" i="5"/>
  <c r="Q17" i="5" s="1"/>
  <c r="Q27" i="5" s="1"/>
  <c r="G24" i="6"/>
  <c r="S6" i="14"/>
  <c r="AD18" i="5"/>
  <c r="R132" i="14"/>
  <c r="R82" i="14"/>
  <c r="AD44" i="5"/>
  <c r="F63" i="6"/>
  <c r="R24" i="14"/>
  <c r="S123" i="14"/>
  <c r="Q24" i="14"/>
  <c r="F17" i="5"/>
  <c r="AF9" i="5"/>
  <c r="O8" i="5"/>
  <c r="Q132" i="14"/>
  <c r="Q127" i="14"/>
  <c r="S27" i="14"/>
  <c r="Q6" i="14"/>
  <c r="AM66" i="5"/>
  <c r="AC8" i="5"/>
  <c r="S31" i="14"/>
  <c r="S14" i="14"/>
  <c r="AM22" i="5"/>
  <c r="Q95" i="14"/>
  <c r="AM36" i="5"/>
  <c r="R51" i="14"/>
  <c r="R17" i="14"/>
  <c r="AE18" i="5"/>
  <c r="Q111" i="14"/>
  <c r="Q41" i="14"/>
  <c r="AF18" i="5"/>
  <c r="AC21" i="5"/>
  <c r="R61" i="14"/>
  <c r="Q27" i="14"/>
  <c r="Q143" i="14"/>
  <c r="E30" i="5"/>
  <c r="AC16" i="5" s="1"/>
  <c r="AM45" i="5"/>
  <c r="Q44" i="5"/>
  <c r="S45" i="14"/>
  <c r="Q14" i="14"/>
  <c r="Q139" i="14"/>
  <c r="R45" i="14"/>
  <c r="R41" i="14"/>
  <c r="AE34" i="5"/>
  <c r="AD34" i="5"/>
  <c r="S139" i="14"/>
  <c r="R95" i="14"/>
  <c r="S82" i="14"/>
  <c r="R14" i="14"/>
  <c r="AE42" i="5"/>
  <c r="E123" i="6"/>
  <c r="Q121" i="14"/>
  <c r="G97" i="6"/>
  <c r="S95" i="14"/>
  <c r="R27" i="14"/>
  <c r="R111" i="14"/>
  <c r="Q48" i="5"/>
  <c r="Q64" i="5" s="1"/>
  <c r="S51" i="14"/>
  <c r="F143" i="6"/>
  <c r="F123" i="6"/>
  <c r="R139" i="14"/>
  <c r="J39" i="5"/>
  <c r="J50" i="5" s="1"/>
  <c r="F97" i="6"/>
  <c r="G143" i="6"/>
  <c r="S127" i="14"/>
  <c r="AC11" i="5"/>
  <c r="D17" i="5"/>
  <c r="AF47" i="5"/>
  <c r="AL45" i="5"/>
  <c r="R127" i="14"/>
  <c r="S121" i="14"/>
  <c r="Q17" i="14"/>
  <c r="AL18" i="5"/>
  <c r="H28" i="5"/>
  <c r="Q31" i="14"/>
  <c r="R31" i="14"/>
  <c r="AC60" i="5"/>
  <c r="S111" i="14"/>
  <c r="R58" i="14"/>
  <c r="Q51" i="14"/>
  <c r="AF60" i="5"/>
  <c r="U8" i="5"/>
  <c r="I34" i="5"/>
  <c r="AD12" i="5"/>
  <c r="R121" i="14"/>
  <c r="R6" i="14"/>
  <c r="AF34" i="5"/>
  <c r="H30" i="11"/>
  <c r="AC47" i="11"/>
  <c r="AL44" i="11"/>
  <c r="AC7" i="11"/>
  <c r="AF7" i="11"/>
  <c r="AD7" i="11"/>
  <c r="E24" i="12"/>
  <c r="AD28" i="11"/>
  <c r="AD47" i="11"/>
  <c r="D32" i="11"/>
  <c r="AC16" i="11"/>
  <c r="AD16" i="11"/>
  <c r="E32" i="11"/>
  <c r="O17" i="11"/>
  <c r="O27" i="11" s="1"/>
  <c r="AE28" i="11"/>
  <c r="AF38" i="11"/>
  <c r="J30" i="11"/>
  <c r="H50" i="11"/>
  <c r="AE38" i="11"/>
  <c r="AD38" i="11"/>
  <c r="I30" i="11"/>
  <c r="AC38" i="11"/>
  <c r="F32" i="11"/>
  <c r="AM35" i="9"/>
  <c r="AE38" i="9"/>
  <c r="AD38" i="9"/>
  <c r="I30" i="9"/>
  <c r="AD28" i="9"/>
  <c r="AE7" i="9"/>
  <c r="F61" i="10"/>
  <c r="W30" i="9"/>
  <c r="Y30" i="9" s="1"/>
  <c r="AF38" i="9"/>
  <c r="AF7" i="9"/>
  <c r="AC7" i="9"/>
  <c r="AM44" i="9"/>
  <c r="AM48" i="9" s="1"/>
  <c r="AC47" i="9"/>
  <c r="AC59" i="9"/>
  <c r="G24" i="10"/>
  <c r="AF27" i="9"/>
  <c r="E32" i="9"/>
  <c r="H50" i="9"/>
  <c r="AC52" i="9"/>
  <c r="AC38" i="9"/>
  <c r="H30" i="9"/>
  <c r="X41" i="9"/>
  <c r="X43" i="9" s="1"/>
  <c r="X42" i="9"/>
  <c r="AD16" i="7"/>
  <c r="I30" i="7"/>
  <c r="AE38" i="7"/>
  <c r="AD38" i="7"/>
  <c r="AE7" i="7"/>
  <c r="AF38" i="7"/>
  <c r="J30" i="7"/>
  <c r="AC28" i="7"/>
  <c r="AC38" i="7"/>
  <c r="H30" i="7"/>
  <c r="AC7" i="7"/>
  <c r="AF7" i="7"/>
  <c r="AE28" i="7"/>
  <c r="AF28" i="7"/>
  <c r="G148" i="6"/>
  <c r="F148" i="6"/>
  <c r="AD61" i="5"/>
  <c r="AE61" i="5"/>
  <c r="I46" i="5"/>
  <c r="X39" i="5"/>
  <c r="X21" i="5"/>
  <c r="AF38" i="5"/>
  <c r="J30" i="5"/>
  <c r="AE7" i="5"/>
  <c r="AL43" i="5"/>
  <c r="AL40" i="5" s="1"/>
  <c r="AD7" i="5"/>
  <c r="F32" i="5"/>
  <c r="AM46" i="5"/>
  <c r="AM43" i="5"/>
  <c r="AM40" i="5" s="1"/>
  <c r="E61" i="6"/>
  <c r="AF61" i="5"/>
  <c r="AM60" i="5" s="1"/>
  <c r="AM56" i="5" s="1"/>
  <c r="Y14" i="5"/>
  <c r="V12" i="5"/>
  <c r="AE28" i="5"/>
  <c r="AD28" i="5"/>
  <c r="Y32" i="5"/>
  <c r="V30" i="5"/>
  <c r="E32" i="5"/>
  <c r="AM44" i="5"/>
  <c r="I30" i="5"/>
  <c r="AE38" i="5"/>
  <c r="AD38" i="5"/>
  <c r="AC7" i="5"/>
  <c r="AF7" i="5"/>
  <c r="E63" i="6"/>
  <c r="AL60" i="5"/>
  <c r="AL56" i="5" s="1"/>
  <c r="U25" i="5"/>
  <c r="Y25" i="5" s="1"/>
  <c r="AC28" i="5"/>
  <c r="AC61" i="5"/>
  <c r="AE47" i="5"/>
  <c r="D32" i="5"/>
  <c r="H30" i="5"/>
  <c r="AD52" i="5"/>
  <c r="I50" i="5"/>
  <c r="AE52" i="5"/>
  <c r="AC52" i="5"/>
  <c r="H50" i="5"/>
  <c r="AF52" i="5"/>
  <c r="W30" i="5"/>
  <c r="W41" i="5" s="1"/>
  <c r="AF28" i="5"/>
  <c r="AL46" i="5"/>
  <c r="AL44" i="5" s="1"/>
  <c r="O17" i="5"/>
  <c r="O27" i="5" s="1"/>
  <c r="AL17" i="5"/>
  <c r="AL9" i="5" s="1"/>
  <c r="AC38" i="5"/>
  <c r="AC27" i="9" l="1"/>
  <c r="H54" i="9"/>
  <c r="AF6" i="9"/>
  <c r="AC6" i="9"/>
  <c r="AD6" i="9"/>
  <c r="AL46" i="9"/>
  <c r="AL44" i="9" s="1"/>
  <c r="AL48" i="9" s="1"/>
  <c r="AE6" i="9"/>
  <c r="Q64" i="11"/>
  <c r="Q66" i="11" s="1"/>
  <c r="Q69" i="11" s="1"/>
  <c r="AM18" i="11"/>
  <c r="AM9" i="11" s="1"/>
  <c r="P17" i="11"/>
  <c r="P27" i="11" s="1"/>
  <c r="AC143" i="14"/>
  <c r="E145" i="12"/>
  <c r="F145" i="12"/>
  <c r="AD143" i="14"/>
  <c r="AE145" i="14"/>
  <c r="F148" i="12"/>
  <c r="AE52" i="11"/>
  <c r="I50" i="11"/>
  <c r="AF52" i="11"/>
  <c r="AD52" i="11"/>
  <c r="AC52" i="11"/>
  <c r="AD62" i="11" s="1"/>
  <c r="AM35" i="11"/>
  <c r="AM20" i="11" s="1"/>
  <c r="AF16" i="11"/>
  <c r="AC123" i="14"/>
  <c r="P64" i="11"/>
  <c r="AF47" i="11"/>
  <c r="J50" i="11"/>
  <c r="AF46" i="11" s="1"/>
  <c r="AE61" i="14"/>
  <c r="AC61" i="14"/>
  <c r="AE123" i="14"/>
  <c r="AF59" i="11"/>
  <c r="AF62" i="11" s="1"/>
  <c r="AE59" i="11"/>
  <c r="G63" i="12"/>
  <c r="AE24" i="14"/>
  <c r="AE47" i="11"/>
  <c r="G148" i="12"/>
  <c r="F147" i="12"/>
  <c r="AD63" i="14"/>
  <c r="AD147" i="14" s="1"/>
  <c r="Y9" i="11"/>
  <c r="U7" i="11"/>
  <c r="E148" i="12"/>
  <c r="AC97" i="14"/>
  <c r="AC148" i="14" s="1"/>
  <c r="AD148" i="14"/>
  <c r="Y15" i="11"/>
  <c r="V12" i="11"/>
  <c r="X23" i="11"/>
  <c r="Y19" i="11"/>
  <c r="AL35" i="11"/>
  <c r="AL20" i="11" s="1"/>
  <c r="AL37" i="11" s="1"/>
  <c r="O64" i="11"/>
  <c r="O66" i="11" s="1"/>
  <c r="E63" i="12"/>
  <c r="AC24" i="14"/>
  <c r="Y33" i="11"/>
  <c r="W30" i="11"/>
  <c r="U25" i="11"/>
  <c r="Y25" i="11" s="1"/>
  <c r="Y26" i="11"/>
  <c r="AE148" i="14"/>
  <c r="E147" i="10"/>
  <c r="Y63" i="14"/>
  <c r="Y147" i="14" s="1"/>
  <c r="Z145" i="14"/>
  <c r="Q64" i="9"/>
  <c r="Q66" i="9" s="1"/>
  <c r="Q69" i="9" s="1"/>
  <c r="E145" i="10"/>
  <c r="P64" i="9"/>
  <c r="P66" i="9" s="1"/>
  <c r="AD16" i="9"/>
  <c r="AC16" i="9"/>
  <c r="AF16" i="9"/>
  <c r="AA143" i="14"/>
  <c r="G145" i="10"/>
  <c r="Y10" i="9"/>
  <c r="U7" i="9"/>
  <c r="AF52" i="9"/>
  <c r="J50" i="9"/>
  <c r="AA61" i="14"/>
  <c r="AA97" i="14"/>
  <c r="G148" i="10"/>
  <c r="AM20" i="9"/>
  <c r="AM37" i="9" s="1"/>
  <c r="Y123" i="14"/>
  <c r="AA123" i="14"/>
  <c r="Z24" i="14"/>
  <c r="F63" i="10"/>
  <c r="G63" i="10"/>
  <c r="AA24" i="14"/>
  <c r="Z123" i="14"/>
  <c r="O64" i="9"/>
  <c r="AE47" i="9"/>
  <c r="I50" i="9"/>
  <c r="AE52" i="9"/>
  <c r="Y148" i="14"/>
  <c r="W41" i="9"/>
  <c r="Z61" i="14"/>
  <c r="O17" i="9"/>
  <c r="O27" i="9" s="1"/>
  <c r="AL18" i="9"/>
  <c r="AL9" i="9" s="1"/>
  <c r="Z148" i="14"/>
  <c r="Y61" i="14"/>
  <c r="Y17" i="9"/>
  <c r="V12" i="9"/>
  <c r="AL35" i="9"/>
  <c r="AL20" i="9" s="1"/>
  <c r="AC27" i="7"/>
  <c r="V24" i="14"/>
  <c r="F63" i="8"/>
  <c r="X23" i="7"/>
  <c r="Y19" i="7"/>
  <c r="AL18" i="7"/>
  <c r="AL9" i="7" s="1"/>
  <c r="O17" i="7"/>
  <c r="O27" i="7" s="1"/>
  <c r="W123" i="14"/>
  <c r="Y10" i="7"/>
  <c r="U7" i="7"/>
  <c r="AL35" i="7"/>
  <c r="AL20" i="7" s="1"/>
  <c r="O64" i="7"/>
  <c r="J50" i="7"/>
  <c r="AF52" i="7"/>
  <c r="D32" i="7"/>
  <c r="V12" i="7"/>
  <c r="Y17" i="7"/>
  <c r="AM18" i="7"/>
  <c r="P17" i="7"/>
  <c r="P27" i="7" s="1"/>
  <c r="P66" i="7" s="1"/>
  <c r="Q66" i="7"/>
  <c r="Q69" i="7" s="1"/>
  <c r="W24" i="14"/>
  <c r="H50" i="7"/>
  <c r="W97" i="14"/>
  <c r="W148" i="14" s="1"/>
  <c r="G148" i="8"/>
  <c r="W12" i="7"/>
  <c r="W23" i="7" s="1"/>
  <c r="Y13" i="7"/>
  <c r="W32" i="7"/>
  <c r="AE16" i="7"/>
  <c r="AF62" i="7" s="1"/>
  <c r="Y38" i="7"/>
  <c r="X37" i="7"/>
  <c r="Y37" i="7" s="1"/>
  <c r="U25" i="7"/>
  <c r="Y25" i="7" s="1"/>
  <c r="E63" i="8"/>
  <c r="U24" i="14"/>
  <c r="V123" i="14"/>
  <c r="V148" i="14" s="1"/>
  <c r="V61" i="14"/>
  <c r="E148" i="8"/>
  <c r="U97" i="14"/>
  <c r="U123" i="14"/>
  <c r="G63" i="8"/>
  <c r="W61" i="14"/>
  <c r="AD52" i="7"/>
  <c r="I50" i="7"/>
  <c r="AE52" i="7"/>
  <c r="G145" i="8"/>
  <c r="J52" i="7"/>
  <c r="AC59" i="7"/>
  <c r="U61" i="14"/>
  <c r="AM35" i="7"/>
  <c r="AM20" i="7" s="1"/>
  <c r="P64" i="7"/>
  <c r="AM44" i="7"/>
  <c r="AM48" i="7" s="1"/>
  <c r="AC52" i="7"/>
  <c r="AD47" i="7"/>
  <c r="AE47" i="7"/>
  <c r="AC47" i="7"/>
  <c r="V97" i="14"/>
  <c r="F148" i="8"/>
  <c r="E32" i="7"/>
  <c r="AM9" i="7"/>
  <c r="U143" i="14"/>
  <c r="E145" i="8"/>
  <c r="AC16" i="7"/>
  <c r="AD62" i="7" s="1"/>
  <c r="F145" i="8"/>
  <c r="Q66" i="5"/>
  <c r="Q69" i="5" s="1"/>
  <c r="AL36" i="5"/>
  <c r="AL20" i="5" s="1"/>
  <c r="AL37" i="5" s="1"/>
  <c r="O64" i="5"/>
  <c r="O66" i="5" s="1"/>
  <c r="R123" i="14"/>
  <c r="G147" i="6"/>
  <c r="S63" i="14"/>
  <c r="S147" i="14" s="1"/>
  <c r="AF16" i="5"/>
  <c r="Q61" i="14"/>
  <c r="F145" i="6"/>
  <c r="R143" i="14"/>
  <c r="AM18" i="5"/>
  <c r="AM9" i="5" s="1"/>
  <c r="P17" i="5"/>
  <c r="P27" i="5" s="1"/>
  <c r="E148" i="6"/>
  <c r="Q97" i="14"/>
  <c r="Q148" i="14" s="1"/>
  <c r="AD16" i="5"/>
  <c r="AE16" i="5"/>
  <c r="AC47" i="5"/>
  <c r="AD47" i="5"/>
  <c r="G145" i="6"/>
  <c r="S143" i="14"/>
  <c r="Q123" i="14"/>
  <c r="P64" i="5"/>
  <c r="AM35" i="5"/>
  <c r="AM20" i="5" s="1"/>
  <c r="AC27" i="5"/>
  <c r="E147" i="6"/>
  <c r="Q63" i="14"/>
  <c r="Q147" i="14" s="1"/>
  <c r="Y8" i="5"/>
  <c r="U7" i="5"/>
  <c r="R97" i="14"/>
  <c r="S97" i="14"/>
  <c r="E145" i="6"/>
  <c r="F147" i="6"/>
  <c r="R63" i="14"/>
  <c r="R147" i="14" s="1"/>
  <c r="S24" i="14"/>
  <c r="AD27" i="11"/>
  <c r="AE27" i="11"/>
  <c r="AF27" i="11"/>
  <c r="H54" i="11"/>
  <c r="H52" i="11"/>
  <c r="AC27" i="11"/>
  <c r="AE27" i="9"/>
  <c r="AD27" i="9"/>
  <c r="H52" i="9"/>
  <c r="AC46" i="9"/>
  <c r="AD46" i="9"/>
  <c r="I54" i="9"/>
  <c r="H54" i="7"/>
  <c r="AE27" i="7"/>
  <c r="AD27" i="7"/>
  <c r="AF27" i="7"/>
  <c r="H52" i="7"/>
  <c r="J52" i="5"/>
  <c r="AF46" i="5"/>
  <c r="I54" i="5"/>
  <c r="AM48" i="5"/>
  <c r="J54" i="5"/>
  <c r="AL48" i="5"/>
  <c r="X19" i="5"/>
  <c r="Y21" i="5"/>
  <c r="Y30" i="5"/>
  <c r="Y39" i="5"/>
  <c r="X37" i="5"/>
  <c r="Y37" i="5" s="1"/>
  <c r="H52" i="5"/>
  <c r="AC46" i="5"/>
  <c r="I52" i="5"/>
  <c r="AD46" i="5"/>
  <c r="AE46" i="5"/>
  <c r="H54" i="5"/>
  <c r="AE27" i="5"/>
  <c r="AD27" i="5"/>
  <c r="V23" i="5"/>
  <c r="Y12" i="5"/>
  <c r="AF27" i="5"/>
  <c r="AD59" i="5"/>
  <c r="AE59" i="5"/>
  <c r="AF62" i="5" s="1"/>
  <c r="AC59" i="5"/>
  <c r="AF59" i="5"/>
  <c r="AF62" i="9" l="1"/>
  <c r="AD62" i="9"/>
  <c r="P66" i="11"/>
  <c r="AM37" i="11"/>
  <c r="AM37" i="7"/>
  <c r="P69" i="7"/>
  <c r="AM55" i="7"/>
  <c r="AM51" i="7" s="1"/>
  <c r="AM61" i="7" s="1"/>
  <c r="AM63" i="7" s="1"/>
  <c r="AM68" i="7" s="1"/>
  <c r="O69" i="11"/>
  <c r="AL55" i="11"/>
  <c r="AL51" i="11" s="1"/>
  <c r="AL61" i="11" s="1"/>
  <c r="AL63" i="11" s="1"/>
  <c r="AL68" i="11" s="1"/>
  <c r="AE46" i="11"/>
  <c r="AE62" i="11" s="1"/>
  <c r="AC46" i="11"/>
  <c r="J52" i="11"/>
  <c r="I54" i="11"/>
  <c r="G147" i="12"/>
  <c r="AE63" i="14"/>
  <c r="AE147" i="14" s="1"/>
  <c r="P69" i="11"/>
  <c r="AM55" i="11"/>
  <c r="AM51" i="11" s="1"/>
  <c r="AM61" i="11" s="1"/>
  <c r="AM63" i="11" s="1"/>
  <c r="AM68" i="11" s="1"/>
  <c r="V23" i="11"/>
  <c r="Y12" i="11"/>
  <c r="AC145" i="14"/>
  <c r="AD46" i="11"/>
  <c r="I52" i="11"/>
  <c r="J54" i="11"/>
  <c r="W41" i="11"/>
  <c r="Y30" i="11"/>
  <c r="E147" i="12"/>
  <c r="AC63" i="14"/>
  <c r="AC147" i="14" s="1"/>
  <c r="X42" i="11"/>
  <c r="X41" i="11"/>
  <c r="X43" i="11" s="1"/>
  <c r="Y7" i="11"/>
  <c r="Y23" i="11" s="1"/>
  <c r="Y42" i="11" s="1"/>
  <c r="U23" i="11"/>
  <c r="AD145" i="14"/>
  <c r="AL37" i="9"/>
  <c r="P69" i="9"/>
  <c r="AM55" i="9"/>
  <c r="AM51" i="9" s="1"/>
  <c r="AM61" i="9" s="1"/>
  <c r="AM63" i="9" s="1"/>
  <c r="AM68" i="9" s="1"/>
  <c r="U23" i="9"/>
  <c r="Y7" i="9"/>
  <c r="V23" i="9"/>
  <c r="Y12" i="9"/>
  <c r="Y23" i="9" s="1"/>
  <c r="Y42" i="9" s="1"/>
  <c r="AE46" i="9"/>
  <c r="I52" i="9"/>
  <c r="AA148" i="14"/>
  <c r="J52" i="9"/>
  <c r="J54" i="9"/>
  <c r="AF46" i="9"/>
  <c r="AA145" i="14"/>
  <c r="F147" i="10"/>
  <c r="Z63" i="14"/>
  <c r="Z147" i="14" s="1"/>
  <c r="O66" i="9"/>
  <c r="G147" i="10"/>
  <c r="AA63" i="14"/>
  <c r="AA147" i="14" s="1"/>
  <c r="Y145" i="14"/>
  <c r="E147" i="8"/>
  <c r="U63" i="14"/>
  <c r="U147" i="14" s="1"/>
  <c r="U23" i="7"/>
  <c r="Y7" i="7"/>
  <c r="F147" i="8"/>
  <c r="V63" i="14"/>
  <c r="V147" i="14" s="1"/>
  <c r="U145" i="14"/>
  <c r="AE62" i="7"/>
  <c r="I54" i="7"/>
  <c r="AD46" i="7"/>
  <c r="I52" i="7"/>
  <c r="AE46" i="7"/>
  <c r="Y32" i="7"/>
  <c r="W30" i="7"/>
  <c r="AF46" i="7"/>
  <c r="J54" i="7"/>
  <c r="AL37" i="7"/>
  <c r="Y12" i="7"/>
  <c r="V23" i="7"/>
  <c r="O66" i="7"/>
  <c r="V145" i="14"/>
  <c r="W145" i="14"/>
  <c r="G147" i="8"/>
  <c r="W63" i="14"/>
  <c r="W147" i="14" s="1"/>
  <c r="U148" i="14"/>
  <c r="AC46" i="7"/>
  <c r="X42" i="7"/>
  <c r="X41" i="7"/>
  <c r="X43" i="7" s="1"/>
  <c r="AL55" i="5"/>
  <c r="AL51" i="5" s="1"/>
  <c r="AL61" i="5" s="1"/>
  <c r="AL63" i="5" s="1"/>
  <c r="AL68" i="5" s="1"/>
  <c r="O69" i="5"/>
  <c r="Q145" i="14"/>
  <c r="S148" i="14"/>
  <c r="U23" i="5"/>
  <c r="Y7" i="5"/>
  <c r="AM37" i="5"/>
  <c r="AD62" i="5"/>
  <c r="S145" i="14"/>
  <c r="R148" i="14"/>
  <c r="P66" i="5"/>
  <c r="R145" i="14"/>
  <c r="AC62" i="11"/>
  <c r="AC62" i="9"/>
  <c r="AC62" i="7"/>
  <c r="X23" i="5"/>
  <c r="Y19" i="5"/>
  <c r="Y23" i="5" s="1"/>
  <c r="Y42" i="5" s="1"/>
  <c r="AC62" i="5"/>
  <c r="V41" i="5"/>
  <c r="W43" i="5" s="1"/>
  <c r="V42" i="5"/>
  <c r="AE62" i="5"/>
  <c r="AE62" i="9" l="1"/>
  <c r="V41" i="11"/>
  <c r="V42" i="11"/>
  <c r="U41" i="11"/>
  <c r="U42" i="11"/>
  <c r="W43" i="11"/>
  <c r="AL55" i="9"/>
  <c r="AL51" i="9" s="1"/>
  <c r="AL61" i="9" s="1"/>
  <c r="AL63" i="9" s="1"/>
  <c r="AL68" i="9" s="1"/>
  <c r="O69" i="9"/>
  <c r="V41" i="9"/>
  <c r="W43" i="9" s="1"/>
  <c r="V42" i="9"/>
  <c r="U41" i="9"/>
  <c r="U42" i="9"/>
  <c r="V41" i="7"/>
  <c r="V42" i="7"/>
  <c r="Y23" i="7"/>
  <c r="Y42" i="7" s="1"/>
  <c r="W41" i="7"/>
  <c r="Y30" i="7"/>
  <c r="O69" i="7"/>
  <c r="AL55" i="7"/>
  <c r="AL51" i="7" s="1"/>
  <c r="AL61" i="7" s="1"/>
  <c r="AL63" i="7" s="1"/>
  <c r="AL68" i="7" s="1"/>
  <c r="U41" i="7"/>
  <c r="U42" i="7"/>
  <c r="AM55" i="5"/>
  <c r="AM51" i="5" s="1"/>
  <c r="AM61" i="5" s="1"/>
  <c r="AM63" i="5" s="1"/>
  <c r="AM68" i="5" s="1"/>
  <c r="P69" i="5"/>
  <c r="U42" i="5"/>
  <c r="U41" i="5"/>
  <c r="U43" i="5" s="1"/>
  <c r="X41" i="5"/>
  <c r="X43" i="5" s="1"/>
  <c r="X42" i="5"/>
  <c r="Y41" i="11" l="1"/>
  <c r="Y43" i="11" s="1"/>
  <c r="U43" i="11"/>
  <c r="U43" i="9"/>
  <c r="Y41" i="9"/>
  <c r="Y43" i="9" s="1"/>
  <c r="U43" i="7"/>
  <c r="Y41" i="7"/>
  <c r="Y43" i="7" s="1"/>
  <c r="W43" i="7"/>
  <c r="Y41" i="5"/>
  <c r="Y43" i="5" s="1"/>
  <c r="G141" i="4" l="1"/>
  <c r="F141" i="4"/>
  <c r="E141" i="4"/>
  <c r="G140" i="4"/>
  <c r="F140" i="4"/>
  <c r="E140" i="4"/>
  <c r="G137" i="4"/>
  <c r="F137" i="4"/>
  <c r="E137" i="4"/>
  <c r="G136" i="4"/>
  <c r="F136" i="4"/>
  <c r="E136" i="4"/>
  <c r="G135" i="4"/>
  <c r="F135" i="4"/>
  <c r="E135" i="4"/>
  <c r="G134" i="4"/>
  <c r="F134" i="4"/>
  <c r="E134" i="4"/>
  <c r="G133" i="4"/>
  <c r="F133" i="4"/>
  <c r="E133" i="4"/>
  <c r="G130" i="4"/>
  <c r="F130" i="4"/>
  <c r="E130" i="4"/>
  <c r="G129" i="4"/>
  <c r="F129" i="4"/>
  <c r="E129" i="4"/>
  <c r="G128" i="4"/>
  <c r="F128" i="4"/>
  <c r="E128" i="4"/>
  <c r="G119" i="4"/>
  <c r="F119" i="4"/>
  <c r="E119" i="4"/>
  <c r="G118" i="4"/>
  <c r="F118" i="4"/>
  <c r="E118" i="4"/>
  <c r="G117" i="4"/>
  <c r="F117" i="4"/>
  <c r="E117" i="4"/>
  <c r="G116" i="4"/>
  <c r="F116" i="4"/>
  <c r="E116" i="4"/>
  <c r="G115" i="4"/>
  <c r="F115" i="4"/>
  <c r="E115" i="4"/>
  <c r="G114" i="4"/>
  <c r="F114" i="4"/>
  <c r="E114" i="4"/>
  <c r="G109" i="4"/>
  <c r="F109" i="4"/>
  <c r="E109" i="4"/>
  <c r="G108" i="4"/>
  <c r="F108" i="4"/>
  <c r="E108" i="4"/>
  <c r="G107" i="4"/>
  <c r="F107" i="4"/>
  <c r="E107" i="4"/>
  <c r="G106" i="4"/>
  <c r="F106" i="4"/>
  <c r="E106" i="4"/>
  <c r="G105" i="4"/>
  <c r="F105" i="4"/>
  <c r="E105" i="4"/>
  <c r="G104" i="4"/>
  <c r="F104" i="4"/>
  <c r="E104" i="4"/>
  <c r="G103" i="4"/>
  <c r="F103" i="4"/>
  <c r="E103" i="4"/>
  <c r="G102" i="4"/>
  <c r="G111" i="4" s="1"/>
  <c r="F102" i="4"/>
  <c r="E102" i="4"/>
  <c r="G93" i="4"/>
  <c r="F93" i="4"/>
  <c r="E93" i="4"/>
  <c r="G92" i="4"/>
  <c r="F92" i="4"/>
  <c r="E92" i="4"/>
  <c r="G91" i="4"/>
  <c r="F91" i="4"/>
  <c r="E91" i="4"/>
  <c r="G90" i="4"/>
  <c r="F90" i="4"/>
  <c r="E90" i="4"/>
  <c r="G89" i="4"/>
  <c r="F89" i="4"/>
  <c r="E89" i="4"/>
  <c r="G88" i="4"/>
  <c r="F88" i="4"/>
  <c r="E88" i="4"/>
  <c r="G87" i="4"/>
  <c r="F87" i="4"/>
  <c r="E87" i="4"/>
  <c r="G86" i="4"/>
  <c r="F86" i="4"/>
  <c r="E86" i="4"/>
  <c r="G85" i="4"/>
  <c r="F85" i="4"/>
  <c r="E85" i="4"/>
  <c r="G80" i="4"/>
  <c r="F80" i="4"/>
  <c r="E80" i="4"/>
  <c r="G79" i="4"/>
  <c r="F79" i="4"/>
  <c r="E79" i="4"/>
  <c r="G78" i="4"/>
  <c r="F78" i="4"/>
  <c r="E78" i="4"/>
  <c r="G77" i="4"/>
  <c r="F77" i="4"/>
  <c r="E77" i="4"/>
  <c r="G76" i="4"/>
  <c r="F76" i="4"/>
  <c r="E76" i="4"/>
  <c r="G75" i="4"/>
  <c r="F75" i="4"/>
  <c r="E75" i="4"/>
  <c r="G74" i="4"/>
  <c r="F74" i="4"/>
  <c r="E74" i="4"/>
  <c r="B67" i="4"/>
  <c r="G59" i="4"/>
  <c r="F59" i="4"/>
  <c r="E59" i="4"/>
  <c r="G58" i="4"/>
  <c r="E58" i="4"/>
  <c r="G57" i="4"/>
  <c r="F57" i="4"/>
  <c r="E57" i="4"/>
  <c r="G56" i="4"/>
  <c r="F56" i="4"/>
  <c r="E56" i="4"/>
  <c r="G55" i="4"/>
  <c r="F55" i="4"/>
  <c r="E55" i="4"/>
  <c r="G54" i="4"/>
  <c r="F54" i="4"/>
  <c r="E54" i="4"/>
  <c r="G53" i="4"/>
  <c r="F53" i="4"/>
  <c r="E53" i="4"/>
  <c r="G52" i="4"/>
  <c r="F52" i="4"/>
  <c r="E52" i="4"/>
  <c r="G51" i="4"/>
  <c r="G50" i="4"/>
  <c r="F50" i="4"/>
  <c r="E50" i="4"/>
  <c r="G49" i="4"/>
  <c r="F49" i="4"/>
  <c r="E49" i="4"/>
  <c r="G48" i="4"/>
  <c r="F48" i="4"/>
  <c r="E48" i="4"/>
  <c r="G47" i="4"/>
  <c r="F47" i="4"/>
  <c r="E47" i="4"/>
  <c r="G46" i="4"/>
  <c r="F46" i="4"/>
  <c r="E46" i="4"/>
  <c r="G44" i="4"/>
  <c r="F44" i="4"/>
  <c r="E44" i="4"/>
  <c r="G43" i="4"/>
  <c r="F43" i="4"/>
  <c r="E43" i="4"/>
  <c r="G42" i="4"/>
  <c r="F42" i="4"/>
  <c r="E42" i="4"/>
  <c r="G41" i="4"/>
  <c r="G40" i="4"/>
  <c r="F40" i="4"/>
  <c r="E40" i="4"/>
  <c r="G39" i="4"/>
  <c r="F39" i="4"/>
  <c r="E39" i="4"/>
  <c r="G38" i="4"/>
  <c r="F38" i="4"/>
  <c r="E38" i="4"/>
  <c r="G37" i="4"/>
  <c r="F37" i="4"/>
  <c r="E37" i="4"/>
  <c r="G36" i="4"/>
  <c r="F36" i="4"/>
  <c r="E36" i="4"/>
  <c r="G35" i="4"/>
  <c r="F35" i="4"/>
  <c r="E35" i="4"/>
  <c r="G34" i="4"/>
  <c r="F34" i="4"/>
  <c r="E34" i="4"/>
  <c r="G33" i="4"/>
  <c r="F33" i="4"/>
  <c r="E33" i="4"/>
  <c r="G32" i="4"/>
  <c r="F32" i="4"/>
  <c r="E32" i="4"/>
  <c r="G30" i="4"/>
  <c r="F30" i="4"/>
  <c r="E30" i="4"/>
  <c r="G29" i="4"/>
  <c r="F29" i="4"/>
  <c r="E29" i="4"/>
  <c r="G28" i="4"/>
  <c r="F28" i="4"/>
  <c r="E28" i="4"/>
  <c r="F27" i="4"/>
  <c r="G22" i="4"/>
  <c r="F22" i="4"/>
  <c r="E22" i="4"/>
  <c r="G21" i="4"/>
  <c r="F21" i="4"/>
  <c r="E21" i="4"/>
  <c r="G20" i="4"/>
  <c r="F20" i="4"/>
  <c r="E20" i="4"/>
  <c r="G19" i="4"/>
  <c r="F19" i="4"/>
  <c r="E19" i="4"/>
  <c r="G18" i="4"/>
  <c r="F18" i="4"/>
  <c r="E18" i="4"/>
  <c r="F17" i="4"/>
  <c r="G16" i="4"/>
  <c r="F16" i="4"/>
  <c r="E16" i="4"/>
  <c r="G15" i="4"/>
  <c r="F15" i="4"/>
  <c r="E15" i="4"/>
  <c r="G14" i="4"/>
  <c r="F14" i="4"/>
  <c r="G13" i="4"/>
  <c r="F13" i="4"/>
  <c r="E13" i="4"/>
  <c r="G12" i="4"/>
  <c r="F12" i="4"/>
  <c r="E12" i="4"/>
  <c r="G11" i="4"/>
  <c r="F11" i="4"/>
  <c r="E11" i="4"/>
  <c r="G10" i="4"/>
  <c r="F10" i="4"/>
  <c r="E10" i="4"/>
  <c r="G9" i="4"/>
  <c r="F9" i="4"/>
  <c r="E9" i="4"/>
  <c r="G8" i="4"/>
  <c r="F8" i="4"/>
  <c r="E8" i="4"/>
  <c r="G7" i="4"/>
  <c r="F7" i="4"/>
  <c r="E7" i="4"/>
  <c r="E6" i="4" s="1"/>
  <c r="Q62" i="3"/>
  <c r="Q61" i="3" s="1"/>
  <c r="P62" i="3"/>
  <c r="O62" i="3"/>
  <c r="O61" i="3" s="1"/>
  <c r="P61" i="3"/>
  <c r="Q60" i="3"/>
  <c r="Q59" i="3"/>
  <c r="AM57" i="3"/>
  <c r="AL57" i="3"/>
  <c r="Q57" i="3"/>
  <c r="Q56" i="3"/>
  <c r="Q55" i="3"/>
  <c r="Q53" i="3"/>
  <c r="AM52" i="3"/>
  <c r="AL52" i="3"/>
  <c r="Q52" i="3"/>
  <c r="Q51" i="3"/>
  <c r="Q50" i="3"/>
  <c r="Q49" i="3"/>
  <c r="Q48" i="3" s="1"/>
  <c r="J48" i="3"/>
  <c r="H48" i="3"/>
  <c r="J47" i="3"/>
  <c r="AF60" i="3" s="1"/>
  <c r="I47" i="3"/>
  <c r="Q46" i="3"/>
  <c r="J46" i="3"/>
  <c r="Q45" i="3"/>
  <c r="J44" i="3"/>
  <c r="AF57" i="3" s="1"/>
  <c r="I44" i="3"/>
  <c r="AD57" i="3" s="1"/>
  <c r="H44" i="3"/>
  <c r="Q43" i="3"/>
  <c r="J43" i="3"/>
  <c r="I43" i="3"/>
  <c r="H43" i="3"/>
  <c r="Q42" i="3"/>
  <c r="AM31" i="3"/>
  <c r="J42" i="3"/>
  <c r="AF55" i="3" s="1"/>
  <c r="I42" i="3"/>
  <c r="H42" i="3"/>
  <c r="Q41" i="3"/>
  <c r="AM30" i="3"/>
  <c r="J41" i="3"/>
  <c r="AF54" i="3" s="1"/>
  <c r="I41" i="3"/>
  <c r="H41" i="3"/>
  <c r="AM29" i="3"/>
  <c r="J40" i="3"/>
  <c r="AF53" i="3" s="1"/>
  <c r="I40" i="3"/>
  <c r="H40" i="3"/>
  <c r="H39" i="3" s="1"/>
  <c r="Q39" i="3"/>
  <c r="AM28" i="3"/>
  <c r="Q38" i="3"/>
  <c r="AM27" i="3"/>
  <c r="Q37" i="3"/>
  <c r="AM26" i="3"/>
  <c r="J37" i="3"/>
  <c r="AF50" i="3" s="1"/>
  <c r="I37" i="3"/>
  <c r="H37" i="3"/>
  <c r="J36" i="3"/>
  <c r="I36" i="3"/>
  <c r="H36" i="3"/>
  <c r="W35" i="3"/>
  <c r="Y35" i="3" s="1"/>
  <c r="Q35" i="3"/>
  <c r="J35" i="3"/>
  <c r="I35" i="3"/>
  <c r="AD48" i="3" s="1"/>
  <c r="H35" i="3"/>
  <c r="AM34" i="3"/>
  <c r="W34" i="3"/>
  <c r="Y34" i="3" s="1"/>
  <c r="AM33" i="3"/>
  <c r="AL33" i="3"/>
  <c r="W33" i="3"/>
  <c r="Y33" i="3" s="1"/>
  <c r="Q33" i="3"/>
  <c r="AL32" i="3"/>
  <c r="V32" i="3"/>
  <c r="Q32" i="3"/>
  <c r="Q31" i="3"/>
  <c r="Q30" i="3" s="1"/>
  <c r="AL30" i="3"/>
  <c r="AL29" i="3"/>
  <c r="AL28" i="3"/>
  <c r="F28" i="3"/>
  <c r="AF25" i="3" s="1"/>
  <c r="E28" i="3"/>
  <c r="D28" i="3"/>
  <c r="AC25" i="3" s="1"/>
  <c r="F27" i="3"/>
  <c r="E27" i="3"/>
  <c r="AD24" i="3" s="1"/>
  <c r="D27" i="3"/>
  <c r="AL26" i="3"/>
  <c r="U26" i="3"/>
  <c r="Y26" i="3" s="1"/>
  <c r="J26" i="3"/>
  <c r="I26" i="3"/>
  <c r="H26" i="3"/>
  <c r="AC44" i="3" s="1"/>
  <c r="F26" i="3"/>
  <c r="E26" i="3"/>
  <c r="D26" i="3"/>
  <c r="AM25" i="3"/>
  <c r="AL25" i="3"/>
  <c r="AE25" i="3"/>
  <c r="Q25" i="3"/>
  <c r="J25" i="3"/>
  <c r="AF43" i="3" s="1"/>
  <c r="I25" i="3"/>
  <c r="H25" i="3"/>
  <c r="AC43" i="3" s="1"/>
  <c r="F25" i="3"/>
  <c r="E25" i="3"/>
  <c r="AD22" i="3" s="1"/>
  <c r="D25" i="3"/>
  <c r="AL24" i="3"/>
  <c r="AF24" i="3"/>
  <c r="AC24" i="3"/>
  <c r="Q24" i="3"/>
  <c r="J24" i="3"/>
  <c r="AF42" i="3" s="1"/>
  <c r="I24" i="3"/>
  <c r="AD42" i="3" s="1"/>
  <c r="H24" i="3"/>
  <c r="F24" i="3"/>
  <c r="E24" i="3"/>
  <c r="AC21" i="3" s="1"/>
  <c r="D24" i="3"/>
  <c r="AM23" i="3"/>
  <c r="AL23" i="3"/>
  <c r="AF23" i="3"/>
  <c r="AE23" i="3"/>
  <c r="Q23" i="3"/>
  <c r="J23" i="3"/>
  <c r="AF41" i="3" s="1"/>
  <c r="I23" i="3"/>
  <c r="F23" i="3"/>
  <c r="E23" i="3"/>
  <c r="AD20" i="3" s="1"/>
  <c r="D23" i="3"/>
  <c r="AM22" i="3"/>
  <c r="AL22" i="3"/>
  <c r="AF22" i="3"/>
  <c r="Q22" i="3"/>
  <c r="J22" i="3"/>
  <c r="I22" i="3"/>
  <c r="AE40" i="3" s="1"/>
  <c r="H22" i="3"/>
  <c r="F22" i="3"/>
  <c r="E22" i="3"/>
  <c r="D22" i="3"/>
  <c r="AM21" i="3"/>
  <c r="AL21" i="3"/>
  <c r="AD21" i="3"/>
  <c r="Q21" i="3"/>
  <c r="Q20" i="3" s="1"/>
  <c r="J21" i="3"/>
  <c r="I21" i="3"/>
  <c r="H21" i="3"/>
  <c r="F21" i="3"/>
  <c r="E21" i="3"/>
  <c r="AF18" i="3" s="1"/>
  <c r="D21" i="3"/>
  <c r="D30" i="3" s="1"/>
  <c r="AE20" i="3"/>
  <c r="X20" i="3"/>
  <c r="F20" i="3"/>
  <c r="F30" i="3" s="1"/>
  <c r="E20" i="3"/>
  <c r="D20" i="3"/>
  <c r="AF19" i="3"/>
  <c r="AE19" i="3"/>
  <c r="AD19" i="3"/>
  <c r="AC19" i="3"/>
  <c r="AM18" i="3"/>
  <c r="AC18" i="3"/>
  <c r="Q18" i="3"/>
  <c r="AM17" i="3"/>
  <c r="AD17" i="3"/>
  <c r="AC17" i="3"/>
  <c r="V17" i="3"/>
  <c r="Y17" i="3" s="1"/>
  <c r="P17" i="3"/>
  <c r="P27" i="3" s="1"/>
  <c r="V16" i="3"/>
  <c r="Y16" i="3" s="1"/>
  <c r="J16" i="3"/>
  <c r="I16" i="3"/>
  <c r="H16" i="3"/>
  <c r="V15" i="3"/>
  <c r="Y15" i="3" s="1"/>
  <c r="Q15" i="3"/>
  <c r="P15" i="3"/>
  <c r="AM16" i="3" s="1"/>
  <c r="O15" i="3"/>
  <c r="AL16" i="3" s="1"/>
  <c r="J15" i="3"/>
  <c r="I15" i="3"/>
  <c r="AD35" i="3" s="1"/>
  <c r="H15" i="3"/>
  <c r="F15" i="3"/>
  <c r="E15" i="3"/>
  <c r="AC14" i="3" s="1"/>
  <c r="D15" i="3"/>
  <c r="AD14" i="3" s="1"/>
  <c r="AE14" i="3"/>
  <c r="V14" i="3"/>
  <c r="V12" i="3" s="1"/>
  <c r="Q14" i="3"/>
  <c r="P14" i="3"/>
  <c r="AM15" i="3" s="1"/>
  <c r="O14" i="3"/>
  <c r="AL15" i="3" s="1"/>
  <c r="J14" i="3"/>
  <c r="AF34" i="3" s="1"/>
  <c r="I14" i="3"/>
  <c r="H14" i="3"/>
  <c r="F14" i="3"/>
  <c r="E14" i="3"/>
  <c r="AC13" i="3" s="1"/>
  <c r="D14" i="3"/>
  <c r="W13" i="3"/>
  <c r="W32" i="3" s="1"/>
  <c r="Q13" i="3"/>
  <c r="P13" i="3"/>
  <c r="AM14" i="3" s="1"/>
  <c r="O13" i="3"/>
  <c r="AL14" i="3" s="1"/>
  <c r="J13" i="3"/>
  <c r="AF33" i="3" s="1"/>
  <c r="I13" i="3"/>
  <c r="AE33" i="3" s="1"/>
  <c r="H13" i="3"/>
  <c r="F13" i="3"/>
  <c r="E13" i="3"/>
  <c r="AC12" i="3" s="1"/>
  <c r="D13" i="3"/>
  <c r="AD12" i="3"/>
  <c r="Q12" i="3"/>
  <c r="P12" i="3"/>
  <c r="AM13" i="3" s="1"/>
  <c r="O12" i="3"/>
  <c r="AL13" i="3" s="1"/>
  <c r="J12" i="3"/>
  <c r="I12" i="3"/>
  <c r="AD32" i="3" s="1"/>
  <c r="H12" i="3"/>
  <c r="F12" i="3"/>
  <c r="AE11" i="3" s="1"/>
  <c r="E12" i="3"/>
  <c r="AC11" i="3" s="1"/>
  <c r="D12" i="3"/>
  <c r="AD11" i="3" s="1"/>
  <c r="AF11" i="3"/>
  <c r="Q11" i="3"/>
  <c r="P11" i="3"/>
  <c r="AM12" i="3" s="1"/>
  <c r="O11" i="3"/>
  <c r="AL12" i="3" s="1"/>
  <c r="J11" i="3"/>
  <c r="I11" i="3"/>
  <c r="H11" i="3"/>
  <c r="F11" i="3"/>
  <c r="E11" i="3"/>
  <c r="AC10" i="3" s="1"/>
  <c r="D11" i="3"/>
  <c r="AD10" i="3" s="1"/>
  <c r="U10" i="3"/>
  <c r="Y10" i="3" s="1"/>
  <c r="Q10" i="3"/>
  <c r="P10" i="3"/>
  <c r="AM11" i="3" s="1"/>
  <c r="O10" i="3"/>
  <c r="AL11" i="3" s="1"/>
  <c r="J10" i="3"/>
  <c r="I10" i="3"/>
  <c r="H10" i="3"/>
  <c r="F10" i="3"/>
  <c r="E10" i="3"/>
  <c r="AC9" i="3" s="1"/>
  <c r="D10" i="3"/>
  <c r="AD9" i="3" s="1"/>
  <c r="U9" i="3"/>
  <c r="Y9" i="3" s="1"/>
  <c r="Q9" i="3"/>
  <c r="P9" i="3"/>
  <c r="AM10" i="3" s="1"/>
  <c r="O9" i="3"/>
  <c r="AL10" i="3" s="1"/>
  <c r="J9" i="3"/>
  <c r="I9" i="3"/>
  <c r="H9" i="3"/>
  <c r="AC29" i="3" s="1"/>
  <c r="F9" i="3"/>
  <c r="AM65" i="3" s="1"/>
  <c r="E9" i="3"/>
  <c r="AM66" i="3" s="1"/>
  <c r="D9" i="3"/>
  <c r="AL66" i="3" s="1"/>
  <c r="AE8" i="3"/>
  <c r="AD8" i="3"/>
  <c r="U8" i="3"/>
  <c r="U7" i="3" s="1"/>
  <c r="M4" i="3"/>
  <c r="AB4" i="3" s="1"/>
  <c r="M3" i="3"/>
  <c r="C3" i="3"/>
  <c r="C2" i="3"/>
  <c r="AI2" i="3" s="1"/>
  <c r="T4" i="3" l="1"/>
  <c r="AI4" i="3" s="1"/>
  <c r="M6" i="14"/>
  <c r="O111" i="14"/>
  <c r="AF36" i="3"/>
  <c r="AM45" i="3"/>
  <c r="I39" i="3"/>
  <c r="N7" i="14"/>
  <c r="O8" i="14"/>
  <c r="M10" i="14"/>
  <c r="N11" i="14"/>
  <c r="O12" i="14"/>
  <c r="N14" i="14"/>
  <c r="O15" i="14"/>
  <c r="N17" i="14"/>
  <c r="M19" i="14"/>
  <c r="N20" i="14"/>
  <c r="O21" i="14"/>
  <c r="N28" i="14"/>
  <c r="O29" i="14"/>
  <c r="M32" i="14"/>
  <c r="N33" i="14"/>
  <c r="O34" i="14"/>
  <c r="M36" i="14"/>
  <c r="N37" i="14"/>
  <c r="O38" i="14"/>
  <c r="M40" i="14"/>
  <c r="O41" i="14"/>
  <c r="M43" i="14"/>
  <c r="N44" i="14"/>
  <c r="O46" i="14"/>
  <c r="M48" i="14"/>
  <c r="N49" i="14"/>
  <c r="O50" i="14"/>
  <c r="O52" i="14"/>
  <c r="M54" i="14"/>
  <c r="F51" i="4"/>
  <c r="N55" i="14"/>
  <c r="Q58" i="3"/>
  <c r="Q54" i="3" s="1"/>
  <c r="O56" i="14"/>
  <c r="M58" i="14"/>
  <c r="N59" i="14"/>
  <c r="N74" i="14"/>
  <c r="O75" i="14"/>
  <c r="M77" i="14"/>
  <c r="N78" i="14"/>
  <c r="O79" i="14"/>
  <c r="F82" i="4"/>
  <c r="M86" i="14"/>
  <c r="N87" i="14"/>
  <c r="O88" i="14"/>
  <c r="M90" i="14"/>
  <c r="N91" i="14"/>
  <c r="O92" i="14"/>
  <c r="E111" i="4"/>
  <c r="M102" i="14"/>
  <c r="N103" i="14"/>
  <c r="O104" i="14"/>
  <c r="M106" i="14"/>
  <c r="N107" i="14"/>
  <c r="O108" i="14"/>
  <c r="M115" i="14"/>
  <c r="N116" i="14"/>
  <c r="O117" i="14"/>
  <c r="M119" i="14"/>
  <c r="N128" i="14"/>
  <c r="G127" i="4"/>
  <c r="O129" i="14"/>
  <c r="M133" i="14"/>
  <c r="N134" i="14"/>
  <c r="O135" i="14"/>
  <c r="M137" i="14"/>
  <c r="N140" i="14"/>
  <c r="G139" i="4"/>
  <c r="O141" i="14"/>
  <c r="AF30" i="3"/>
  <c r="AF12" i="3"/>
  <c r="Y13" i="3"/>
  <c r="AE13" i="3"/>
  <c r="AC39" i="3"/>
  <c r="AM19" i="3"/>
  <c r="AM9" i="3" s="1"/>
  <c r="AC40" i="3"/>
  <c r="AE22" i="3"/>
  <c r="AF44" i="3"/>
  <c r="AC48" i="3"/>
  <c r="AL43" i="3" s="1"/>
  <c r="AL40" i="3" s="1"/>
  <c r="AF49" i="3"/>
  <c r="O7" i="14"/>
  <c r="M9" i="14"/>
  <c r="N10" i="14"/>
  <c r="O11" i="14"/>
  <c r="M13" i="14"/>
  <c r="O14" i="14"/>
  <c r="E14" i="4"/>
  <c r="M16" i="14"/>
  <c r="M18" i="14"/>
  <c r="N19" i="14"/>
  <c r="O20" i="14"/>
  <c r="M22" i="14"/>
  <c r="N27" i="14"/>
  <c r="O28" i="14"/>
  <c r="E27" i="4"/>
  <c r="M30" i="14"/>
  <c r="N32" i="14"/>
  <c r="O33" i="14"/>
  <c r="M35" i="14"/>
  <c r="N36" i="14"/>
  <c r="Q40" i="3"/>
  <c r="O37" i="14"/>
  <c r="AL31" i="3"/>
  <c r="M39" i="14"/>
  <c r="AM32" i="3"/>
  <c r="N40" i="14"/>
  <c r="M42" i="14"/>
  <c r="N43" i="14"/>
  <c r="O44" i="14"/>
  <c r="M47" i="14"/>
  <c r="N48" i="14"/>
  <c r="O49" i="14"/>
  <c r="O51" i="14"/>
  <c r="M53" i="14"/>
  <c r="N54" i="14"/>
  <c r="O55" i="14"/>
  <c r="M57" i="14"/>
  <c r="F58" i="4"/>
  <c r="O59" i="14"/>
  <c r="G82" i="4"/>
  <c r="O74" i="14"/>
  <c r="E82" i="4"/>
  <c r="M76" i="14"/>
  <c r="N77" i="14"/>
  <c r="O78" i="14"/>
  <c r="M80" i="14"/>
  <c r="E95" i="4"/>
  <c r="M85" i="14"/>
  <c r="N86" i="14"/>
  <c r="O87" i="14"/>
  <c r="M89" i="14"/>
  <c r="N90" i="14"/>
  <c r="O91" i="14"/>
  <c r="M93" i="14"/>
  <c r="N102" i="14"/>
  <c r="O103" i="14"/>
  <c r="M105" i="14"/>
  <c r="N106" i="14"/>
  <c r="O107" i="14"/>
  <c r="M109" i="14"/>
  <c r="M114" i="14"/>
  <c r="N115" i="14"/>
  <c r="O116" i="14"/>
  <c r="M118" i="14"/>
  <c r="N119" i="14"/>
  <c r="O128" i="14"/>
  <c r="M130" i="14"/>
  <c r="N133" i="14"/>
  <c r="O134" i="14"/>
  <c r="M136" i="14"/>
  <c r="N137" i="14"/>
  <c r="O140" i="14"/>
  <c r="AF29" i="3"/>
  <c r="AE9" i="3"/>
  <c r="AE10" i="3"/>
  <c r="AC31" i="3"/>
  <c r="AF32" i="3"/>
  <c r="AC33" i="3"/>
  <c r="AF13" i="3"/>
  <c r="AC34" i="3"/>
  <c r="AF14" i="3"/>
  <c r="AC36" i="3"/>
  <c r="AC54" i="3"/>
  <c r="AC55" i="3"/>
  <c r="M8" i="14"/>
  <c r="N9" i="14"/>
  <c r="O10" i="14"/>
  <c r="M12" i="14"/>
  <c r="N13" i="14"/>
  <c r="M15" i="14"/>
  <c r="N16" i="14"/>
  <c r="N18" i="14"/>
  <c r="G17" i="4"/>
  <c r="O19" i="14"/>
  <c r="E17" i="4"/>
  <c r="M21" i="14"/>
  <c r="N22" i="14"/>
  <c r="G27" i="4"/>
  <c r="M29" i="14"/>
  <c r="N30" i="14"/>
  <c r="O32" i="14"/>
  <c r="M34" i="14"/>
  <c r="N35" i="14"/>
  <c r="O36" i="14"/>
  <c r="M38" i="14"/>
  <c r="N39" i="14"/>
  <c r="O40" i="14"/>
  <c r="N42" i="14"/>
  <c r="O43" i="14"/>
  <c r="M46" i="14"/>
  <c r="N47" i="14"/>
  <c r="O48" i="14"/>
  <c r="M50" i="14"/>
  <c r="M52" i="14"/>
  <c r="N53" i="14"/>
  <c r="O54" i="14"/>
  <c r="M56" i="14"/>
  <c r="N57" i="14"/>
  <c r="O58" i="14"/>
  <c r="M75" i="14"/>
  <c r="N76" i="14"/>
  <c r="O77" i="14"/>
  <c r="M79" i="14"/>
  <c r="N80" i="14"/>
  <c r="F95" i="4"/>
  <c r="N85" i="14"/>
  <c r="G95" i="4"/>
  <c r="O86" i="14"/>
  <c r="M88" i="14"/>
  <c r="N89" i="14"/>
  <c r="O90" i="14"/>
  <c r="M92" i="14"/>
  <c r="N93" i="14"/>
  <c r="O102" i="14"/>
  <c r="M104" i="14"/>
  <c r="N105" i="14"/>
  <c r="O106" i="14"/>
  <c r="M108" i="14"/>
  <c r="N109" i="14"/>
  <c r="N114" i="14"/>
  <c r="O115" i="14"/>
  <c r="M117" i="14"/>
  <c r="N118" i="14"/>
  <c r="O119" i="14"/>
  <c r="M129" i="14"/>
  <c r="N130" i="14"/>
  <c r="O133" i="14"/>
  <c r="M135" i="14"/>
  <c r="N136" i="14"/>
  <c r="O137" i="14"/>
  <c r="M141" i="14"/>
  <c r="Q8" i="3"/>
  <c r="AD13" i="3"/>
  <c r="AL19" i="3"/>
  <c r="AE24" i="3"/>
  <c r="AE48" i="3"/>
  <c r="AC49" i="3"/>
  <c r="M7" i="14"/>
  <c r="F6" i="4"/>
  <c r="N8" i="14"/>
  <c r="G6" i="4"/>
  <c r="O9" i="14"/>
  <c r="M11" i="14"/>
  <c r="N12" i="14"/>
  <c r="O13" i="14"/>
  <c r="N15" i="14"/>
  <c r="O16" i="14"/>
  <c r="O18" i="14"/>
  <c r="M20" i="14"/>
  <c r="N21" i="14"/>
  <c r="O22" i="14"/>
  <c r="M28" i="14"/>
  <c r="N29" i="14"/>
  <c r="O30" i="14"/>
  <c r="M33" i="14"/>
  <c r="N34" i="14"/>
  <c r="O35" i="14"/>
  <c r="M37" i="14"/>
  <c r="N38" i="14"/>
  <c r="O39" i="14"/>
  <c r="F41" i="4"/>
  <c r="O42" i="14"/>
  <c r="M44" i="14"/>
  <c r="F45" i="4"/>
  <c r="N46" i="14"/>
  <c r="G45" i="4"/>
  <c r="O47" i="14"/>
  <c r="M49" i="14"/>
  <c r="N50" i="14"/>
  <c r="N52" i="14"/>
  <c r="O53" i="14"/>
  <c r="M55" i="14"/>
  <c r="N56" i="14"/>
  <c r="O57" i="14"/>
  <c r="M59" i="14"/>
  <c r="M74" i="14"/>
  <c r="N75" i="14"/>
  <c r="O76" i="14"/>
  <c r="M78" i="14"/>
  <c r="N79" i="14"/>
  <c r="O80" i="14"/>
  <c r="O85" i="14"/>
  <c r="M87" i="14"/>
  <c r="N88" i="14"/>
  <c r="O89" i="14"/>
  <c r="M91" i="14"/>
  <c r="N92" i="14"/>
  <c r="O93" i="14"/>
  <c r="M103" i="14"/>
  <c r="N104" i="14"/>
  <c r="O105" i="14"/>
  <c r="M107" i="14"/>
  <c r="N108" i="14"/>
  <c r="O109" i="14"/>
  <c r="G121" i="4"/>
  <c r="O114" i="14"/>
  <c r="H23" i="3"/>
  <c r="AC41" i="3" s="1"/>
  <c r="M116" i="14"/>
  <c r="N117" i="14"/>
  <c r="O118" i="14"/>
  <c r="E127" i="4"/>
  <c r="M128" i="14"/>
  <c r="F127" i="4"/>
  <c r="N129" i="14"/>
  <c r="O130" i="14"/>
  <c r="E132" i="4"/>
  <c r="M134" i="14"/>
  <c r="N135" i="14"/>
  <c r="G132" i="4"/>
  <c r="O136" i="14"/>
  <c r="M140" i="14"/>
  <c r="N141" i="14"/>
  <c r="T2" i="3"/>
  <c r="M2" i="3"/>
  <c r="U23" i="3"/>
  <c r="Y7" i="3"/>
  <c r="V23" i="3"/>
  <c r="AC52" i="3"/>
  <c r="AF9" i="3"/>
  <c r="AE42" i="3"/>
  <c r="I48" i="3"/>
  <c r="F139" i="4"/>
  <c r="O8" i="3"/>
  <c r="AF8" i="3"/>
  <c r="AF10" i="3"/>
  <c r="Y14" i="3"/>
  <c r="AF35" i="3"/>
  <c r="AD18" i="3"/>
  <c r="Y20" i="3"/>
  <c r="AF39" i="3"/>
  <c r="J28" i="3"/>
  <c r="AE21" i="3"/>
  <c r="AE31" i="3"/>
  <c r="AD31" i="3"/>
  <c r="D17" i="3"/>
  <c r="J18" i="3"/>
  <c r="AE39" i="3"/>
  <c r="AD39" i="3"/>
  <c r="AF48" i="3"/>
  <c r="AM43" i="3" s="1"/>
  <c r="AM40" i="3" s="1"/>
  <c r="J34" i="3"/>
  <c r="Y8" i="3"/>
  <c r="AF31" i="3"/>
  <c r="E17" i="3"/>
  <c r="AL45" i="3"/>
  <c r="AF20" i="3"/>
  <c r="AD40" i="3"/>
  <c r="AB2" i="3"/>
  <c r="P8" i="3"/>
  <c r="AC8" i="3"/>
  <c r="AD29" i="3"/>
  <c r="AC30" i="3"/>
  <c r="AC32" i="3"/>
  <c r="W12" i="3"/>
  <c r="W23" i="3" s="1"/>
  <c r="AE12" i="3"/>
  <c r="AD33" i="3"/>
  <c r="AD36" i="3"/>
  <c r="F17" i="3"/>
  <c r="AE7" i="3" s="1"/>
  <c r="AE17" i="3"/>
  <c r="H18" i="3"/>
  <c r="AE18" i="3"/>
  <c r="AC20" i="3"/>
  <c r="AL46" i="3" s="1"/>
  <c r="AF21" i="3"/>
  <c r="AF40" i="3"/>
  <c r="AC22" i="3"/>
  <c r="AE41" i="3"/>
  <c r="AD41" i="3"/>
  <c r="AC42" i="3"/>
  <c r="AD25" i="3"/>
  <c r="AD23" i="3"/>
  <c r="AC23" i="3"/>
  <c r="AE44" i="3"/>
  <c r="AD44" i="3"/>
  <c r="U27" i="3"/>
  <c r="AE29" i="3"/>
  <c r="AE36" i="3"/>
  <c r="AD52" i="3"/>
  <c r="AL65" i="3"/>
  <c r="G123" i="4"/>
  <c r="E121" i="4"/>
  <c r="Y32" i="3"/>
  <c r="V30" i="3"/>
  <c r="AE35" i="3"/>
  <c r="E139" i="4"/>
  <c r="H47" i="3"/>
  <c r="AE30" i="3"/>
  <c r="AD30" i="3"/>
  <c r="AE32" i="3"/>
  <c r="AE34" i="3"/>
  <c r="AD34" i="3"/>
  <c r="AC35" i="3"/>
  <c r="AF17" i="3"/>
  <c r="I18" i="3"/>
  <c r="E30" i="3"/>
  <c r="AD16" i="3" s="1"/>
  <c r="H28" i="3"/>
  <c r="AE43" i="3"/>
  <c r="I28" i="3"/>
  <c r="H34" i="3"/>
  <c r="AC50" i="3"/>
  <c r="U28" i="3"/>
  <c r="Y28" i="3" s="1"/>
  <c r="AC53" i="3"/>
  <c r="W31" i="3"/>
  <c r="J39" i="3"/>
  <c r="AE52" i="3" s="1"/>
  <c r="AF56" i="3"/>
  <c r="AC61" i="3"/>
  <c r="X39" i="3"/>
  <c r="Y39" i="3" s="1"/>
  <c r="AD54" i="3"/>
  <c r="F31" i="4"/>
  <c r="G31" i="4"/>
  <c r="Q36" i="3"/>
  <c r="Q34" i="3" s="1"/>
  <c r="E31" i="4"/>
  <c r="I34" i="3"/>
  <c r="AE49" i="3"/>
  <c r="AE50" i="3"/>
  <c r="AE53" i="3"/>
  <c r="AE54" i="3"/>
  <c r="AE55" i="3"/>
  <c r="AD55" i="3"/>
  <c r="AD43" i="3"/>
  <c r="AF61" i="3"/>
  <c r="AD49" i="3"/>
  <c r="AE57" i="3"/>
  <c r="F24" i="4"/>
  <c r="E45" i="4"/>
  <c r="F111" i="4"/>
  <c r="AC56" i="3"/>
  <c r="AC57" i="3"/>
  <c r="E143" i="4"/>
  <c r="AE56" i="3"/>
  <c r="AD56" i="3"/>
  <c r="AE60" i="3"/>
  <c r="AD50" i="3"/>
  <c r="AD53" i="3"/>
  <c r="E24" i="4"/>
  <c r="E41" i="4"/>
  <c r="E51" i="4"/>
  <c r="F97" i="4"/>
  <c r="F121" i="4"/>
  <c r="F132" i="4"/>
  <c r="M24" i="14" l="1"/>
  <c r="M132" i="14"/>
  <c r="M127" i="14"/>
  <c r="M17" i="14"/>
  <c r="AL18" i="3"/>
  <c r="M82" i="14"/>
  <c r="M27" i="14"/>
  <c r="AM36" i="3"/>
  <c r="N51" i="14"/>
  <c r="AL35" i="3"/>
  <c r="M45" i="14"/>
  <c r="O31" i="14"/>
  <c r="N132" i="14"/>
  <c r="M51" i="14"/>
  <c r="N24" i="14"/>
  <c r="F61" i="4"/>
  <c r="F63" i="4" s="1"/>
  <c r="N31" i="14"/>
  <c r="AM46" i="3"/>
  <c r="AM44" i="3" s="1"/>
  <c r="N139" i="14"/>
  <c r="N127" i="14"/>
  <c r="N6" i="14"/>
  <c r="M41" i="14"/>
  <c r="M143" i="14"/>
  <c r="E61" i="4"/>
  <c r="M31" i="14"/>
  <c r="M139" i="14"/>
  <c r="E123" i="4"/>
  <c r="M121" i="14"/>
  <c r="AF28" i="3"/>
  <c r="O121" i="14"/>
  <c r="N45" i="14"/>
  <c r="O6" i="14"/>
  <c r="G24" i="4"/>
  <c r="N95" i="14"/>
  <c r="N58" i="14"/>
  <c r="O139" i="14"/>
  <c r="M111" i="14"/>
  <c r="F123" i="4"/>
  <c r="N121" i="14"/>
  <c r="N111" i="14"/>
  <c r="N97" i="14"/>
  <c r="G61" i="4"/>
  <c r="AL36" i="3"/>
  <c r="O123" i="14"/>
  <c r="AM48" i="3"/>
  <c r="AD7" i="3"/>
  <c r="G143" i="4"/>
  <c r="O132" i="14"/>
  <c r="Q47" i="3"/>
  <c r="Q44" i="3" s="1"/>
  <c r="Q64" i="3" s="1"/>
  <c r="Q66" i="3" s="1"/>
  <c r="Q69" i="3" s="1"/>
  <c r="O45" i="14"/>
  <c r="N41" i="14"/>
  <c r="G97" i="4"/>
  <c r="O95" i="14"/>
  <c r="O27" i="14"/>
  <c r="O17" i="14"/>
  <c r="Q19" i="3"/>
  <c r="Q17" i="3" s="1"/>
  <c r="Q27" i="3" s="1"/>
  <c r="E97" i="4"/>
  <c r="M95" i="14"/>
  <c r="O82" i="14"/>
  <c r="M14" i="14"/>
  <c r="O127" i="14"/>
  <c r="N82" i="14"/>
  <c r="AL34" i="3"/>
  <c r="E148" i="4"/>
  <c r="AD47" i="3"/>
  <c r="AE47" i="3"/>
  <c r="U42" i="3"/>
  <c r="AM24" i="3"/>
  <c r="H30" i="3"/>
  <c r="AC38" i="3"/>
  <c r="AC60" i="3"/>
  <c r="H46" i="3"/>
  <c r="X38" i="3"/>
  <c r="V42" i="3"/>
  <c r="F143" i="4"/>
  <c r="E63" i="4"/>
  <c r="G145" i="4"/>
  <c r="J50" i="3"/>
  <c r="AF52" i="3"/>
  <c r="AE38" i="3"/>
  <c r="AD38" i="3"/>
  <c r="I30" i="3"/>
  <c r="AC28" i="3"/>
  <c r="AL44" i="3"/>
  <c r="AL48" i="3" s="1"/>
  <c r="AD61" i="3"/>
  <c r="I46" i="3"/>
  <c r="AE61" i="3"/>
  <c r="X21" i="3"/>
  <c r="D32" i="3"/>
  <c r="AC47" i="3"/>
  <c r="Y27" i="3"/>
  <c r="U25" i="3"/>
  <c r="Y25" i="3" s="1"/>
  <c r="AF47" i="3"/>
  <c r="E32" i="3"/>
  <c r="AF16" i="3"/>
  <c r="AE16" i="3"/>
  <c r="AC16" i="3"/>
  <c r="F32" i="3"/>
  <c r="AD60" i="3"/>
  <c r="AL27" i="3"/>
  <c r="Y31" i="3"/>
  <c r="W30" i="3"/>
  <c r="W41" i="3" s="1"/>
  <c r="AE28" i="3"/>
  <c r="AD28" i="3"/>
  <c r="AC7" i="3"/>
  <c r="AF7" i="3"/>
  <c r="AF38" i="3"/>
  <c r="J30" i="3"/>
  <c r="AF27" i="3" s="1"/>
  <c r="O17" i="3"/>
  <c r="O27" i="3" s="1"/>
  <c r="AL17" i="3"/>
  <c r="AM60" i="3"/>
  <c r="AM56" i="3" s="1"/>
  <c r="Y12" i="3"/>
  <c r="H50" i="3"/>
  <c r="V41" i="3"/>
  <c r="U41" i="3"/>
  <c r="M4" i="1"/>
  <c r="M3" i="1"/>
  <c r="C4" i="1"/>
  <c r="C3" i="1"/>
  <c r="C2" i="1"/>
  <c r="AI2" i="1" s="1"/>
  <c r="G141" i="2"/>
  <c r="F141" i="2"/>
  <c r="E141" i="2"/>
  <c r="G140" i="2"/>
  <c r="F140" i="2"/>
  <c r="E140" i="2"/>
  <c r="G137" i="2"/>
  <c r="F137" i="2"/>
  <c r="E137" i="2"/>
  <c r="G136" i="2"/>
  <c r="F136" i="2"/>
  <c r="E136" i="2"/>
  <c r="G135" i="2"/>
  <c r="F135" i="2"/>
  <c r="E135" i="2"/>
  <c r="G134" i="2"/>
  <c r="F134" i="2"/>
  <c r="E134" i="2"/>
  <c r="F133" i="2"/>
  <c r="E133" i="2"/>
  <c r="G130" i="2"/>
  <c r="F130" i="2"/>
  <c r="E130" i="2"/>
  <c r="G129" i="2"/>
  <c r="F129" i="2"/>
  <c r="E129" i="2"/>
  <c r="G128" i="2"/>
  <c r="F128" i="2"/>
  <c r="E128" i="2"/>
  <c r="G119" i="2"/>
  <c r="F119" i="2"/>
  <c r="E119" i="2"/>
  <c r="G118" i="2"/>
  <c r="F118" i="2"/>
  <c r="E118" i="2"/>
  <c r="G117" i="2"/>
  <c r="F117" i="2"/>
  <c r="E117" i="2"/>
  <c r="G116" i="2"/>
  <c r="F116" i="2"/>
  <c r="E116" i="2"/>
  <c r="G115" i="2"/>
  <c r="F115" i="2"/>
  <c r="E115" i="2"/>
  <c r="G114" i="2"/>
  <c r="F114" i="2"/>
  <c r="E114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59" i="2"/>
  <c r="Q62" i="1" s="1"/>
  <c r="F59" i="2"/>
  <c r="E59" i="2"/>
  <c r="G57" i="2"/>
  <c r="Q60" i="1" s="1"/>
  <c r="F57" i="2"/>
  <c r="P60" i="1" s="1"/>
  <c r="E57" i="2"/>
  <c r="G56" i="2"/>
  <c r="Q59" i="1" s="1"/>
  <c r="F56" i="2"/>
  <c r="P59" i="1" s="1"/>
  <c r="E56" i="2"/>
  <c r="G55" i="2"/>
  <c r="Q58" i="1" s="1"/>
  <c r="F55" i="2"/>
  <c r="P58" i="1" s="1"/>
  <c r="E55" i="2"/>
  <c r="G54" i="2"/>
  <c r="Q57" i="1" s="1"/>
  <c r="F54" i="2"/>
  <c r="P57" i="1" s="1"/>
  <c r="E54" i="2"/>
  <c r="G53" i="2"/>
  <c r="Q56" i="1" s="1"/>
  <c r="F53" i="2"/>
  <c r="P56" i="1" s="1"/>
  <c r="E53" i="2"/>
  <c r="G52" i="2"/>
  <c r="Q55" i="1" s="1"/>
  <c r="F52" i="2"/>
  <c r="P55" i="1" s="1"/>
  <c r="E52" i="2"/>
  <c r="O55" i="1" s="1"/>
  <c r="G50" i="2"/>
  <c r="Q53" i="1" s="1"/>
  <c r="F50" i="2"/>
  <c r="P53" i="1" s="1"/>
  <c r="E50" i="2"/>
  <c r="G49" i="2"/>
  <c r="Q52" i="1" s="1"/>
  <c r="F49" i="2"/>
  <c r="P52" i="1" s="1"/>
  <c r="E49" i="2"/>
  <c r="G48" i="2"/>
  <c r="Q51" i="1" s="1"/>
  <c r="F48" i="2"/>
  <c r="P51" i="1" s="1"/>
  <c r="E48" i="2"/>
  <c r="G47" i="2"/>
  <c r="Q50" i="1" s="1"/>
  <c r="F47" i="2"/>
  <c r="P50" i="1" s="1"/>
  <c r="E47" i="2"/>
  <c r="G46" i="2"/>
  <c r="Q49" i="1" s="1"/>
  <c r="F46" i="2"/>
  <c r="P49" i="1" s="1"/>
  <c r="E46" i="2"/>
  <c r="G44" i="2"/>
  <c r="Q47" i="1" s="1"/>
  <c r="F44" i="2"/>
  <c r="P47" i="1" s="1"/>
  <c r="E44" i="2"/>
  <c r="O47" i="1" s="1"/>
  <c r="G43" i="2"/>
  <c r="Q46" i="1" s="1"/>
  <c r="F43" i="2"/>
  <c r="P46" i="1" s="1"/>
  <c r="E43" i="2"/>
  <c r="G42" i="2"/>
  <c r="Q45" i="1" s="1"/>
  <c r="F42" i="2"/>
  <c r="P45" i="1" s="1"/>
  <c r="E42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0" i="2"/>
  <c r="F30" i="2"/>
  <c r="E30" i="2"/>
  <c r="G29" i="2"/>
  <c r="F29" i="2"/>
  <c r="E29" i="2"/>
  <c r="G28" i="2"/>
  <c r="F28" i="2"/>
  <c r="E28" i="2"/>
  <c r="G22" i="2"/>
  <c r="Q25" i="1" s="1"/>
  <c r="F22" i="2"/>
  <c r="P25" i="1" s="1"/>
  <c r="E22" i="2"/>
  <c r="O25" i="1" s="1"/>
  <c r="G21" i="2"/>
  <c r="Q24" i="1" s="1"/>
  <c r="F21" i="2"/>
  <c r="P24" i="1" s="1"/>
  <c r="E21" i="2"/>
  <c r="G20" i="2"/>
  <c r="Q23" i="1" s="1"/>
  <c r="F20" i="2"/>
  <c r="P23" i="1" s="1"/>
  <c r="E20" i="2"/>
  <c r="G19" i="2"/>
  <c r="Q22" i="1" s="1"/>
  <c r="F19" i="2"/>
  <c r="P22" i="1" s="1"/>
  <c r="E19" i="2"/>
  <c r="G18" i="2"/>
  <c r="Q21" i="1" s="1"/>
  <c r="F18" i="2"/>
  <c r="P21" i="1" s="1"/>
  <c r="E18" i="2"/>
  <c r="G16" i="2"/>
  <c r="Q19" i="1" s="1"/>
  <c r="F16" i="2"/>
  <c r="P19" i="1" s="1"/>
  <c r="E16" i="2"/>
  <c r="O19" i="1" s="1"/>
  <c r="G15" i="2"/>
  <c r="Q18" i="1" s="1"/>
  <c r="F15" i="2"/>
  <c r="P18" i="1" s="1"/>
  <c r="E15" i="2"/>
  <c r="O18" i="1" s="1"/>
  <c r="G13" i="2"/>
  <c r="F13" i="2"/>
  <c r="E13" i="2"/>
  <c r="G12" i="2"/>
  <c r="F12" i="2"/>
  <c r="E12" i="2"/>
  <c r="G11" i="2"/>
  <c r="F11" i="2"/>
  <c r="E11" i="2"/>
  <c r="G10" i="2"/>
  <c r="F10" i="2"/>
  <c r="E10" i="2"/>
  <c r="G9" i="2"/>
  <c r="F9" i="2"/>
  <c r="E9" i="2"/>
  <c r="G8" i="2"/>
  <c r="F8" i="2"/>
  <c r="E8" i="2"/>
  <c r="G7" i="2"/>
  <c r="F7" i="2"/>
  <c r="I7" i="14"/>
  <c r="AU143" i="2"/>
  <c r="AU139" i="2"/>
  <c r="AT139" i="2"/>
  <c r="AS139" i="2"/>
  <c r="AU132" i="2"/>
  <c r="AT132" i="2"/>
  <c r="AS132" i="2"/>
  <c r="AU127" i="2"/>
  <c r="AT127" i="2"/>
  <c r="AS127" i="2"/>
  <c r="AU121" i="2"/>
  <c r="AT121" i="2"/>
  <c r="AS121" i="2"/>
  <c r="AU111" i="2"/>
  <c r="AT111" i="2"/>
  <c r="AS111" i="2"/>
  <c r="AU95" i="2"/>
  <c r="AT95" i="2"/>
  <c r="AT97" i="2" s="1"/>
  <c r="AS95" i="2"/>
  <c r="AU82" i="2"/>
  <c r="AT82" i="2"/>
  <c r="AS82" i="2"/>
  <c r="AS69" i="2"/>
  <c r="AU58" i="2"/>
  <c r="AT58" i="2"/>
  <c r="AS58" i="2"/>
  <c r="AU51" i="2"/>
  <c r="AT51" i="2"/>
  <c r="AS51" i="2"/>
  <c r="AU45" i="2"/>
  <c r="AT45" i="2"/>
  <c r="AS45" i="2"/>
  <c r="AU41" i="2"/>
  <c r="AT41" i="2"/>
  <c r="AS41" i="2"/>
  <c r="AU31" i="2"/>
  <c r="AT31" i="2"/>
  <c r="AS31" i="2"/>
  <c r="AU27" i="2"/>
  <c r="AT27" i="2"/>
  <c r="AS27" i="2"/>
  <c r="AU17" i="2"/>
  <c r="AT17" i="2"/>
  <c r="AS17" i="2"/>
  <c r="AU14" i="2"/>
  <c r="AT14" i="2"/>
  <c r="AS14" i="2"/>
  <c r="AU6" i="2"/>
  <c r="AT6" i="2"/>
  <c r="AT24" i="2" s="1"/>
  <c r="AS6" i="2"/>
  <c r="AQ139" i="2"/>
  <c r="AP139" i="2"/>
  <c r="AO139" i="2"/>
  <c r="AQ132" i="2"/>
  <c r="AP132" i="2"/>
  <c r="AO132" i="2"/>
  <c r="AQ127" i="2"/>
  <c r="AQ143" i="2" s="1"/>
  <c r="AP127" i="2"/>
  <c r="AO127" i="2"/>
  <c r="AQ121" i="2"/>
  <c r="AQ123" i="2" s="1"/>
  <c r="AP121" i="2"/>
  <c r="AO121" i="2"/>
  <c r="AQ111" i="2"/>
  <c r="AP111" i="2"/>
  <c r="AO111" i="2"/>
  <c r="AQ95" i="2"/>
  <c r="AQ97" i="2" s="1"/>
  <c r="AP95" i="2"/>
  <c r="AO95" i="2"/>
  <c r="AO97" i="2" s="1"/>
  <c r="AQ82" i="2"/>
  <c r="AP82" i="2"/>
  <c r="AO82" i="2"/>
  <c r="AO69" i="2"/>
  <c r="AQ58" i="2"/>
  <c r="AP58" i="2"/>
  <c r="AO58" i="2"/>
  <c r="AQ51" i="2"/>
  <c r="AP51" i="2"/>
  <c r="AO51" i="2"/>
  <c r="AQ45" i="2"/>
  <c r="AP45" i="2"/>
  <c r="AO45" i="2"/>
  <c r="AQ41" i="2"/>
  <c r="AP41" i="2"/>
  <c r="AO41" i="2"/>
  <c r="AQ31" i="2"/>
  <c r="AP31" i="2"/>
  <c r="AO31" i="2"/>
  <c r="AQ27" i="2"/>
  <c r="AP27" i="2"/>
  <c r="AO27" i="2"/>
  <c r="AQ17" i="2"/>
  <c r="AP17" i="2"/>
  <c r="AO17" i="2"/>
  <c r="AQ14" i="2"/>
  <c r="AP14" i="2"/>
  <c r="AO14" i="2"/>
  <c r="AQ6" i="2"/>
  <c r="AP6" i="2"/>
  <c r="AO6" i="2"/>
  <c r="AM139" i="2"/>
  <c r="AL139" i="2"/>
  <c r="AK139" i="2"/>
  <c r="AM132" i="2"/>
  <c r="AL132" i="2"/>
  <c r="AL143" i="2" s="1"/>
  <c r="AK132" i="2"/>
  <c r="AM127" i="2"/>
  <c r="AL127" i="2"/>
  <c r="AK127" i="2"/>
  <c r="AM121" i="2"/>
  <c r="AL121" i="2"/>
  <c r="AK121" i="2"/>
  <c r="AK123" i="2" s="1"/>
  <c r="AM111" i="2"/>
  <c r="AL111" i="2"/>
  <c r="AK111" i="2"/>
  <c r="AM95" i="2"/>
  <c r="AL95" i="2"/>
  <c r="AL97" i="2" s="1"/>
  <c r="AK95" i="2"/>
  <c r="AM82" i="2"/>
  <c r="AL82" i="2"/>
  <c r="AK82" i="2"/>
  <c r="AK69" i="2"/>
  <c r="AM58" i="2"/>
  <c r="AL58" i="2"/>
  <c r="AK58" i="2"/>
  <c r="AM51" i="2"/>
  <c r="AL51" i="2"/>
  <c r="AK51" i="2"/>
  <c r="AM45" i="2"/>
  <c r="AL45" i="2"/>
  <c r="AK45" i="2"/>
  <c r="AM41" i="2"/>
  <c r="AL41" i="2"/>
  <c r="AK41" i="2"/>
  <c r="AM31" i="2"/>
  <c r="AL31" i="2"/>
  <c r="AK31" i="2"/>
  <c r="AM27" i="2"/>
  <c r="AL27" i="2"/>
  <c r="AK27" i="2"/>
  <c r="AM17" i="2"/>
  <c r="AL17" i="2"/>
  <c r="AK17" i="2"/>
  <c r="AM14" i="2"/>
  <c r="AL14" i="2"/>
  <c r="AK14" i="2"/>
  <c r="AM6" i="2"/>
  <c r="AL6" i="2"/>
  <c r="AK6" i="2"/>
  <c r="AI139" i="2"/>
  <c r="AH139" i="2"/>
  <c r="AG139" i="2"/>
  <c r="AI132" i="2"/>
  <c r="AH132" i="2"/>
  <c r="AG132" i="2"/>
  <c r="AI127" i="2"/>
  <c r="AH127" i="2"/>
  <c r="AG127" i="2"/>
  <c r="AI123" i="2"/>
  <c r="AI121" i="2"/>
  <c r="AH121" i="2"/>
  <c r="AG121" i="2"/>
  <c r="AI111" i="2"/>
  <c r="AH111" i="2"/>
  <c r="AG111" i="2"/>
  <c r="AI95" i="2"/>
  <c r="AH95" i="2"/>
  <c r="AG95" i="2"/>
  <c r="AI82" i="2"/>
  <c r="AH82" i="2"/>
  <c r="AG82" i="2"/>
  <c r="AG69" i="2"/>
  <c r="AI58" i="2"/>
  <c r="AH58" i="2"/>
  <c r="AG58" i="2"/>
  <c r="AI51" i="2"/>
  <c r="AH51" i="2"/>
  <c r="AG51" i="2"/>
  <c r="AI45" i="2"/>
  <c r="AH45" i="2"/>
  <c r="AG45" i="2"/>
  <c r="AI41" i="2"/>
  <c r="AH41" i="2"/>
  <c r="AG41" i="2"/>
  <c r="AI31" i="2"/>
  <c r="AH31" i="2"/>
  <c r="AG31" i="2"/>
  <c r="AI27" i="2"/>
  <c r="AH27" i="2"/>
  <c r="AG27" i="2"/>
  <c r="AI17" i="2"/>
  <c r="AH17" i="2"/>
  <c r="AG17" i="2"/>
  <c r="AI14" i="2"/>
  <c r="AH14" i="2"/>
  <c r="AG14" i="2"/>
  <c r="AI6" i="2"/>
  <c r="AH6" i="2"/>
  <c r="AG6" i="2"/>
  <c r="AE139" i="2"/>
  <c r="AD139" i="2"/>
  <c r="AC139" i="2"/>
  <c r="AE132" i="2"/>
  <c r="AD132" i="2"/>
  <c r="AC132" i="2"/>
  <c r="AE127" i="2"/>
  <c r="AD127" i="2"/>
  <c r="AC127" i="2"/>
  <c r="AE121" i="2"/>
  <c r="AE123" i="2" s="1"/>
  <c r="AD121" i="2"/>
  <c r="AC121" i="2"/>
  <c r="AE111" i="2"/>
  <c r="AD111" i="2"/>
  <c r="AC111" i="2"/>
  <c r="AE95" i="2"/>
  <c r="AD95" i="2"/>
  <c r="AC95" i="2"/>
  <c r="AE82" i="2"/>
  <c r="AD82" i="2"/>
  <c r="AC82" i="2"/>
  <c r="AC69" i="2"/>
  <c r="AE58" i="2"/>
  <c r="AD58" i="2"/>
  <c r="AC58" i="2"/>
  <c r="AE51" i="2"/>
  <c r="AD51" i="2"/>
  <c r="AC51" i="2"/>
  <c r="AE45" i="2"/>
  <c r="AD45" i="2"/>
  <c r="AC45" i="2"/>
  <c r="AE41" i="2"/>
  <c r="AD41" i="2"/>
  <c r="AC41" i="2"/>
  <c r="AE31" i="2"/>
  <c r="AD31" i="2"/>
  <c r="AC31" i="2"/>
  <c r="AE27" i="2"/>
  <c r="AD27" i="2"/>
  <c r="AC27" i="2"/>
  <c r="AE17" i="2"/>
  <c r="AD17" i="2"/>
  <c r="AC17" i="2"/>
  <c r="AE14" i="2"/>
  <c r="AD14" i="2"/>
  <c r="AC14" i="2"/>
  <c r="AE6" i="2"/>
  <c r="AD6" i="2"/>
  <c r="AC6" i="2"/>
  <c r="B67" i="2"/>
  <c r="G58" i="2" l="1"/>
  <c r="F58" i="2"/>
  <c r="P62" i="1"/>
  <c r="G132" i="2"/>
  <c r="K132" i="14" s="1"/>
  <c r="E127" i="2"/>
  <c r="I127" i="14" s="1"/>
  <c r="E27" i="2"/>
  <c r="I27" i="14" s="1"/>
  <c r="AL9" i="3"/>
  <c r="E82" i="2"/>
  <c r="I82" i="14" s="1"/>
  <c r="AC24" i="2"/>
  <c r="AM143" i="2"/>
  <c r="AU61" i="2"/>
  <c r="AH97" i="2"/>
  <c r="AH24" i="2"/>
  <c r="AI97" i="2"/>
  <c r="AK97" i="2"/>
  <c r="AM123" i="2"/>
  <c r="AD24" i="2"/>
  <c r="AO61" i="2"/>
  <c r="AC143" i="2"/>
  <c r="AK24" i="2"/>
  <c r="AI61" i="2"/>
  <c r="AI143" i="2"/>
  <c r="AI145" i="2" s="1"/>
  <c r="AP97" i="2"/>
  <c r="AS97" i="2"/>
  <c r="E14" i="2"/>
  <c r="I14" i="14" s="1"/>
  <c r="AG24" i="2"/>
  <c r="AL61" i="2"/>
  <c r="AL24" i="2"/>
  <c r="AO24" i="2"/>
  <c r="AO63" i="2" s="1"/>
  <c r="AO147" i="2" s="1"/>
  <c r="AU123" i="2"/>
  <c r="G17" i="2"/>
  <c r="K17" i="14" s="1"/>
  <c r="AE143" i="2"/>
  <c r="AE145" i="2" s="1"/>
  <c r="AG143" i="2"/>
  <c r="AP24" i="2"/>
  <c r="AP143" i="2"/>
  <c r="AS24" i="2"/>
  <c r="AI148" i="2"/>
  <c r="AQ148" i="2"/>
  <c r="AQ145" i="2"/>
  <c r="AU145" i="2"/>
  <c r="AD97" i="2"/>
  <c r="AD143" i="2"/>
  <c r="AI24" i="2"/>
  <c r="AK143" i="2"/>
  <c r="AK148" i="2" s="1"/>
  <c r="AD123" i="2"/>
  <c r="AH61" i="2"/>
  <c r="AL145" i="2"/>
  <c r="AQ24" i="2"/>
  <c r="AS143" i="2"/>
  <c r="F14" i="2"/>
  <c r="E95" i="2"/>
  <c r="I95" i="14" s="1"/>
  <c r="E111" i="2"/>
  <c r="E121" i="2"/>
  <c r="I121" i="14" s="1"/>
  <c r="AC61" i="2"/>
  <c r="AK61" i="2"/>
  <c r="AK63" i="2" s="1"/>
  <c r="AK147" i="2" s="1"/>
  <c r="AL123" i="2"/>
  <c r="AL148" i="2" s="1"/>
  <c r="AP61" i="2"/>
  <c r="AS123" i="2"/>
  <c r="AT143" i="2"/>
  <c r="AC97" i="2"/>
  <c r="AQ61" i="2"/>
  <c r="AS61" i="2"/>
  <c r="AS63" i="2" s="1"/>
  <c r="AS147" i="2" s="1"/>
  <c r="AT123" i="2"/>
  <c r="AE97" i="2"/>
  <c r="AE148" i="2" s="1"/>
  <c r="AG123" i="2"/>
  <c r="AH143" i="2"/>
  <c r="AM24" i="2"/>
  <c r="AM97" i="2"/>
  <c r="AM148" i="2" s="1"/>
  <c r="AO143" i="2"/>
  <c r="AT61" i="2"/>
  <c r="AE24" i="2"/>
  <c r="AD61" i="2"/>
  <c r="AC123" i="2"/>
  <c r="AH123" i="2"/>
  <c r="AH148" i="2" s="1"/>
  <c r="AO123" i="2"/>
  <c r="AO148" i="2" s="1"/>
  <c r="AU24" i="2"/>
  <c r="AU97" i="2"/>
  <c r="AU148" i="2" s="1"/>
  <c r="G127" i="2"/>
  <c r="K127" i="14" s="1"/>
  <c r="F132" i="2"/>
  <c r="J132" i="14" s="1"/>
  <c r="AE61" i="2"/>
  <c r="AG63" i="2"/>
  <c r="AG147" i="2" s="1"/>
  <c r="AG61" i="2"/>
  <c r="AG97" i="2"/>
  <c r="AM61" i="2"/>
  <c r="AP123" i="2"/>
  <c r="AP148" i="2" s="1"/>
  <c r="T4" i="1"/>
  <c r="AI4" i="1" s="1"/>
  <c r="AB4" i="1"/>
  <c r="F147" i="4"/>
  <c r="N63" i="14"/>
  <c r="N147" i="14" s="1"/>
  <c r="AL60" i="3"/>
  <c r="AL56" i="3" s="1"/>
  <c r="Y30" i="3"/>
  <c r="F145" i="4"/>
  <c r="N143" i="14"/>
  <c r="AM35" i="3"/>
  <c r="AM20" i="3" s="1"/>
  <c r="AM37" i="3" s="1"/>
  <c r="P64" i="3"/>
  <c r="P66" i="3" s="1"/>
  <c r="N123" i="14"/>
  <c r="O145" i="14"/>
  <c r="M97" i="14"/>
  <c r="O97" i="14"/>
  <c r="O148" i="14" s="1"/>
  <c r="O143" i="14"/>
  <c r="G63" i="4"/>
  <c r="O61" i="14"/>
  <c r="M123" i="14"/>
  <c r="E145" i="4"/>
  <c r="N61" i="14"/>
  <c r="E147" i="4"/>
  <c r="M63" i="14"/>
  <c r="M147" i="14" s="1"/>
  <c r="AC27" i="3"/>
  <c r="G148" i="4"/>
  <c r="O24" i="14"/>
  <c r="M61" i="14"/>
  <c r="F139" i="2"/>
  <c r="J139" i="14" s="1"/>
  <c r="Q11" i="1"/>
  <c r="K9" i="14"/>
  <c r="G9" i="14" s="1"/>
  <c r="Q11" i="13" s="1"/>
  <c r="P9" i="1"/>
  <c r="AM10" i="1" s="1"/>
  <c r="J7" i="14"/>
  <c r="F7" i="14" s="1"/>
  <c r="Q10" i="1"/>
  <c r="K8" i="14"/>
  <c r="G8" i="14" s="1"/>
  <c r="Q10" i="13" s="1"/>
  <c r="O12" i="1"/>
  <c r="AL13" i="1" s="1"/>
  <c r="I10" i="14"/>
  <c r="E10" i="14" s="1"/>
  <c r="O12" i="13" s="1"/>
  <c r="AL13" i="13" s="1"/>
  <c r="P13" i="1"/>
  <c r="AM14" i="1" s="1"/>
  <c r="J11" i="14"/>
  <c r="F11" i="14" s="1"/>
  <c r="P13" i="13" s="1"/>
  <c r="AM14" i="13" s="1"/>
  <c r="Q14" i="1"/>
  <c r="K12" i="14"/>
  <c r="G12" i="14" s="1"/>
  <c r="Q14" i="13" s="1"/>
  <c r="I15" i="14"/>
  <c r="E15" i="14" s="1"/>
  <c r="AM17" i="1"/>
  <c r="J16" i="14"/>
  <c r="F16" i="14" s="1"/>
  <c r="P19" i="13" s="1"/>
  <c r="K18" i="14"/>
  <c r="G18" i="14" s="1"/>
  <c r="Q21" i="13" s="1"/>
  <c r="I20" i="14"/>
  <c r="E20" i="14" s="1"/>
  <c r="J21" i="14"/>
  <c r="F21" i="14" s="1"/>
  <c r="P24" i="13" s="1"/>
  <c r="K22" i="14"/>
  <c r="G22" i="14" s="1"/>
  <c r="Q25" i="13" s="1"/>
  <c r="O32" i="1"/>
  <c r="AL22" i="1" s="1"/>
  <c r="I29" i="14"/>
  <c r="E29" i="14" s="1"/>
  <c r="P33" i="1"/>
  <c r="J30" i="14"/>
  <c r="F30" i="14" s="1"/>
  <c r="Q35" i="1"/>
  <c r="K32" i="14"/>
  <c r="G32" i="14" s="1"/>
  <c r="I34" i="14"/>
  <c r="E34" i="14" s="1"/>
  <c r="AL26" i="13" s="1"/>
  <c r="J35" i="14"/>
  <c r="F35" i="14" s="1"/>
  <c r="Q39" i="1"/>
  <c r="K36" i="14"/>
  <c r="G36" i="14" s="1"/>
  <c r="Q39" i="13" s="1"/>
  <c r="I38" i="14"/>
  <c r="E38" i="14" s="1"/>
  <c r="AL30" i="13" s="1"/>
  <c r="J39" i="14"/>
  <c r="F39" i="14" s="1"/>
  <c r="Q43" i="1"/>
  <c r="K40" i="14"/>
  <c r="G40" i="14" s="1"/>
  <c r="Q43" i="13" s="1"/>
  <c r="AL33" i="1"/>
  <c r="I43" i="14"/>
  <c r="E43" i="14" s="1"/>
  <c r="AM34" i="1"/>
  <c r="J44" i="14"/>
  <c r="F44" i="14" s="1"/>
  <c r="K46" i="14"/>
  <c r="G46" i="14" s="1"/>
  <c r="Q49" i="13" s="1"/>
  <c r="I48" i="14"/>
  <c r="E48" i="14" s="1"/>
  <c r="J49" i="14"/>
  <c r="F49" i="14" s="1"/>
  <c r="P52" i="13" s="1"/>
  <c r="K50" i="14"/>
  <c r="G50" i="14" s="1"/>
  <c r="Q53" i="13" s="1"/>
  <c r="I53" i="14"/>
  <c r="E53" i="14" s="1"/>
  <c r="J54" i="14"/>
  <c r="F54" i="14" s="1"/>
  <c r="P57" i="13" s="1"/>
  <c r="K55" i="14"/>
  <c r="G55" i="14" s="1"/>
  <c r="Q58" i="13" s="1"/>
  <c r="I57" i="14"/>
  <c r="E57" i="14" s="1"/>
  <c r="J59" i="14"/>
  <c r="F59" i="14" s="1"/>
  <c r="F9" i="1"/>
  <c r="AM65" i="1" s="1"/>
  <c r="K74" i="14"/>
  <c r="G74" i="14" s="1"/>
  <c r="D11" i="1"/>
  <c r="I76" i="14"/>
  <c r="E76" i="14" s="1"/>
  <c r="D11" i="13" s="1"/>
  <c r="E12" i="1"/>
  <c r="J77" i="14"/>
  <c r="F77" i="14" s="1"/>
  <c r="E12" i="13" s="1"/>
  <c r="F13" i="1"/>
  <c r="K78" i="14"/>
  <c r="G78" i="14" s="1"/>
  <c r="F13" i="13" s="1"/>
  <c r="D15" i="1"/>
  <c r="I80" i="14"/>
  <c r="E80" i="14" s="1"/>
  <c r="D15" i="13" s="1"/>
  <c r="E20" i="1"/>
  <c r="J85" i="14"/>
  <c r="F85" i="14" s="1"/>
  <c r="F21" i="1"/>
  <c r="K86" i="14"/>
  <c r="G86" i="14" s="1"/>
  <c r="F21" i="13" s="1"/>
  <c r="D23" i="1"/>
  <c r="I88" i="14"/>
  <c r="E88" i="14" s="1"/>
  <c r="D23" i="13" s="1"/>
  <c r="E24" i="1"/>
  <c r="J89" i="14"/>
  <c r="F89" i="14" s="1"/>
  <c r="E24" i="13" s="1"/>
  <c r="F25" i="1"/>
  <c r="K90" i="14"/>
  <c r="G90" i="14" s="1"/>
  <c r="F25" i="13" s="1"/>
  <c r="D27" i="1"/>
  <c r="I92" i="14"/>
  <c r="E92" i="14" s="1"/>
  <c r="D27" i="13" s="1"/>
  <c r="E28" i="1"/>
  <c r="J93" i="14"/>
  <c r="F93" i="14" s="1"/>
  <c r="E28" i="13" s="1"/>
  <c r="J9" i="1"/>
  <c r="K102" i="14"/>
  <c r="G102" i="14" s="1"/>
  <c r="H11" i="1"/>
  <c r="I104" i="14"/>
  <c r="E104" i="14" s="1"/>
  <c r="H11" i="13" s="1"/>
  <c r="I12" i="1"/>
  <c r="J105" i="14"/>
  <c r="F105" i="14" s="1"/>
  <c r="I12" i="13" s="1"/>
  <c r="J13" i="1"/>
  <c r="K106" i="14"/>
  <c r="G106" i="14" s="1"/>
  <c r="J13" i="13" s="1"/>
  <c r="H15" i="1"/>
  <c r="I108" i="14"/>
  <c r="E108" i="14" s="1"/>
  <c r="H15" i="13" s="1"/>
  <c r="I16" i="1"/>
  <c r="J109" i="14"/>
  <c r="F109" i="14" s="1"/>
  <c r="I16" i="13" s="1"/>
  <c r="K114" i="14"/>
  <c r="G114" i="14" s="1"/>
  <c r="H23" i="1"/>
  <c r="I116" i="14"/>
  <c r="E116" i="14" s="1"/>
  <c r="H23" i="13" s="1"/>
  <c r="I24" i="1"/>
  <c r="J117" i="14"/>
  <c r="F117" i="14" s="1"/>
  <c r="I24" i="13" s="1"/>
  <c r="J25" i="1"/>
  <c r="K118" i="14"/>
  <c r="G118" i="14" s="1"/>
  <c r="J25" i="13" s="1"/>
  <c r="H35" i="1"/>
  <c r="I128" i="14"/>
  <c r="E128" i="14" s="1"/>
  <c r="I36" i="1"/>
  <c r="U9" i="1" s="1"/>
  <c r="J129" i="14"/>
  <c r="F129" i="14" s="1"/>
  <c r="I36" i="13" s="1"/>
  <c r="J37" i="1"/>
  <c r="K130" i="14"/>
  <c r="G130" i="14" s="1"/>
  <c r="J37" i="13" s="1"/>
  <c r="I134" i="14"/>
  <c r="E134" i="14" s="1"/>
  <c r="H41" i="13" s="1"/>
  <c r="I42" i="1"/>
  <c r="V15" i="1" s="1"/>
  <c r="J135" i="14"/>
  <c r="F135" i="14" s="1"/>
  <c r="I42" i="13" s="1"/>
  <c r="J43" i="1"/>
  <c r="K136" i="14"/>
  <c r="G136" i="14" s="1"/>
  <c r="J43" i="13" s="1"/>
  <c r="H47" i="1"/>
  <c r="I140" i="14"/>
  <c r="E140" i="14" s="1"/>
  <c r="I48" i="1"/>
  <c r="X21" i="1" s="1"/>
  <c r="J141" i="14"/>
  <c r="F141" i="14" s="1"/>
  <c r="I48" i="13" s="1"/>
  <c r="E7" i="14"/>
  <c r="G6" i="2"/>
  <c r="Q9" i="1"/>
  <c r="K7" i="14"/>
  <c r="G7" i="14" s="1"/>
  <c r="O11" i="1"/>
  <c r="AL12" i="1" s="1"/>
  <c r="I9" i="14"/>
  <c r="E9" i="14" s="1"/>
  <c r="O11" i="13" s="1"/>
  <c r="AL12" i="13" s="1"/>
  <c r="P12" i="1"/>
  <c r="AM13" i="1" s="1"/>
  <c r="J10" i="14"/>
  <c r="F10" i="14" s="1"/>
  <c r="P12" i="13" s="1"/>
  <c r="AM13" i="13" s="1"/>
  <c r="Q13" i="1"/>
  <c r="K11" i="14"/>
  <c r="G11" i="14" s="1"/>
  <c r="Q13" i="13" s="1"/>
  <c r="O15" i="1"/>
  <c r="AL16" i="1" s="1"/>
  <c r="I13" i="14"/>
  <c r="E13" i="14" s="1"/>
  <c r="O15" i="13" s="1"/>
  <c r="AL16" i="13" s="1"/>
  <c r="J15" i="14"/>
  <c r="F15" i="14" s="1"/>
  <c r="P18" i="13" s="1"/>
  <c r="K16" i="14"/>
  <c r="G16" i="14" s="1"/>
  <c r="Q19" i="13" s="1"/>
  <c r="I19" i="14"/>
  <c r="E19" i="14" s="1"/>
  <c r="J20" i="14"/>
  <c r="F20" i="14" s="1"/>
  <c r="P23" i="13" s="1"/>
  <c r="K21" i="14"/>
  <c r="G21" i="14" s="1"/>
  <c r="Q24" i="13" s="1"/>
  <c r="O31" i="1"/>
  <c r="AL21" i="1" s="1"/>
  <c r="I28" i="14"/>
  <c r="E28" i="14" s="1"/>
  <c r="O31" i="13" s="1"/>
  <c r="P32" i="1"/>
  <c r="AM22" i="1" s="1"/>
  <c r="J29" i="14"/>
  <c r="F29" i="14" s="1"/>
  <c r="Q33" i="1"/>
  <c r="K30" i="14"/>
  <c r="G30" i="14" s="1"/>
  <c r="Q33" i="13" s="1"/>
  <c r="O36" i="1"/>
  <c r="I33" i="14"/>
  <c r="E33" i="14" s="1"/>
  <c r="AL25" i="13" s="1"/>
  <c r="P37" i="1"/>
  <c r="AM26" i="1" s="1"/>
  <c r="J34" i="14"/>
  <c r="F34" i="14" s="1"/>
  <c r="Q38" i="1"/>
  <c r="K35" i="14"/>
  <c r="G35" i="14" s="1"/>
  <c r="Q38" i="13" s="1"/>
  <c r="I37" i="14"/>
  <c r="E37" i="14" s="1"/>
  <c r="AL29" i="13" s="1"/>
  <c r="J38" i="14"/>
  <c r="F38" i="14" s="1"/>
  <c r="Q42" i="1"/>
  <c r="K39" i="14"/>
  <c r="G39" i="14" s="1"/>
  <c r="Q42" i="13" s="1"/>
  <c r="I42" i="14"/>
  <c r="E42" i="14" s="1"/>
  <c r="AM33" i="1"/>
  <c r="J43" i="14"/>
  <c r="F43" i="14" s="1"/>
  <c r="P46" i="13" s="1"/>
  <c r="K44" i="14"/>
  <c r="G44" i="14" s="1"/>
  <c r="Q47" i="13" s="1"/>
  <c r="I47" i="14"/>
  <c r="E47" i="14" s="1"/>
  <c r="J48" i="14"/>
  <c r="F48" i="14" s="1"/>
  <c r="P51" i="13" s="1"/>
  <c r="K49" i="14"/>
  <c r="G49" i="14" s="1"/>
  <c r="Q52" i="13" s="1"/>
  <c r="I52" i="14"/>
  <c r="E52" i="14" s="1"/>
  <c r="O55" i="13" s="1"/>
  <c r="O54" i="13" s="1"/>
  <c r="J53" i="14"/>
  <c r="F53" i="14" s="1"/>
  <c r="P56" i="13" s="1"/>
  <c r="K54" i="14"/>
  <c r="G54" i="14" s="1"/>
  <c r="Q57" i="13" s="1"/>
  <c r="I56" i="14"/>
  <c r="E56" i="14" s="1"/>
  <c r="J57" i="14"/>
  <c r="F57" i="14" s="1"/>
  <c r="P60" i="13" s="1"/>
  <c r="K59" i="14"/>
  <c r="G59" i="14" s="1"/>
  <c r="D10" i="1"/>
  <c r="I75" i="14"/>
  <c r="E75" i="14" s="1"/>
  <c r="D10" i="13" s="1"/>
  <c r="E11" i="1"/>
  <c r="J76" i="14"/>
  <c r="F76" i="14" s="1"/>
  <c r="E11" i="13" s="1"/>
  <c r="F12" i="1"/>
  <c r="K77" i="14"/>
  <c r="G77" i="14" s="1"/>
  <c r="F12" i="13" s="1"/>
  <c r="D14" i="1"/>
  <c r="I79" i="14"/>
  <c r="E79" i="14" s="1"/>
  <c r="D14" i="13" s="1"/>
  <c r="E15" i="1"/>
  <c r="J80" i="14"/>
  <c r="F80" i="14" s="1"/>
  <c r="E15" i="13" s="1"/>
  <c r="F20" i="1"/>
  <c r="K85" i="14"/>
  <c r="G85" i="14" s="1"/>
  <c r="D22" i="1"/>
  <c r="I87" i="14"/>
  <c r="E87" i="14" s="1"/>
  <c r="D22" i="13" s="1"/>
  <c r="E23" i="1"/>
  <c r="J88" i="14"/>
  <c r="F88" i="14" s="1"/>
  <c r="E23" i="13" s="1"/>
  <c r="F24" i="1"/>
  <c r="K89" i="14"/>
  <c r="G89" i="14" s="1"/>
  <c r="F24" i="13" s="1"/>
  <c r="D26" i="1"/>
  <c r="I91" i="14"/>
  <c r="E91" i="14" s="1"/>
  <c r="D26" i="13" s="1"/>
  <c r="E27" i="1"/>
  <c r="J92" i="14"/>
  <c r="F92" i="14" s="1"/>
  <c r="E27" i="13" s="1"/>
  <c r="F28" i="1"/>
  <c r="K93" i="14"/>
  <c r="G93" i="14" s="1"/>
  <c r="F28" i="13" s="1"/>
  <c r="AE25" i="13" s="1"/>
  <c r="H10" i="1"/>
  <c r="I103" i="14"/>
  <c r="E103" i="14" s="1"/>
  <c r="H10" i="13" s="1"/>
  <c r="I11" i="1"/>
  <c r="J104" i="14"/>
  <c r="F104" i="14" s="1"/>
  <c r="I11" i="13" s="1"/>
  <c r="J12" i="1"/>
  <c r="K105" i="14"/>
  <c r="G105" i="14" s="1"/>
  <c r="J12" i="13" s="1"/>
  <c r="H14" i="1"/>
  <c r="I107" i="14"/>
  <c r="E107" i="14" s="1"/>
  <c r="H14" i="13" s="1"/>
  <c r="I15" i="1"/>
  <c r="J108" i="14"/>
  <c r="F108" i="14" s="1"/>
  <c r="I15" i="13" s="1"/>
  <c r="J16" i="1"/>
  <c r="K109" i="14"/>
  <c r="G109" i="14" s="1"/>
  <c r="J16" i="13" s="1"/>
  <c r="H22" i="1"/>
  <c r="I115" i="14"/>
  <c r="E115" i="14" s="1"/>
  <c r="H22" i="13" s="1"/>
  <c r="I23" i="1"/>
  <c r="J116" i="14"/>
  <c r="F116" i="14" s="1"/>
  <c r="I23" i="13" s="1"/>
  <c r="J24" i="1"/>
  <c r="K117" i="14"/>
  <c r="G117" i="14" s="1"/>
  <c r="J24" i="13" s="1"/>
  <c r="H26" i="1"/>
  <c r="I119" i="14"/>
  <c r="E119" i="14" s="1"/>
  <c r="H26" i="13" s="1"/>
  <c r="F127" i="2"/>
  <c r="J128" i="14"/>
  <c r="F128" i="14" s="1"/>
  <c r="J36" i="1"/>
  <c r="K129" i="14"/>
  <c r="G129" i="14" s="1"/>
  <c r="J36" i="13" s="1"/>
  <c r="H40" i="1"/>
  <c r="W31" i="1" s="1"/>
  <c r="I133" i="14"/>
  <c r="E133" i="14" s="1"/>
  <c r="I41" i="1"/>
  <c r="V14" i="1" s="1"/>
  <c r="J134" i="14"/>
  <c r="F134" i="14" s="1"/>
  <c r="I41" i="13" s="1"/>
  <c r="J42" i="1"/>
  <c r="K135" i="14"/>
  <c r="G135" i="14" s="1"/>
  <c r="J42" i="13" s="1"/>
  <c r="H44" i="1"/>
  <c r="I137" i="14"/>
  <c r="E137" i="14" s="1"/>
  <c r="H44" i="13" s="1"/>
  <c r="I47" i="1"/>
  <c r="X20" i="1" s="1"/>
  <c r="J140" i="14"/>
  <c r="F140" i="14" s="1"/>
  <c r="J48" i="1"/>
  <c r="K141" i="14"/>
  <c r="G141" i="14" s="1"/>
  <c r="J48" i="13" s="1"/>
  <c r="O10" i="1"/>
  <c r="AL11" i="1" s="1"/>
  <c r="I8" i="14"/>
  <c r="E8" i="14" s="1"/>
  <c r="O10" i="13" s="1"/>
  <c r="AL11" i="13" s="1"/>
  <c r="P11" i="1"/>
  <c r="AM12" i="1" s="1"/>
  <c r="J9" i="14"/>
  <c r="F9" i="14" s="1"/>
  <c r="P11" i="13" s="1"/>
  <c r="AM12" i="13" s="1"/>
  <c r="Q12" i="1"/>
  <c r="K10" i="14"/>
  <c r="G10" i="14" s="1"/>
  <c r="Q12" i="13" s="1"/>
  <c r="O14" i="1"/>
  <c r="AL15" i="1" s="1"/>
  <c r="I12" i="14"/>
  <c r="E12" i="14" s="1"/>
  <c r="O14" i="13" s="1"/>
  <c r="AL15" i="13" s="1"/>
  <c r="P15" i="1"/>
  <c r="AM16" i="1" s="1"/>
  <c r="J13" i="14"/>
  <c r="F13" i="14" s="1"/>
  <c r="P15" i="13" s="1"/>
  <c r="AM16" i="13" s="1"/>
  <c r="G14" i="2"/>
  <c r="K14" i="14" s="1"/>
  <c r="K15" i="14"/>
  <c r="G15" i="14" s="1"/>
  <c r="I18" i="14"/>
  <c r="E18" i="14" s="1"/>
  <c r="J19" i="14"/>
  <c r="F19" i="14" s="1"/>
  <c r="P22" i="13" s="1"/>
  <c r="K20" i="14"/>
  <c r="G20" i="14" s="1"/>
  <c r="Q23" i="13" s="1"/>
  <c r="I22" i="14"/>
  <c r="E22" i="14" s="1"/>
  <c r="O25" i="13" s="1"/>
  <c r="O20" i="13" s="1"/>
  <c r="P31" i="1"/>
  <c r="AM21" i="1" s="1"/>
  <c r="J28" i="14"/>
  <c r="F28" i="14" s="1"/>
  <c r="P31" i="13" s="1"/>
  <c r="Q32" i="1"/>
  <c r="K29" i="14"/>
  <c r="G29" i="14" s="1"/>
  <c r="Q32" i="13" s="1"/>
  <c r="O35" i="1"/>
  <c r="I32" i="14"/>
  <c r="E32" i="14" s="1"/>
  <c r="J33" i="14"/>
  <c r="F33" i="14" s="1"/>
  <c r="Q37" i="1"/>
  <c r="K34" i="14"/>
  <c r="G34" i="14" s="1"/>
  <c r="Q37" i="13" s="1"/>
  <c r="I36" i="14"/>
  <c r="E36" i="14" s="1"/>
  <c r="J37" i="14"/>
  <c r="F37" i="14" s="1"/>
  <c r="Q41" i="1"/>
  <c r="K38" i="14"/>
  <c r="G38" i="14" s="1"/>
  <c r="Q41" i="13" s="1"/>
  <c r="I40" i="14"/>
  <c r="E40" i="14" s="1"/>
  <c r="AL32" i="13" s="1"/>
  <c r="J42" i="14"/>
  <c r="F42" i="14" s="1"/>
  <c r="P45" i="13" s="1"/>
  <c r="K43" i="14"/>
  <c r="G43" i="14" s="1"/>
  <c r="Q46" i="13" s="1"/>
  <c r="I46" i="14"/>
  <c r="E46" i="14" s="1"/>
  <c r="J47" i="14"/>
  <c r="F47" i="14" s="1"/>
  <c r="P50" i="13" s="1"/>
  <c r="K48" i="14"/>
  <c r="G48" i="14" s="1"/>
  <c r="Q51" i="13" s="1"/>
  <c r="I50" i="14"/>
  <c r="E50" i="14" s="1"/>
  <c r="J52" i="14"/>
  <c r="F52" i="14" s="1"/>
  <c r="P55" i="13" s="1"/>
  <c r="K53" i="14"/>
  <c r="G53" i="14" s="1"/>
  <c r="Q56" i="13" s="1"/>
  <c r="I55" i="14"/>
  <c r="E55" i="14" s="1"/>
  <c r="J56" i="14"/>
  <c r="F56" i="14" s="1"/>
  <c r="P59" i="13" s="1"/>
  <c r="K57" i="14"/>
  <c r="G57" i="14" s="1"/>
  <c r="Q60" i="13" s="1"/>
  <c r="D9" i="1"/>
  <c r="AL66" i="1" s="1"/>
  <c r="I74" i="14"/>
  <c r="E74" i="14" s="1"/>
  <c r="E10" i="1"/>
  <c r="J75" i="14"/>
  <c r="F75" i="14" s="1"/>
  <c r="E10" i="13" s="1"/>
  <c r="F11" i="1"/>
  <c r="K76" i="14"/>
  <c r="G76" i="14" s="1"/>
  <c r="F11" i="13" s="1"/>
  <c r="D13" i="1"/>
  <c r="I78" i="14"/>
  <c r="E78" i="14" s="1"/>
  <c r="D13" i="13" s="1"/>
  <c r="E14" i="1"/>
  <c r="J79" i="14"/>
  <c r="F79" i="14" s="1"/>
  <c r="E14" i="13" s="1"/>
  <c r="F15" i="1"/>
  <c r="K80" i="14"/>
  <c r="G80" i="14" s="1"/>
  <c r="F15" i="13" s="1"/>
  <c r="D21" i="1"/>
  <c r="I86" i="14"/>
  <c r="E86" i="14" s="1"/>
  <c r="D21" i="13" s="1"/>
  <c r="E22" i="1"/>
  <c r="J87" i="14"/>
  <c r="F87" i="14" s="1"/>
  <c r="E22" i="13" s="1"/>
  <c r="F23" i="1"/>
  <c r="K88" i="14"/>
  <c r="G88" i="14" s="1"/>
  <c r="F23" i="13" s="1"/>
  <c r="D25" i="1"/>
  <c r="I90" i="14"/>
  <c r="E90" i="14" s="1"/>
  <c r="D25" i="13" s="1"/>
  <c r="E26" i="1"/>
  <c r="J91" i="14"/>
  <c r="F91" i="14" s="1"/>
  <c r="E26" i="13" s="1"/>
  <c r="F27" i="1"/>
  <c r="K92" i="14"/>
  <c r="G92" i="14" s="1"/>
  <c r="F27" i="13" s="1"/>
  <c r="H9" i="1"/>
  <c r="I102" i="14"/>
  <c r="E102" i="14" s="1"/>
  <c r="I10" i="1"/>
  <c r="J103" i="14"/>
  <c r="F103" i="14" s="1"/>
  <c r="I10" i="13" s="1"/>
  <c r="J11" i="1"/>
  <c r="K104" i="14"/>
  <c r="G104" i="14" s="1"/>
  <c r="J11" i="13" s="1"/>
  <c r="H13" i="1"/>
  <c r="I106" i="14"/>
  <c r="E106" i="14" s="1"/>
  <c r="H13" i="13" s="1"/>
  <c r="I14" i="1"/>
  <c r="J107" i="14"/>
  <c r="F107" i="14" s="1"/>
  <c r="I14" i="13" s="1"/>
  <c r="J15" i="1"/>
  <c r="K108" i="14"/>
  <c r="G108" i="14" s="1"/>
  <c r="J15" i="13" s="1"/>
  <c r="H21" i="1"/>
  <c r="I114" i="14"/>
  <c r="E114" i="14" s="1"/>
  <c r="I22" i="1"/>
  <c r="J115" i="14"/>
  <c r="F115" i="14" s="1"/>
  <c r="I22" i="13" s="1"/>
  <c r="J23" i="1"/>
  <c r="K116" i="14"/>
  <c r="G116" i="14" s="1"/>
  <c r="J23" i="13" s="1"/>
  <c r="H25" i="1"/>
  <c r="I118" i="14"/>
  <c r="E118" i="14" s="1"/>
  <c r="H25" i="13" s="1"/>
  <c r="I26" i="1"/>
  <c r="J119" i="14"/>
  <c r="F119" i="14" s="1"/>
  <c r="I26" i="13" s="1"/>
  <c r="J35" i="1"/>
  <c r="K128" i="14"/>
  <c r="G128" i="14" s="1"/>
  <c r="H37" i="1"/>
  <c r="I130" i="14"/>
  <c r="E130" i="14" s="1"/>
  <c r="H37" i="13" s="1"/>
  <c r="I40" i="1"/>
  <c r="W13" i="1" s="1"/>
  <c r="J133" i="14"/>
  <c r="F133" i="14" s="1"/>
  <c r="J41" i="1"/>
  <c r="K134" i="14"/>
  <c r="G134" i="14" s="1"/>
  <c r="J41" i="13" s="1"/>
  <c r="H43" i="1"/>
  <c r="I136" i="14"/>
  <c r="E136" i="14" s="1"/>
  <c r="H43" i="13" s="1"/>
  <c r="I44" i="1"/>
  <c r="V17" i="1" s="1"/>
  <c r="J137" i="14"/>
  <c r="F137" i="14" s="1"/>
  <c r="I44" i="13" s="1"/>
  <c r="K140" i="14"/>
  <c r="G140" i="14" s="1"/>
  <c r="P10" i="1"/>
  <c r="AM11" i="1" s="1"/>
  <c r="J8" i="14"/>
  <c r="F8" i="14" s="1"/>
  <c r="P10" i="13" s="1"/>
  <c r="AM11" i="13" s="1"/>
  <c r="O13" i="1"/>
  <c r="AL14" i="1" s="1"/>
  <c r="I11" i="14"/>
  <c r="E11" i="14" s="1"/>
  <c r="O13" i="13" s="1"/>
  <c r="AL14" i="13" s="1"/>
  <c r="P14" i="1"/>
  <c r="AM15" i="1" s="1"/>
  <c r="J12" i="14"/>
  <c r="F12" i="14" s="1"/>
  <c r="P14" i="13" s="1"/>
  <c r="AM15" i="13" s="1"/>
  <c r="Q15" i="1"/>
  <c r="K13" i="14"/>
  <c r="G13" i="14" s="1"/>
  <c r="Q15" i="13" s="1"/>
  <c r="AL17" i="1"/>
  <c r="I16" i="14"/>
  <c r="E16" i="14" s="1"/>
  <c r="O19" i="13" s="1"/>
  <c r="J18" i="14"/>
  <c r="F18" i="14" s="1"/>
  <c r="P21" i="13" s="1"/>
  <c r="K19" i="14"/>
  <c r="G19" i="14" s="1"/>
  <c r="I21" i="14"/>
  <c r="E21" i="14" s="1"/>
  <c r="J22" i="14"/>
  <c r="F22" i="14" s="1"/>
  <c r="P25" i="13" s="1"/>
  <c r="Q31" i="1"/>
  <c r="K28" i="14"/>
  <c r="G28" i="14" s="1"/>
  <c r="O33" i="1"/>
  <c r="I30" i="14"/>
  <c r="E30" i="14" s="1"/>
  <c r="P35" i="1"/>
  <c r="AM24" i="1" s="1"/>
  <c r="J32" i="14"/>
  <c r="F32" i="14" s="1"/>
  <c r="P35" i="13" s="1"/>
  <c r="Q36" i="1"/>
  <c r="K33" i="14"/>
  <c r="G33" i="14" s="1"/>
  <c r="Q36" i="13" s="1"/>
  <c r="I35" i="14"/>
  <c r="E35" i="14" s="1"/>
  <c r="J36" i="14"/>
  <c r="F36" i="14" s="1"/>
  <c r="Q40" i="1"/>
  <c r="K37" i="14"/>
  <c r="G37" i="14" s="1"/>
  <c r="Q40" i="13" s="1"/>
  <c r="I39" i="14"/>
  <c r="E39" i="14" s="1"/>
  <c r="AL31" i="13" s="1"/>
  <c r="J40" i="14"/>
  <c r="F40" i="14" s="1"/>
  <c r="K42" i="14"/>
  <c r="G42" i="14" s="1"/>
  <c r="Q45" i="13" s="1"/>
  <c r="AL34" i="1"/>
  <c r="I44" i="14"/>
  <c r="E44" i="14" s="1"/>
  <c r="J46" i="14"/>
  <c r="F46" i="14" s="1"/>
  <c r="P49" i="13" s="1"/>
  <c r="K47" i="14"/>
  <c r="G47" i="14" s="1"/>
  <c r="Q50" i="13" s="1"/>
  <c r="I49" i="14"/>
  <c r="E49" i="14" s="1"/>
  <c r="J50" i="14"/>
  <c r="F50" i="14" s="1"/>
  <c r="P53" i="13" s="1"/>
  <c r="K52" i="14"/>
  <c r="G52" i="14" s="1"/>
  <c r="Q55" i="13" s="1"/>
  <c r="I54" i="14"/>
  <c r="E54" i="14" s="1"/>
  <c r="J55" i="14"/>
  <c r="F55" i="14" s="1"/>
  <c r="P58" i="13" s="1"/>
  <c r="K56" i="14"/>
  <c r="G56" i="14" s="1"/>
  <c r="Q59" i="13" s="1"/>
  <c r="E58" i="2"/>
  <c r="I59" i="14"/>
  <c r="E59" i="14" s="1"/>
  <c r="E58" i="14" s="1"/>
  <c r="J74" i="14"/>
  <c r="F74" i="14" s="1"/>
  <c r="K75" i="14"/>
  <c r="G75" i="14" s="1"/>
  <c r="F10" i="13" s="1"/>
  <c r="D12" i="1"/>
  <c r="I77" i="14"/>
  <c r="E77" i="14" s="1"/>
  <c r="D12" i="13" s="1"/>
  <c r="AD11" i="13" s="1"/>
  <c r="E13" i="1"/>
  <c r="J78" i="14"/>
  <c r="F78" i="14" s="1"/>
  <c r="E13" i="13" s="1"/>
  <c r="F14" i="1"/>
  <c r="K79" i="14"/>
  <c r="G79" i="14" s="1"/>
  <c r="F14" i="13" s="1"/>
  <c r="D20" i="1"/>
  <c r="I85" i="14"/>
  <c r="E85" i="14" s="1"/>
  <c r="E21" i="1"/>
  <c r="J86" i="14"/>
  <c r="F86" i="14" s="1"/>
  <c r="E21" i="13" s="1"/>
  <c r="K87" i="14"/>
  <c r="G87" i="14" s="1"/>
  <c r="F22" i="13" s="1"/>
  <c r="D24" i="1"/>
  <c r="I89" i="14"/>
  <c r="E89" i="14" s="1"/>
  <c r="D24" i="13" s="1"/>
  <c r="E25" i="1"/>
  <c r="J90" i="14"/>
  <c r="F90" i="14" s="1"/>
  <c r="E25" i="13" s="1"/>
  <c r="F26" i="1"/>
  <c r="K91" i="14"/>
  <c r="G91" i="14" s="1"/>
  <c r="F26" i="13" s="1"/>
  <c r="D28" i="1"/>
  <c r="I93" i="14"/>
  <c r="E93" i="14" s="1"/>
  <c r="D28" i="13" s="1"/>
  <c r="I9" i="1"/>
  <c r="J102" i="14"/>
  <c r="F102" i="14" s="1"/>
  <c r="J10" i="1"/>
  <c r="K103" i="14"/>
  <c r="G103" i="14" s="1"/>
  <c r="J10" i="13" s="1"/>
  <c r="H12" i="1"/>
  <c r="I105" i="14"/>
  <c r="E105" i="14" s="1"/>
  <c r="H12" i="13" s="1"/>
  <c r="I13" i="1"/>
  <c r="J106" i="14"/>
  <c r="F106" i="14" s="1"/>
  <c r="I13" i="13" s="1"/>
  <c r="J14" i="1"/>
  <c r="K107" i="14"/>
  <c r="G107" i="14" s="1"/>
  <c r="J14" i="13" s="1"/>
  <c r="AF34" i="13" s="1"/>
  <c r="H16" i="1"/>
  <c r="I109" i="14"/>
  <c r="E109" i="14" s="1"/>
  <c r="H16" i="13" s="1"/>
  <c r="I21" i="1"/>
  <c r="J114" i="14"/>
  <c r="F114" i="14" s="1"/>
  <c r="J22" i="1"/>
  <c r="K115" i="14"/>
  <c r="G115" i="14" s="1"/>
  <c r="J22" i="13" s="1"/>
  <c r="H24" i="1"/>
  <c r="I117" i="14"/>
  <c r="E117" i="14" s="1"/>
  <c r="H24" i="13" s="1"/>
  <c r="I25" i="1"/>
  <c r="J118" i="14"/>
  <c r="F118" i="14" s="1"/>
  <c r="I25" i="13" s="1"/>
  <c r="J26" i="1"/>
  <c r="K119" i="14"/>
  <c r="G119" i="14" s="1"/>
  <c r="J26" i="13" s="1"/>
  <c r="H36" i="1"/>
  <c r="U27" i="1" s="1"/>
  <c r="I129" i="14"/>
  <c r="E129" i="14" s="1"/>
  <c r="H36" i="13" s="1"/>
  <c r="I37" i="1"/>
  <c r="U10" i="1" s="1"/>
  <c r="J130" i="14"/>
  <c r="F130" i="14" s="1"/>
  <c r="I37" i="13" s="1"/>
  <c r="J40" i="1"/>
  <c r="K133" i="14"/>
  <c r="G133" i="14" s="1"/>
  <c r="H42" i="1"/>
  <c r="I135" i="14"/>
  <c r="E135" i="14" s="1"/>
  <c r="H42" i="13" s="1"/>
  <c r="I43" i="1"/>
  <c r="V16" i="1" s="1"/>
  <c r="J136" i="14"/>
  <c r="F136" i="14" s="1"/>
  <c r="I43" i="13" s="1"/>
  <c r="J44" i="1"/>
  <c r="K137" i="14"/>
  <c r="G137" i="14" s="1"/>
  <c r="J44" i="13" s="1"/>
  <c r="I141" i="14"/>
  <c r="E141" i="14" s="1"/>
  <c r="H48" i="13" s="1"/>
  <c r="K58" i="14"/>
  <c r="J14" i="14"/>
  <c r="J58" i="14"/>
  <c r="I58" i="14"/>
  <c r="Y38" i="3"/>
  <c r="X37" i="3"/>
  <c r="Y37" i="3" s="1"/>
  <c r="O64" i="3"/>
  <c r="O66" i="3" s="1"/>
  <c r="AC59" i="3"/>
  <c r="AD62" i="3" s="1"/>
  <c r="H52" i="3"/>
  <c r="J54" i="3"/>
  <c r="H54" i="3"/>
  <c r="AL20" i="3"/>
  <c r="AL37" i="3" s="1"/>
  <c r="U43" i="3"/>
  <c r="AD59" i="3"/>
  <c r="AE59" i="3"/>
  <c r="AF62" i="3" s="1"/>
  <c r="AF59" i="3"/>
  <c r="W43" i="3"/>
  <c r="F148" i="4"/>
  <c r="Y21" i="3"/>
  <c r="X19" i="3"/>
  <c r="I50" i="3"/>
  <c r="AD27" i="3"/>
  <c r="AE27" i="3"/>
  <c r="AF46" i="3"/>
  <c r="J52" i="3"/>
  <c r="E41" i="2"/>
  <c r="G51" i="2"/>
  <c r="O40" i="1"/>
  <c r="AL29" i="1" s="1"/>
  <c r="P36" i="1"/>
  <c r="AM25" i="1" s="1"/>
  <c r="O39" i="1"/>
  <c r="AL28" i="1" s="1"/>
  <c r="P40" i="1"/>
  <c r="AM29" i="1" s="1"/>
  <c r="O43" i="1"/>
  <c r="AL32" i="1" s="1"/>
  <c r="F41" i="2"/>
  <c r="E45" i="2"/>
  <c r="P41" i="1"/>
  <c r="AM30" i="1" s="1"/>
  <c r="O38" i="1"/>
  <c r="AL27" i="1" s="1"/>
  <c r="P39" i="1"/>
  <c r="AM28" i="1" s="1"/>
  <c r="O42" i="1"/>
  <c r="AL31" i="1" s="1"/>
  <c r="P43" i="1"/>
  <c r="F27" i="2"/>
  <c r="F6" i="2"/>
  <c r="AL25" i="1"/>
  <c r="O37" i="1"/>
  <c r="AL26" i="1" s="1"/>
  <c r="P38" i="1"/>
  <c r="AM27" i="1" s="1"/>
  <c r="O41" i="1"/>
  <c r="AL30" i="1" s="1"/>
  <c r="P42" i="1"/>
  <c r="AM31" i="1" s="1"/>
  <c r="G121" i="2"/>
  <c r="J21" i="1"/>
  <c r="Q20" i="1"/>
  <c r="E139" i="2"/>
  <c r="H48" i="1"/>
  <c r="F121" i="2"/>
  <c r="E132" i="2"/>
  <c r="H41" i="1"/>
  <c r="I35" i="1"/>
  <c r="U8" i="1" s="1"/>
  <c r="F111" i="2"/>
  <c r="G111" i="2"/>
  <c r="G139" i="2"/>
  <c r="J47" i="1"/>
  <c r="G82" i="2"/>
  <c r="G95" i="2"/>
  <c r="F10" i="1"/>
  <c r="F22" i="1"/>
  <c r="F82" i="2"/>
  <c r="E9" i="1"/>
  <c r="F95" i="2"/>
  <c r="G41" i="2"/>
  <c r="G45" i="2"/>
  <c r="G27" i="2"/>
  <c r="G31" i="2"/>
  <c r="E6" i="2"/>
  <c r="F51" i="2"/>
  <c r="E51" i="2"/>
  <c r="E17" i="2"/>
  <c r="F17" i="2"/>
  <c r="E31" i="2"/>
  <c r="AL24" i="1"/>
  <c r="F31" i="2"/>
  <c r="F45" i="2"/>
  <c r="AB2" i="1"/>
  <c r="T2" i="1"/>
  <c r="M2" i="1"/>
  <c r="AL10" i="1"/>
  <c r="AS145" i="2"/>
  <c r="AT63" i="2"/>
  <c r="AT147" i="2" s="1"/>
  <c r="AP63" i="2"/>
  <c r="AP147" i="2" s="1"/>
  <c r="AO145" i="2"/>
  <c r="AQ63" i="2"/>
  <c r="AQ147" i="2" s="1"/>
  <c r="AP145" i="2"/>
  <c r="AL63" i="2"/>
  <c r="AL147" i="2" s="1"/>
  <c r="AG145" i="2"/>
  <c r="AI63" i="2"/>
  <c r="AI147" i="2" s="1"/>
  <c r="AC145" i="2"/>
  <c r="AD145" i="2"/>
  <c r="O39" i="13" l="1"/>
  <c r="AL28" i="13" s="1"/>
  <c r="AF49" i="13"/>
  <c r="AE21" i="13"/>
  <c r="AL34" i="13"/>
  <c r="O47" i="13"/>
  <c r="O44" i="13" s="1"/>
  <c r="X39" i="1"/>
  <c r="AC42" i="13"/>
  <c r="X38" i="1"/>
  <c r="AE9" i="13"/>
  <c r="P20" i="13"/>
  <c r="AM19" i="13" s="1"/>
  <c r="G24" i="2"/>
  <c r="P54" i="13"/>
  <c r="P48" i="13"/>
  <c r="G14" i="14"/>
  <c r="Q18" i="13"/>
  <c r="G58" i="14"/>
  <c r="Q62" i="13"/>
  <c r="Q61" i="13" s="1"/>
  <c r="F58" i="14"/>
  <c r="P62" i="13"/>
  <c r="P61" i="13" s="1"/>
  <c r="P40" i="13"/>
  <c r="AM29" i="13" s="1"/>
  <c r="P41" i="13"/>
  <c r="AM30" i="13" s="1"/>
  <c r="P37" i="13"/>
  <c r="AM26" i="13" s="1"/>
  <c r="P42" i="13"/>
  <c r="AM31" i="13" s="1"/>
  <c r="P43" i="13"/>
  <c r="AM32" i="13" s="1"/>
  <c r="Q22" i="13"/>
  <c r="Q20" i="13" s="1"/>
  <c r="P36" i="13"/>
  <c r="AM25" i="13" s="1"/>
  <c r="G143" i="2"/>
  <c r="K143" i="14" s="1"/>
  <c r="P39" i="13"/>
  <c r="AM28" i="13" s="1"/>
  <c r="E123" i="2"/>
  <c r="I123" i="14" s="1"/>
  <c r="AF57" i="13"/>
  <c r="AD21" i="13"/>
  <c r="AM34" i="13"/>
  <c r="P47" i="13"/>
  <c r="P44" i="13" s="1"/>
  <c r="G123" i="2"/>
  <c r="E97" i="2"/>
  <c r="I97" i="14" s="1"/>
  <c r="V32" i="1"/>
  <c r="P38" i="13"/>
  <c r="O38" i="13"/>
  <c r="O34" i="13" s="1"/>
  <c r="P33" i="13"/>
  <c r="AM23" i="13" s="1"/>
  <c r="P32" i="13"/>
  <c r="AM22" i="13" s="1"/>
  <c r="O33" i="13"/>
  <c r="AL23" i="13" s="1"/>
  <c r="O32" i="13"/>
  <c r="AE10" i="13"/>
  <c r="AF54" i="13"/>
  <c r="F143" i="2"/>
  <c r="J143" i="14" s="1"/>
  <c r="AE13" i="13"/>
  <c r="AC63" i="2"/>
  <c r="AC147" i="2" s="1"/>
  <c r="AH63" i="2"/>
  <c r="AH147" i="2" s="1"/>
  <c r="AU63" i="2"/>
  <c r="AU147" i="2" s="1"/>
  <c r="AT145" i="2"/>
  <c r="AH145" i="2"/>
  <c r="AS148" i="2"/>
  <c r="AE63" i="2"/>
  <c r="AE147" i="2" s="1"/>
  <c r="AD63" i="2"/>
  <c r="AD147" i="2" s="1"/>
  <c r="AM145" i="2"/>
  <c r="P20" i="1"/>
  <c r="I111" i="14"/>
  <c r="AK145" i="2"/>
  <c r="AF55" i="13"/>
  <c r="AT148" i="2"/>
  <c r="O20" i="1"/>
  <c r="AD148" i="2"/>
  <c r="AC36" i="13"/>
  <c r="AG148" i="2"/>
  <c r="AM63" i="2"/>
  <c r="AM147" i="2" s="1"/>
  <c r="AC148" i="2"/>
  <c r="AF30" i="13"/>
  <c r="F41" i="14"/>
  <c r="AE24" i="13"/>
  <c r="AF42" i="13"/>
  <c r="AD31" i="13"/>
  <c r="AM55" i="3"/>
  <c r="AM51" i="3" s="1"/>
  <c r="AM61" i="3" s="1"/>
  <c r="AM63" i="3" s="1"/>
  <c r="AM68" i="3" s="1"/>
  <c r="P69" i="3"/>
  <c r="G147" i="4"/>
  <c r="O63" i="14"/>
  <c r="O147" i="14" s="1"/>
  <c r="M148" i="14"/>
  <c r="N148" i="14"/>
  <c r="N145" i="14"/>
  <c r="M145" i="14"/>
  <c r="U28" i="1"/>
  <c r="W34" i="1"/>
  <c r="AF44" i="13"/>
  <c r="G41" i="14"/>
  <c r="P30" i="1"/>
  <c r="AF40" i="13"/>
  <c r="AD25" i="13"/>
  <c r="AE19" i="13"/>
  <c r="AE20" i="13"/>
  <c r="AF61" i="13"/>
  <c r="AF36" i="13"/>
  <c r="W35" i="1"/>
  <c r="AC32" i="13"/>
  <c r="AE23" i="13"/>
  <c r="W33" i="1"/>
  <c r="F17" i="14"/>
  <c r="AM18" i="13" s="1"/>
  <c r="AF35" i="13"/>
  <c r="AE14" i="13"/>
  <c r="AF32" i="13"/>
  <c r="AE11" i="13"/>
  <c r="F14" i="14"/>
  <c r="F97" i="2"/>
  <c r="J82" i="14"/>
  <c r="J111" i="14"/>
  <c r="J121" i="14"/>
  <c r="J40" i="13"/>
  <c r="G132" i="14"/>
  <c r="AE43" i="13"/>
  <c r="AD43" i="13"/>
  <c r="AC22" i="13"/>
  <c r="AF22" i="13"/>
  <c r="AC18" i="13"/>
  <c r="AF18" i="13"/>
  <c r="F45" i="14"/>
  <c r="G139" i="14"/>
  <c r="J47" i="13"/>
  <c r="AE44" i="13"/>
  <c r="AD44" i="13"/>
  <c r="H21" i="13"/>
  <c r="E121" i="14"/>
  <c r="AE31" i="13"/>
  <c r="AF31" i="13"/>
  <c r="AC23" i="13"/>
  <c r="AF23" i="13"/>
  <c r="AD18" i="13"/>
  <c r="E45" i="14"/>
  <c r="AL35" i="13" s="1"/>
  <c r="E31" i="14"/>
  <c r="AC57" i="13"/>
  <c r="W35" i="13"/>
  <c r="Y35" i="13" s="1"/>
  <c r="AE41" i="13"/>
  <c r="AD41" i="13"/>
  <c r="AC40" i="13"/>
  <c r="AC34" i="13"/>
  <c r="AF20" i="13"/>
  <c r="AC20" i="13"/>
  <c r="AD13" i="13"/>
  <c r="H47" i="13"/>
  <c r="E139" i="14"/>
  <c r="AF43" i="13"/>
  <c r="AE36" i="13"/>
  <c r="AD36" i="13"/>
  <c r="AE32" i="13"/>
  <c r="AD32" i="13"/>
  <c r="AD24" i="13"/>
  <c r="AE18" i="13"/>
  <c r="AF11" i="13"/>
  <c r="AC11" i="13"/>
  <c r="AL33" i="13"/>
  <c r="E14" i="14"/>
  <c r="K27" i="14"/>
  <c r="K121" i="14"/>
  <c r="J6" i="14"/>
  <c r="X39" i="13"/>
  <c r="Y39" i="13" s="1"/>
  <c r="AC61" i="13"/>
  <c r="AC55" i="13"/>
  <c r="W33" i="13"/>
  <c r="Y33" i="13" s="1"/>
  <c r="I21" i="13"/>
  <c r="F121" i="14"/>
  <c r="AC12" i="13"/>
  <c r="AF12" i="13"/>
  <c r="E9" i="13"/>
  <c r="F82" i="14"/>
  <c r="F31" i="14"/>
  <c r="AL17" i="13"/>
  <c r="W34" i="13"/>
  <c r="Y34" i="13" s="1"/>
  <c r="AC56" i="13"/>
  <c r="J35" i="13"/>
  <c r="G127" i="14"/>
  <c r="AE40" i="13"/>
  <c r="AD40" i="13"/>
  <c r="AC33" i="13"/>
  <c r="AF19" i="13"/>
  <c r="AC19" i="13"/>
  <c r="AD12" i="13"/>
  <c r="F51" i="14"/>
  <c r="AM36" i="13" s="1"/>
  <c r="Q30" i="1"/>
  <c r="I47" i="13"/>
  <c r="F139" i="14"/>
  <c r="H40" i="13"/>
  <c r="E132" i="14"/>
  <c r="J127" i="14"/>
  <c r="AE35" i="13"/>
  <c r="AD35" i="13"/>
  <c r="AC30" i="13"/>
  <c r="AF14" i="13"/>
  <c r="AC14" i="13"/>
  <c r="AD9" i="13"/>
  <c r="Q9" i="13"/>
  <c r="Q8" i="13" s="1"/>
  <c r="G6" i="14"/>
  <c r="X21" i="13"/>
  <c r="Y21" i="13" s="1"/>
  <c r="AE61" i="13"/>
  <c r="AD61" i="13"/>
  <c r="V32" i="13"/>
  <c r="AC54" i="13"/>
  <c r="H35" i="13"/>
  <c r="E127" i="14"/>
  <c r="AF33" i="13"/>
  <c r="AF25" i="13"/>
  <c r="AC25" i="13"/>
  <c r="AD20" i="13"/>
  <c r="AE12" i="13"/>
  <c r="Q35" i="13"/>
  <c r="Q34" i="13" s="1"/>
  <c r="G31" i="14"/>
  <c r="AM17" i="13"/>
  <c r="K123" i="14"/>
  <c r="G97" i="2"/>
  <c r="K82" i="14"/>
  <c r="F123" i="2"/>
  <c r="J95" i="14"/>
  <c r="J27" i="14"/>
  <c r="V16" i="13"/>
  <c r="Y16" i="13" s="1"/>
  <c r="AD56" i="13"/>
  <c r="AE56" i="13"/>
  <c r="AC49" i="13"/>
  <c r="U27" i="13"/>
  <c r="Y27" i="13" s="1"/>
  <c r="AE33" i="13"/>
  <c r="AD33" i="13"/>
  <c r="G51" i="14"/>
  <c r="Q48" i="13" s="1"/>
  <c r="AD57" i="13"/>
  <c r="V17" i="13"/>
  <c r="Y17" i="13" s="1"/>
  <c r="AE57" i="13"/>
  <c r="AC50" i="13"/>
  <c r="U28" i="13"/>
  <c r="Y28" i="13" s="1"/>
  <c r="AF41" i="13"/>
  <c r="AD34" i="13"/>
  <c r="AE34" i="13"/>
  <c r="H9" i="13"/>
  <c r="E111" i="14"/>
  <c r="AF13" i="13"/>
  <c r="AC13" i="13"/>
  <c r="D9" i="13"/>
  <c r="E82" i="14"/>
  <c r="Q54" i="13"/>
  <c r="F27" i="14"/>
  <c r="E17" i="14"/>
  <c r="AL18" i="13" s="1"/>
  <c r="AD54" i="13"/>
  <c r="V14" i="13"/>
  <c r="AE54" i="13"/>
  <c r="AC44" i="13"/>
  <c r="AD23" i="13"/>
  <c r="F20" i="13"/>
  <c r="G95" i="14"/>
  <c r="AF10" i="13"/>
  <c r="AC10" i="13"/>
  <c r="E51" i="14"/>
  <c r="AL36" i="13" s="1"/>
  <c r="E41" i="14"/>
  <c r="E27" i="14"/>
  <c r="AL19" i="13"/>
  <c r="K6" i="14"/>
  <c r="V15" i="13"/>
  <c r="Y15" i="13" s="1"/>
  <c r="AE55" i="13"/>
  <c r="AD55" i="13"/>
  <c r="U9" i="13"/>
  <c r="Y9" i="13" s="1"/>
  <c r="AE49" i="13"/>
  <c r="AD49" i="13"/>
  <c r="AC41" i="13"/>
  <c r="J21" i="13"/>
  <c r="G121" i="14"/>
  <c r="J9" i="13"/>
  <c r="G111" i="14"/>
  <c r="AC21" i="13"/>
  <c r="AF21" i="13"/>
  <c r="AD14" i="13"/>
  <c r="G82" i="14"/>
  <c r="F9" i="13"/>
  <c r="F6" i="14"/>
  <c r="P9" i="13"/>
  <c r="I6" i="14"/>
  <c r="K95" i="14"/>
  <c r="K111" i="14"/>
  <c r="U10" i="13"/>
  <c r="Y10" i="13" s="1"/>
  <c r="AD50" i="13"/>
  <c r="AE50" i="13"/>
  <c r="I9" i="13"/>
  <c r="F111" i="14"/>
  <c r="D20" i="13"/>
  <c r="E95" i="14"/>
  <c r="Q31" i="13"/>
  <c r="Q30" i="13" s="1"/>
  <c r="G27" i="14"/>
  <c r="I40" i="13"/>
  <c r="F132" i="14"/>
  <c r="AC43" i="13"/>
  <c r="AD30" i="13"/>
  <c r="AE30" i="13"/>
  <c r="AD22" i="13"/>
  <c r="AF9" i="13"/>
  <c r="AC9" i="13"/>
  <c r="I35" i="13"/>
  <c r="F127" i="14"/>
  <c r="AC24" i="13"/>
  <c r="AF24" i="13"/>
  <c r="AD19" i="13"/>
  <c r="AM33" i="13"/>
  <c r="O9" i="13"/>
  <c r="E6" i="14"/>
  <c r="AF56" i="13"/>
  <c r="AF50" i="13"/>
  <c r="AE42" i="13"/>
  <c r="AD42" i="13"/>
  <c r="AC35" i="13"/>
  <c r="AC31" i="13"/>
  <c r="AE22" i="13"/>
  <c r="E20" i="13"/>
  <c r="F95" i="14"/>
  <c r="AD10" i="13"/>
  <c r="G45" i="14"/>
  <c r="Q44" i="13" s="1"/>
  <c r="G17" i="14"/>
  <c r="Q17" i="13" s="1"/>
  <c r="K45" i="14"/>
  <c r="AM23" i="1"/>
  <c r="J31" i="14"/>
  <c r="K31" i="14"/>
  <c r="K41" i="14"/>
  <c r="AL35" i="1"/>
  <c r="I45" i="14"/>
  <c r="K51" i="14"/>
  <c r="AM18" i="1"/>
  <c r="J17" i="14"/>
  <c r="AM35" i="1"/>
  <c r="J45" i="14"/>
  <c r="AL23" i="1"/>
  <c r="I31" i="14"/>
  <c r="AL18" i="1"/>
  <c r="I17" i="14"/>
  <c r="J51" i="14"/>
  <c r="K139" i="14"/>
  <c r="I139" i="14"/>
  <c r="J41" i="14"/>
  <c r="E143" i="2"/>
  <c r="I132" i="14"/>
  <c r="I41" i="14"/>
  <c r="K24" i="14"/>
  <c r="I51" i="14"/>
  <c r="O69" i="3"/>
  <c r="AL55" i="3"/>
  <c r="AL51" i="3" s="1"/>
  <c r="AL61" i="3" s="1"/>
  <c r="AL63" i="3" s="1"/>
  <c r="AL68" i="3" s="1"/>
  <c r="AD46" i="3"/>
  <c r="I52" i="3"/>
  <c r="AE46" i="3"/>
  <c r="AE62" i="3" s="1"/>
  <c r="F61" i="2"/>
  <c r="Y19" i="3"/>
  <c r="Y23" i="3" s="1"/>
  <c r="Y42" i="3" s="1"/>
  <c r="X23" i="3"/>
  <c r="I54" i="3"/>
  <c r="F24" i="2"/>
  <c r="AC46" i="3"/>
  <c r="AC62" i="3" s="1"/>
  <c r="E61" i="2"/>
  <c r="U26" i="1"/>
  <c r="E24" i="2"/>
  <c r="AM32" i="1"/>
  <c r="G61" i="2"/>
  <c r="AL65" i="1"/>
  <c r="AM66" i="1"/>
  <c r="G148" i="2" l="1"/>
  <c r="G145" i="2"/>
  <c r="K145" i="14" s="1"/>
  <c r="P34" i="13"/>
  <c r="E148" i="2"/>
  <c r="AM35" i="13"/>
  <c r="P30" i="13"/>
  <c r="F145" i="2"/>
  <c r="J145" i="14" s="1"/>
  <c r="AM27" i="13"/>
  <c r="AL27" i="13"/>
  <c r="O30" i="13"/>
  <c r="AL22" i="13"/>
  <c r="AF39" i="13"/>
  <c r="AM45" i="13"/>
  <c r="E145" i="2"/>
  <c r="I145" i="14" s="1"/>
  <c r="Q27" i="13"/>
  <c r="F97" i="14"/>
  <c r="E24" i="14"/>
  <c r="AL45" i="13"/>
  <c r="F148" i="2"/>
  <c r="P17" i="13"/>
  <c r="E97" i="14"/>
  <c r="F24" i="14"/>
  <c r="F61" i="14"/>
  <c r="Q64" i="13"/>
  <c r="AF17" i="13"/>
  <c r="AC17" i="13"/>
  <c r="E30" i="13"/>
  <c r="W13" i="13"/>
  <c r="AD53" i="13"/>
  <c r="AE53" i="13"/>
  <c r="I39" i="13"/>
  <c r="I18" i="13"/>
  <c r="AE29" i="13"/>
  <c r="AD29" i="13"/>
  <c r="J18" i="13"/>
  <c r="AF29" i="13"/>
  <c r="E61" i="14"/>
  <c r="G97" i="14"/>
  <c r="AM21" i="13"/>
  <c r="K97" i="14"/>
  <c r="K148" i="14" s="1"/>
  <c r="V30" i="13"/>
  <c r="I46" i="13"/>
  <c r="X20" i="13"/>
  <c r="AD60" i="13"/>
  <c r="AE60" i="13"/>
  <c r="O17" i="13"/>
  <c r="F123" i="14"/>
  <c r="X38" i="13"/>
  <c r="AC60" i="13"/>
  <c r="H46" i="13"/>
  <c r="AM46" i="13"/>
  <c r="AF60" i="13"/>
  <c r="J46" i="13"/>
  <c r="J39" i="13"/>
  <c r="AF53" i="13"/>
  <c r="AL10" i="13"/>
  <c r="AL9" i="13" s="1"/>
  <c r="O8" i="13"/>
  <c r="AE17" i="13"/>
  <c r="F30" i="13"/>
  <c r="H18" i="13"/>
  <c r="AC29" i="13"/>
  <c r="J123" i="14"/>
  <c r="AF48" i="13"/>
  <c r="J34" i="13"/>
  <c r="AM24" i="13"/>
  <c r="AC8" i="13"/>
  <c r="E17" i="13"/>
  <c r="AL65" i="13"/>
  <c r="AM66" i="13"/>
  <c r="AF8" i="13"/>
  <c r="AE39" i="13"/>
  <c r="AD39" i="13"/>
  <c r="I28" i="13"/>
  <c r="AL24" i="13"/>
  <c r="E123" i="14"/>
  <c r="I34" i="13"/>
  <c r="U8" i="13"/>
  <c r="AE48" i="13"/>
  <c r="AD48" i="13"/>
  <c r="Y14" i="13"/>
  <c r="V12" i="13"/>
  <c r="AL66" i="13"/>
  <c r="AD8" i="13"/>
  <c r="D17" i="13"/>
  <c r="U26" i="13"/>
  <c r="H34" i="13"/>
  <c r="AC48" i="13"/>
  <c r="G24" i="14"/>
  <c r="E143" i="14"/>
  <c r="H28" i="13"/>
  <c r="AC39" i="13"/>
  <c r="F143" i="14"/>
  <c r="G61" i="14"/>
  <c r="D30" i="13"/>
  <c r="AD17" i="13"/>
  <c r="AM10" i="13"/>
  <c r="AM9" i="13" s="1"/>
  <c r="P8" i="13"/>
  <c r="AM65" i="13"/>
  <c r="F17" i="13"/>
  <c r="AE8" i="13"/>
  <c r="G123" i="14"/>
  <c r="AL21" i="13"/>
  <c r="J28" i="13"/>
  <c r="AL46" i="13"/>
  <c r="W31" i="13"/>
  <c r="H39" i="13"/>
  <c r="AC53" i="13"/>
  <c r="G143" i="14"/>
  <c r="J97" i="14"/>
  <c r="I24" i="14"/>
  <c r="G63" i="2"/>
  <c r="K61" i="14"/>
  <c r="I61" i="14"/>
  <c r="J24" i="14"/>
  <c r="J61" i="14"/>
  <c r="I143" i="14"/>
  <c r="I148" i="14" s="1"/>
  <c r="F63" i="2"/>
  <c r="X41" i="3"/>
  <c r="X42" i="3"/>
  <c r="E63" i="2"/>
  <c r="E147" i="2" s="1"/>
  <c r="Q61" i="1"/>
  <c r="P61" i="1"/>
  <c r="AM57" i="1"/>
  <c r="AL57" i="1"/>
  <c r="AM52" i="1"/>
  <c r="AL52" i="1"/>
  <c r="AF60" i="1"/>
  <c r="I46" i="1"/>
  <c r="H46" i="1"/>
  <c r="AF57" i="1"/>
  <c r="AC57" i="1"/>
  <c r="Y39" i="1"/>
  <c r="X37" i="1"/>
  <c r="Y37" i="1" s="1"/>
  <c r="AF50" i="1"/>
  <c r="AC50" i="1"/>
  <c r="AF49" i="1"/>
  <c r="AC49" i="1"/>
  <c r="Y35" i="1"/>
  <c r="AF48" i="1"/>
  <c r="H34" i="1"/>
  <c r="Y34" i="1"/>
  <c r="Y33" i="1"/>
  <c r="Y28" i="1"/>
  <c r="Y27" i="1"/>
  <c r="Y26" i="1"/>
  <c r="AF44" i="1"/>
  <c r="AC44" i="1"/>
  <c r="AC23" i="1"/>
  <c r="AD24" i="1"/>
  <c r="AC22" i="1"/>
  <c r="AD42" i="1"/>
  <c r="AD21" i="1"/>
  <c r="AF41" i="1"/>
  <c r="AD20" i="1"/>
  <c r="AC19" i="1"/>
  <c r="AF39" i="1"/>
  <c r="AC18" i="1"/>
  <c r="Y20" i="1"/>
  <c r="AE17" i="1"/>
  <c r="AE18" i="1"/>
  <c r="Y17" i="1"/>
  <c r="O17" i="1"/>
  <c r="Y16" i="1"/>
  <c r="Q8" i="1"/>
  <c r="Y15" i="1"/>
  <c r="Y14" i="1"/>
  <c r="AF13" i="1"/>
  <c r="AD12" i="1"/>
  <c r="Y10" i="1"/>
  <c r="AC9" i="1"/>
  <c r="Y9" i="1"/>
  <c r="O8" i="1"/>
  <c r="D17" i="1"/>
  <c r="Y8" i="1"/>
  <c r="AE7" i="13" l="1"/>
  <c r="AM44" i="13"/>
  <c r="P27" i="13"/>
  <c r="O27" i="13"/>
  <c r="Q66" i="13"/>
  <c r="Q69" i="13" s="1"/>
  <c r="AL44" i="13"/>
  <c r="AF59" i="13"/>
  <c r="AC52" i="13"/>
  <c r="O64" i="13"/>
  <c r="AL43" i="13"/>
  <c r="AL40" i="13" s="1"/>
  <c r="AC28" i="13"/>
  <c r="AL60" i="13"/>
  <c r="AL56" i="13" s="1"/>
  <c r="E63" i="14"/>
  <c r="E147" i="14" s="1"/>
  <c r="G145" i="14"/>
  <c r="E148" i="14"/>
  <c r="AL20" i="13"/>
  <c r="AL37" i="13" s="1"/>
  <c r="F145" i="14"/>
  <c r="AM60" i="13"/>
  <c r="AM56" i="13" s="1"/>
  <c r="G63" i="14"/>
  <c r="G147" i="14" s="1"/>
  <c r="J148" i="14"/>
  <c r="E145" i="14"/>
  <c r="AM43" i="13"/>
  <c r="AM40" i="13" s="1"/>
  <c r="AF28" i="13"/>
  <c r="F63" i="14"/>
  <c r="F147" i="14" s="1"/>
  <c r="Y26" i="13"/>
  <c r="U25" i="13"/>
  <c r="Y25" i="13" s="1"/>
  <c r="AC7" i="13"/>
  <c r="AF7" i="13"/>
  <c r="AF47" i="13"/>
  <c r="AE59" i="13"/>
  <c r="AD59" i="13"/>
  <c r="G148" i="14"/>
  <c r="AD52" i="13"/>
  <c r="I50" i="13"/>
  <c r="AE52" i="13"/>
  <c r="H30" i="13"/>
  <c r="AC38" i="13"/>
  <c r="D32" i="13"/>
  <c r="AD7" i="13"/>
  <c r="V23" i="13"/>
  <c r="V41" i="13" s="1"/>
  <c r="AF52" i="13"/>
  <c r="J50" i="13"/>
  <c r="H50" i="13"/>
  <c r="AC59" i="13"/>
  <c r="AD16" i="13"/>
  <c r="AC16" i="13"/>
  <c r="E32" i="13"/>
  <c r="AF16" i="13"/>
  <c r="Y8" i="13"/>
  <c r="U7" i="13"/>
  <c r="AE38" i="13"/>
  <c r="I30" i="13"/>
  <c r="AD38" i="13"/>
  <c r="AE16" i="13"/>
  <c r="F32" i="13"/>
  <c r="P64" i="13"/>
  <c r="Y31" i="13"/>
  <c r="J30" i="13"/>
  <c r="AF38" i="13"/>
  <c r="F148" i="14"/>
  <c r="AC47" i="13"/>
  <c r="AD47" i="13"/>
  <c r="AE47" i="13"/>
  <c r="Y38" i="13"/>
  <c r="X37" i="13"/>
  <c r="Y37" i="13" s="1"/>
  <c r="X19" i="13"/>
  <c r="Y20" i="13"/>
  <c r="AM20" i="13"/>
  <c r="AM37" i="13" s="1"/>
  <c r="AE28" i="13"/>
  <c r="AD28" i="13"/>
  <c r="Y13" i="13"/>
  <c r="W32" i="13"/>
  <c r="Y32" i="13" s="1"/>
  <c r="W12" i="13"/>
  <c r="W23" i="13" s="1"/>
  <c r="I63" i="14"/>
  <c r="I147" i="14" s="1"/>
  <c r="F147" i="2"/>
  <c r="J63" i="14"/>
  <c r="J147" i="14" s="1"/>
  <c r="G147" i="2"/>
  <c r="K63" i="14"/>
  <c r="K147" i="14" s="1"/>
  <c r="Y41" i="3"/>
  <c r="Y43" i="3" s="1"/>
  <c r="X43" i="3"/>
  <c r="Q44" i="1"/>
  <c r="AM19" i="1"/>
  <c r="AM9" i="1" s="1"/>
  <c r="P48" i="1"/>
  <c r="AM36" i="1" s="1"/>
  <c r="AM20" i="1" s="1"/>
  <c r="P34" i="1"/>
  <c r="Q34" i="1"/>
  <c r="AC59" i="1"/>
  <c r="Q54" i="1"/>
  <c r="AL19" i="1"/>
  <c r="AL9" i="1" s="1"/>
  <c r="X19" i="1"/>
  <c r="X23" i="1" s="1"/>
  <c r="X41" i="1" s="1"/>
  <c r="X43" i="1" s="1"/>
  <c r="AF30" i="1"/>
  <c r="AC11" i="1"/>
  <c r="AF32" i="1"/>
  <c r="AC12" i="1"/>
  <c r="AE13" i="1"/>
  <c r="Y21" i="1"/>
  <c r="AF40" i="1"/>
  <c r="AE20" i="1"/>
  <c r="AD23" i="1"/>
  <c r="AD22" i="1"/>
  <c r="AF43" i="1"/>
  <c r="AF23" i="1"/>
  <c r="AF25" i="1"/>
  <c r="AD55" i="1"/>
  <c r="AF8" i="1"/>
  <c r="AF29" i="1"/>
  <c r="AE9" i="1"/>
  <c r="AD10" i="1"/>
  <c r="AF31" i="1"/>
  <c r="AE11" i="1"/>
  <c r="AF12" i="1"/>
  <c r="AC34" i="1"/>
  <c r="AE21" i="1"/>
  <c r="AE22" i="1"/>
  <c r="AC24" i="1"/>
  <c r="AD48" i="1"/>
  <c r="AF55" i="1"/>
  <c r="AD61" i="1"/>
  <c r="AC30" i="1"/>
  <c r="AD13" i="1"/>
  <c r="AE34" i="1"/>
  <c r="AD18" i="1"/>
  <c r="AC40" i="1"/>
  <c r="AC43" i="1"/>
  <c r="AF24" i="1"/>
  <c r="AD25" i="1"/>
  <c r="AF54" i="1"/>
  <c r="AE56" i="1"/>
  <c r="AD59" i="1"/>
  <c r="AE8" i="1"/>
  <c r="AC14" i="1"/>
  <c r="AF10" i="1"/>
  <c r="AD11" i="1"/>
  <c r="AF35" i="1"/>
  <c r="AC29" i="1"/>
  <c r="P8" i="1"/>
  <c r="AC8" i="1"/>
  <c r="AC31" i="1"/>
  <c r="AC32" i="1"/>
  <c r="AF33" i="1"/>
  <c r="AF34" i="1"/>
  <c r="AE14" i="1"/>
  <c r="AF36" i="1"/>
  <c r="AF18" i="1"/>
  <c r="AC20" i="1"/>
  <c r="AD40" i="1"/>
  <c r="AC41" i="1"/>
  <c r="AF22" i="1"/>
  <c r="AF21" i="1"/>
  <c r="AF42" i="1"/>
  <c r="AD43" i="1"/>
  <c r="AE44" i="1"/>
  <c r="AC25" i="1"/>
  <c r="AE49" i="1"/>
  <c r="AE50" i="1"/>
  <c r="Y38" i="1"/>
  <c r="AC55" i="1"/>
  <c r="AF56" i="1"/>
  <c r="AE57" i="1"/>
  <c r="J46" i="1"/>
  <c r="AF59" i="1" s="1"/>
  <c r="P54" i="1"/>
  <c r="AF9" i="1"/>
  <c r="AE32" i="1"/>
  <c r="AC35" i="1"/>
  <c r="P17" i="1"/>
  <c r="AE39" i="1"/>
  <c r="AF20" i="1"/>
  <c r="AF19" i="1"/>
  <c r="AC21" i="1"/>
  <c r="AE41" i="1"/>
  <c r="I34" i="1"/>
  <c r="AC48" i="1"/>
  <c r="AC54" i="1"/>
  <c r="AC60" i="1"/>
  <c r="AL36" i="1"/>
  <c r="AL20" i="1" s="1"/>
  <c r="Q48" i="1"/>
  <c r="AC13" i="1"/>
  <c r="Q17" i="1"/>
  <c r="AC42" i="1"/>
  <c r="U25" i="1"/>
  <c r="Y25" i="1" s="1"/>
  <c r="AE54" i="1"/>
  <c r="AC56" i="1"/>
  <c r="P44" i="1"/>
  <c r="AE60" i="1"/>
  <c r="AC61" i="1"/>
  <c r="D30" i="1"/>
  <c r="AD17" i="1"/>
  <c r="U7" i="1"/>
  <c r="AE29" i="1"/>
  <c r="AD29" i="1"/>
  <c r="AD8" i="1"/>
  <c r="AD9" i="1"/>
  <c r="AD30" i="1"/>
  <c r="AE31" i="1"/>
  <c r="AD31" i="1"/>
  <c r="V12" i="1"/>
  <c r="I18" i="1"/>
  <c r="E30" i="1"/>
  <c r="AC17" i="1"/>
  <c r="AD19" i="1"/>
  <c r="AL45" i="1" s="1"/>
  <c r="AE19" i="1"/>
  <c r="AC10" i="1"/>
  <c r="AC33" i="1"/>
  <c r="AC36" i="1"/>
  <c r="AF17" i="1"/>
  <c r="F30" i="1"/>
  <c r="H18" i="1"/>
  <c r="E17" i="1"/>
  <c r="AD7" i="1" s="1"/>
  <c r="AE10" i="1"/>
  <c r="AD33" i="1"/>
  <c r="AE33" i="1"/>
  <c r="AD14" i="1"/>
  <c r="AE35" i="1"/>
  <c r="AF14" i="1"/>
  <c r="AE36" i="1"/>
  <c r="AD36" i="1"/>
  <c r="F17" i="1"/>
  <c r="H28" i="1"/>
  <c r="AC39" i="1"/>
  <c r="AF11" i="1"/>
  <c r="AE12" i="1"/>
  <c r="J18" i="1"/>
  <c r="AE23" i="1"/>
  <c r="AE24" i="1"/>
  <c r="AE25" i="1"/>
  <c r="I28" i="1"/>
  <c r="V30" i="1"/>
  <c r="AE30" i="1"/>
  <c r="J34" i="1"/>
  <c r="AE40" i="1"/>
  <c r="AE42" i="1"/>
  <c r="AE43" i="1"/>
  <c r="AD44" i="1"/>
  <c r="AE48" i="1"/>
  <c r="AM43" i="1" s="1"/>
  <c r="AM40" i="1" s="1"/>
  <c r="AD50" i="1"/>
  <c r="AE55" i="1"/>
  <c r="AD56" i="1"/>
  <c r="AD60" i="1"/>
  <c r="AE61" i="1"/>
  <c r="J28" i="1"/>
  <c r="AD32" i="1"/>
  <c r="AD34" i="1"/>
  <c r="AD35" i="1"/>
  <c r="AD39" i="1"/>
  <c r="AD41" i="1"/>
  <c r="AD49" i="1"/>
  <c r="AD57" i="1"/>
  <c r="AF61" i="1"/>
  <c r="AD54" i="1"/>
  <c r="AM48" i="13" l="1"/>
  <c r="AE6" i="13"/>
  <c r="AC47" i="1"/>
  <c r="O66" i="13"/>
  <c r="O69" i="13" s="1"/>
  <c r="P66" i="13"/>
  <c r="P69" i="13" s="1"/>
  <c r="AL48" i="13"/>
  <c r="AF6" i="13"/>
  <c r="AC6" i="13"/>
  <c r="AD6" i="13"/>
  <c r="AC27" i="13"/>
  <c r="AF62" i="13"/>
  <c r="H52" i="13"/>
  <c r="AC46" i="13"/>
  <c r="H54" i="13"/>
  <c r="X23" i="13"/>
  <c r="Y19" i="13"/>
  <c r="W30" i="13"/>
  <c r="Y30" i="13" s="1"/>
  <c r="AF27" i="13"/>
  <c r="AE27" i="13"/>
  <c r="AD27" i="13"/>
  <c r="U23" i="13"/>
  <c r="Y7" i="13"/>
  <c r="I54" i="13"/>
  <c r="AE46" i="13"/>
  <c r="AF46" i="13"/>
  <c r="J52" i="13"/>
  <c r="AD46" i="13"/>
  <c r="I52" i="13"/>
  <c r="AD62" i="13"/>
  <c r="J54" i="13"/>
  <c r="Y12" i="13"/>
  <c r="V42" i="13"/>
  <c r="X42" i="1"/>
  <c r="AL37" i="1"/>
  <c r="O66" i="1"/>
  <c r="O69" i="1" s="1"/>
  <c r="AM37" i="1"/>
  <c r="AF47" i="1"/>
  <c r="AC28" i="1"/>
  <c r="Y19" i="1"/>
  <c r="AE59" i="1"/>
  <c r="AD47" i="1"/>
  <c r="AM45" i="1"/>
  <c r="AE7" i="1"/>
  <c r="AL43" i="1"/>
  <c r="AL40" i="1" s="1"/>
  <c r="AL46" i="1"/>
  <c r="AL44" i="1" s="1"/>
  <c r="AF28" i="1"/>
  <c r="Q64" i="1"/>
  <c r="Q66" i="1" s="1"/>
  <c r="Q69" i="1" s="1"/>
  <c r="AM46" i="1"/>
  <c r="U23" i="1"/>
  <c r="U42" i="1" s="1"/>
  <c r="Y7" i="1"/>
  <c r="AD16" i="1"/>
  <c r="AC38" i="1"/>
  <c r="H30" i="1"/>
  <c r="AC16" i="1"/>
  <c r="AF16" i="1"/>
  <c r="V23" i="1"/>
  <c r="V41" i="1" s="1"/>
  <c r="J30" i="1"/>
  <c r="AF38" i="1"/>
  <c r="AE47" i="1"/>
  <c r="AD38" i="1"/>
  <c r="I30" i="1"/>
  <c r="AE38" i="1"/>
  <c r="AC7" i="1"/>
  <c r="AF7" i="1"/>
  <c r="AE16" i="1"/>
  <c r="AE28" i="1"/>
  <c r="AD28" i="1"/>
  <c r="AL55" i="13" l="1"/>
  <c r="AL51" i="13" s="1"/>
  <c r="AL61" i="13" s="1"/>
  <c r="AL63" i="13" s="1"/>
  <c r="AL68" i="13" s="1"/>
  <c r="AM55" i="13"/>
  <c r="AM51" i="13" s="1"/>
  <c r="AM61" i="13" s="1"/>
  <c r="AM63" i="13" s="1"/>
  <c r="AM68" i="13" s="1"/>
  <c r="W41" i="13"/>
  <c r="W43" i="13" s="1"/>
  <c r="Y23" i="13"/>
  <c r="Y42" i="13" s="1"/>
  <c r="U42" i="13"/>
  <c r="U41" i="13"/>
  <c r="X42" i="13"/>
  <c r="X41" i="13"/>
  <c r="X43" i="13" s="1"/>
  <c r="AE62" i="13"/>
  <c r="AC62" i="13"/>
  <c r="P66" i="1"/>
  <c r="P69" i="1" s="1"/>
  <c r="AM44" i="1"/>
  <c r="AM48" i="1" s="1"/>
  <c r="AL48" i="1"/>
  <c r="AF27" i="1"/>
  <c r="J39" i="1"/>
  <c r="J50" i="1" s="1"/>
  <c r="J54" i="1" s="1"/>
  <c r="AC53" i="1"/>
  <c r="AL55" i="1" s="1"/>
  <c r="AL51" i="1" s="1"/>
  <c r="Y31" i="1"/>
  <c r="AD6" i="1"/>
  <c r="H39" i="1"/>
  <c r="AC27" i="1"/>
  <c r="AE6" i="1"/>
  <c r="AE27" i="1"/>
  <c r="AD27" i="1"/>
  <c r="AF6" i="1"/>
  <c r="U41" i="1"/>
  <c r="Y41" i="13" l="1"/>
  <c r="Y43" i="13" s="1"/>
  <c r="U43" i="13"/>
  <c r="I39" i="1"/>
  <c r="AC52" i="1" s="1"/>
  <c r="AE53" i="1"/>
  <c r="AM55" i="1" s="1"/>
  <c r="AM51" i="1" s="1"/>
  <c r="AD53" i="1"/>
  <c r="AL60" i="1" s="1"/>
  <c r="AL56" i="1" s="1"/>
  <c r="AL61" i="1" s="1"/>
  <c r="AL63" i="1" s="1"/>
  <c r="AL68" i="1" s="1"/>
  <c r="W32" i="1"/>
  <c r="Y13" i="1"/>
  <c r="W12" i="1"/>
  <c r="AF53" i="1"/>
  <c r="AM60" i="1" s="1"/>
  <c r="AM56" i="1" s="1"/>
  <c r="H50" i="1"/>
  <c r="J52" i="1"/>
  <c r="U43" i="1"/>
  <c r="Y32" i="1" l="1"/>
  <c r="W30" i="1"/>
  <c r="Y30" i="1" s="1"/>
  <c r="W23" i="1"/>
  <c r="Y12" i="1"/>
  <c r="Y23" i="1" s="1"/>
  <c r="AM61" i="1"/>
  <c r="AM63" i="1" s="1"/>
  <c r="AM68" i="1" s="1"/>
  <c r="AE52" i="1"/>
  <c r="AD52" i="1"/>
  <c r="AD62" i="1" s="1"/>
  <c r="AF52" i="1"/>
  <c r="I50" i="1"/>
  <c r="H52" i="1"/>
  <c r="H54" i="1"/>
  <c r="AC46" i="1" l="1"/>
  <c r="I54" i="1"/>
  <c r="W41" i="1"/>
  <c r="W43" i="1" s="1"/>
  <c r="V42" i="1"/>
  <c r="AE46" i="1"/>
  <c r="AD46" i="1"/>
  <c r="AF46" i="1"/>
  <c r="Y42" i="1"/>
  <c r="I52" i="1"/>
  <c r="AF62" i="1"/>
  <c r="AC62" i="1" l="1"/>
  <c r="Y41" i="1"/>
  <c r="Y43" i="1" s="1"/>
  <c r="AE62" i="1"/>
</calcChain>
</file>

<file path=xl/sharedStrings.xml><?xml version="1.0" encoding="utf-8"?>
<sst xmlns="http://schemas.openxmlformats.org/spreadsheetml/2006/main" count="2844" uniqueCount="201">
  <si>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</si>
  <si>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</si>
  <si>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</si>
  <si>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</si>
  <si>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</si>
  <si>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</si>
  <si>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ACTIVO</t>
  </si>
  <si>
    <t>PASIVO</t>
  </si>
  <si>
    <t>Origen</t>
  </si>
  <si>
    <t>Aplicación</t>
  </si>
  <si>
    <t>INGRESOS Y OTROS BENEFICIOS</t>
  </si>
  <si>
    <t>Activo Circulante</t>
  </si>
  <si>
    <t>Pasivo Circulante</t>
  </si>
  <si>
    <t>Ingresos de la Gestión:</t>
  </si>
  <si>
    <t>Aportaciones</t>
  </si>
  <si>
    <t>Flujo de Efectivo de las Actividades de Operación</t>
  </si>
  <si>
    <t>Efectivo y Equivalentes</t>
  </si>
  <si>
    <t>Cuentas por Pagar a Corto Plazo</t>
  </si>
  <si>
    <t>Impuestos</t>
  </si>
  <si>
    <t>Donaciones de Capital</t>
  </si>
  <si>
    <t>Derechos a Recibir Efectivo o Equivalentes</t>
  </si>
  <si>
    <t>Documentos por Pagar a Corto Plazo</t>
  </si>
  <si>
    <t>Cuotas y Aportaciones de Seguridad Social</t>
  </si>
  <si>
    <t>Actualización de la Hacienda Pública/Patrimonio</t>
  </si>
  <si>
    <t>Derechos a Recibir Bienes o Servicios</t>
  </si>
  <si>
    <t>Porción a Corto Plazo de la Deuda Pública a Largo Plazo</t>
  </si>
  <si>
    <t>Contribuciones de Mejoras</t>
  </si>
  <si>
    <t>Inventarios</t>
  </si>
  <si>
    <t>Títulos y Valores a Corto Plazo</t>
  </si>
  <si>
    <t>Derechos</t>
  </si>
  <si>
    <t xml:space="preserve"> </t>
  </si>
  <si>
    <t>Almacenes</t>
  </si>
  <si>
    <t>Pasivos Diferidos a Corto Plazo</t>
  </si>
  <si>
    <t>Productos</t>
  </si>
  <si>
    <t>Resultados del Ejercicio (Ahorro/Desahorro)</t>
  </si>
  <si>
    <t>Estimación por Pérdida o Deterioro de Activos Circulantes</t>
  </si>
  <si>
    <t>Fondos y Bienes de Terceros en Garantía y/o Administración a Corto Plazo</t>
  </si>
  <si>
    <t>Aprovechamientos</t>
  </si>
  <si>
    <t>Resultados de Ejercicios Anteriores</t>
  </si>
  <si>
    <t>Otros Activos Circulantes</t>
  </si>
  <si>
    <t>Provisiones a Corto Plazo</t>
  </si>
  <si>
    <t>Ingresos por Venta de Bienes y Prestación de Servicios</t>
  </si>
  <si>
    <t xml:space="preserve">Revalúos  </t>
  </si>
  <si>
    <t>Otros Pasivos a Corto Plazo</t>
  </si>
  <si>
    <t>Participaciones, Aportaciones, Convenios, Incentivos Derivados de la Colaboración Fiscal, Fondos Distintos de Aportaciones, Transferencias, Asignaciones, Subsidios y Subvenciones, y Pensiones y Jubilaciones</t>
  </si>
  <si>
    <t>Reservas</t>
  </si>
  <si>
    <t>Total de Activo Circulante</t>
  </si>
  <si>
    <t>Participaciones, Aportaciones, Convenios, Incentivos Derivados de la Colaboración Fiscal y Fondos Distintos de Aportaciones</t>
  </si>
  <si>
    <t>Rectificaciones de Resultados de Ejercicios Anteriores</t>
  </si>
  <si>
    <t>Activo No Circulante</t>
  </si>
  <si>
    <t>Participaciones y Aportaciones, Convenios, Incentivos Derivados de la Colaboración Fiscal y Fondos Distintos de Aportaciones</t>
  </si>
  <si>
    <t>Total de Pasivo Circulante</t>
  </si>
  <si>
    <t>Transferencias, Asignaciones, Subsidios y Subvenciones, y Pensiones y Jubilaciones</t>
  </si>
  <si>
    <t>Inversiones Financieras a Largo Plazo</t>
  </si>
  <si>
    <t>Transferencias, Asignaciones y Subsidios y Subvenciones, y Pensiones y Jubilaciones</t>
  </si>
  <si>
    <t>Otros Ingresos y Beneficios</t>
  </si>
  <si>
    <t>Derechos a Recibir Efectivo o Equivalentes a Largo Plazo</t>
  </si>
  <si>
    <t>Otros Orígenes de Operación</t>
  </si>
  <si>
    <t>Pasivo No Circulante</t>
  </si>
  <si>
    <t>Ingresos Financieros</t>
  </si>
  <si>
    <t>Resultado por Posición Monetaria</t>
  </si>
  <si>
    <t>Bienes Inmuebles, Infraestructura y Construcciones en Proceso</t>
  </si>
  <si>
    <t>Cuentas por Pagar a Largo Plazo</t>
  </si>
  <si>
    <t>Incremento por Variación de Inventarios</t>
  </si>
  <si>
    <t>Resultado por Tenencia de Activos no Monetarios</t>
  </si>
  <si>
    <t>Bienes Muebles</t>
  </si>
  <si>
    <t>Servicios Personales</t>
  </si>
  <si>
    <t>Documentos por Pagar a Largo Plazo</t>
  </si>
  <si>
    <t>Disminución del Exceso de Estimaciones por Pérdida o Deterioro u Obsolescencia</t>
  </si>
  <si>
    <t>Activos Intangibles</t>
  </si>
  <si>
    <t>Materiales y Suministros</t>
  </si>
  <si>
    <t>Deuda Pública a Largo Plazo</t>
  </si>
  <si>
    <t>Disminución del Exceso de Provisiones</t>
  </si>
  <si>
    <t>Depreciación, Deterioro y Amortización Acumulada de Bienes</t>
  </si>
  <si>
    <t>Servicios Generales</t>
  </si>
  <si>
    <t>Pasivos Diferidos a Largo Plazo</t>
  </si>
  <si>
    <t>Otros Ingresos y Beneficios Varios</t>
  </si>
  <si>
    <t>Activos Diferidos</t>
  </si>
  <si>
    <t>Transferencias Internas y Asignaciones al Sector Público</t>
  </si>
  <si>
    <t>Fondos y Bienes de Terceros en Garantía y/o en Administración a Largo Plazo</t>
  </si>
  <si>
    <t>Estimación por Pérdida o Deterioro de Activos no Circulantes</t>
  </si>
  <si>
    <t>Transferencias al resto del Sector Público</t>
  </si>
  <si>
    <t>Provisiones a Largo Plazo</t>
  </si>
  <si>
    <t>Total de Ingresos y Otros Beneficios</t>
  </si>
  <si>
    <t>Otros Activos no Circulantes</t>
  </si>
  <si>
    <t xml:space="preserve">Subsidios y Subvenciones </t>
  </si>
  <si>
    <t>Ayudas Sociales</t>
  </si>
  <si>
    <t>Total de Pasivo No Circulante</t>
  </si>
  <si>
    <t>GASTOS Y OTRAS PÉRDIDAS</t>
  </si>
  <si>
    <t>Pensiones y Jubilaciones</t>
  </si>
  <si>
    <t>Gastos de Funcionamiento</t>
  </si>
  <si>
    <t>Transferencias a Fideicomisos, Mandatos y Contratos Análogos</t>
  </si>
  <si>
    <t>Total de Activo No Circulante</t>
  </si>
  <si>
    <t>Total del Pasivo</t>
  </si>
  <si>
    <t>Transferencias a la Seguridad Social</t>
  </si>
  <si>
    <t>Donativos</t>
  </si>
  <si>
    <t>Total Activo</t>
  </si>
  <si>
    <t>HACIENDA PÚBLICA/PATRIMONIO</t>
  </si>
  <si>
    <t>Transferencias al Exterior</t>
  </si>
  <si>
    <t>Transferencias, Asignaciones, Subsidios Y Otras Ayudas</t>
  </si>
  <si>
    <t xml:space="preserve">Participaciones </t>
  </si>
  <si>
    <t>Hacienda Pública/Patrimonio Contribuido</t>
  </si>
  <si>
    <t>Transferencias al Resto del Sector Público</t>
  </si>
  <si>
    <t>Convenios</t>
  </si>
  <si>
    <t>Subsidios y Subvenciones</t>
  </si>
  <si>
    <t>Otras Aplicaciones de Operación</t>
  </si>
  <si>
    <t>Flujo Neto de Efectivo por Actividades de Operación</t>
  </si>
  <si>
    <t>Hacienda Pública/Patrimonio Generado</t>
  </si>
  <si>
    <t>Flujo de Efectivo de las actividades de Inversión</t>
  </si>
  <si>
    <t>Resultados del Ejercicio (Ahorro/ Desahorro)</t>
  </si>
  <si>
    <t>Revalúos</t>
  </si>
  <si>
    <t>Participaciones y Aportaciones</t>
  </si>
  <si>
    <t>Otros Orígenes de Inversión</t>
  </si>
  <si>
    <t>Participaciones</t>
  </si>
  <si>
    <t>Bajo protesta de decir verdad declaramos que los Estados Financieros y sus notas, son razonablemente correctos y son responsabilidad del emisor.</t>
  </si>
  <si>
    <t>Exceso o Insuficiencia en la Actualización de la Hacienda Pública/ Patrimonio</t>
  </si>
  <si>
    <t>Intereses, Comisiones y Otros Gastos de la Deuda Pública</t>
  </si>
  <si>
    <t>Intereses de la Deuda Pública</t>
  </si>
  <si>
    <t>Flujo Neto de Efectivo por Actividades de Inversión</t>
  </si>
  <si>
    <t>Comisiones de la Deuda Pública</t>
  </si>
  <si>
    <t>Total Hacienda Pública/Patrimonio</t>
  </si>
  <si>
    <t>Gastos de la Deuda Pública</t>
  </si>
  <si>
    <t>Flujo de Efectivo de las actividades de Financiamiento</t>
  </si>
  <si>
    <t>Costo por Coberturas</t>
  </si>
  <si>
    <t>Total del Pasivo y Hacienda Pública/Patrimonio</t>
  </si>
  <si>
    <t>Apoyos Financieros</t>
  </si>
  <si>
    <t>Endeudamiento Neto</t>
  </si>
  <si>
    <t>Otros Gastos y Pérdidas Extraordinarias</t>
  </si>
  <si>
    <t>Interno</t>
  </si>
  <si>
    <t>Estimaciones, Depreciaciones, Deterioros, Obsolescencia y Amortizaciones</t>
  </si>
  <si>
    <t>Externo</t>
  </si>
  <si>
    <t>Provisiones</t>
  </si>
  <si>
    <t>Otros Orígenes de Financiamiento</t>
  </si>
  <si>
    <t>Disminución de Inventarios</t>
  </si>
  <si>
    <t>Aumento por Insuficiencia de Estimaciones por Pérdida o Deterioro y Obsolescencia</t>
  </si>
  <si>
    <t>Servicios de la Deuda</t>
  </si>
  <si>
    <t>Aumento por Insuficiencia de Provisiones</t>
  </si>
  <si>
    <t>Otros Gastos</t>
  </si>
  <si>
    <t>Inversión Pública</t>
  </si>
  <si>
    <t>Exceso o Insuficiencia en la Actualización de la Hacienda Pública/Patrimonio</t>
  </si>
  <si>
    <t>Inversión Pública no Capitalizable</t>
  </si>
  <si>
    <t>Flujo Neto de Efectivo por Actividades de Financiamiento</t>
  </si>
  <si>
    <t>Total de Gastos y Otras Pérdidas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</si>
  <si>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</si>
  <si>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</si>
  <si>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</si>
  <si>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3.1.1.2.0 Entidades Paraestatales y Fideicomisos No Empresariales y No Financieros</t>
  </si>
  <si>
    <t>Estado de Actividades</t>
  </si>
  <si>
    <t>Estado de Situación Financiera</t>
  </si>
  <si>
    <t>Descentralizado 1</t>
  </si>
  <si>
    <t>Descentralizado 2</t>
  </si>
  <si>
    <t>Descentralizado 3</t>
  </si>
  <si>
    <t>Descentralizado 4</t>
  </si>
  <si>
    <t>Descentralizado 5</t>
  </si>
  <si>
    <t>Descentralizado 6</t>
  </si>
  <si>
    <t>Descentralizado 7</t>
  </si>
  <si>
    <t>Descentralizado 8</t>
  </si>
  <si>
    <t>Descentralizado 9</t>
  </si>
  <si>
    <t>Descentralizado 10</t>
  </si>
  <si>
    <t>Estado de Variación en la Hacienda Pública</t>
  </si>
  <si>
    <t>Estado de Cambios en la Situación Financiera</t>
  </si>
  <si>
    <t>Estado de Flujos de Efectivo</t>
  </si>
  <si>
    <t>3.1.1.3.0 Instituciones Públicas de Seguridad Social</t>
  </si>
  <si>
    <t>3.1.2.0.0  Entidades Paramunicipales Empresariales No Financieras Con Participacion Estatal Mayoritaria</t>
  </si>
  <si>
    <t>3.2.2.0.0 Entidades Paramunicipales Empresariales Financieras Monetarias Con Participacion Estatal Mayoritaria</t>
  </si>
  <si>
    <t>3.2.3.0.0 Entidades Paraestatales Empresariales Financieras No Monetarias Con Participacion Estatal Mayoritaria</t>
  </si>
  <si>
    <t>3.2.4.0.0 Fideicomisos Financieros Publicos Con Participacion Estatal Mayoritaria Participacion Estatal Mayoritaria</t>
  </si>
  <si>
    <t>Sector Paramunicipal</t>
  </si>
  <si>
    <t>Clasificación Administrativa</t>
  </si>
  <si>
    <t>Normas</t>
  </si>
  <si>
    <t>Link</t>
  </si>
  <si>
    <t>https://www.conac.gob.mx/work/models/CONAC/normatividad/NOR_01_02_002.pdf</t>
  </si>
  <si>
    <t>https://www.conac.gob.mx/work/models/CONAC/normatividad/NOR_01_11_002.pdf</t>
  </si>
  <si>
    <r>
      <t xml:space="preserve">Cuenta Pública de los </t>
    </r>
    <r>
      <rPr>
        <b/>
        <sz val="11"/>
        <color theme="1"/>
        <rFont val="Calibri"/>
        <family val="2"/>
      </rPr>
      <t>Ayuntamientos</t>
    </r>
    <r>
      <rPr>
        <sz val="11"/>
        <color theme="1"/>
        <rFont val="Calibri"/>
        <family val="2"/>
        <scheme val="minor"/>
      </rPr>
      <t xml:space="preserve"> de los Municipios</t>
    </r>
  </si>
  <si>
    <t>Tomos:</t>
  </si>
  <si>
    <r>
      <t xml:space="preserve">Acuerdo por el que se </t>
    </r>
    <r>
      <rPr>
        <b/>
        <sz val="11"/>
        <color theme="1"/>
        <rFont val="Calibri"/>
        <family val="2"/>
        <scheme val="minor"/>
      </rPr>
      <t>armoniza</t>
    </r>
    <r>
      <rPr>
        <sz val="11"/>
        <color theme="1"/>
        <rFont val="Calibri"/>
        <family val="2"/>
        <scheme val="minor"/>
      </rPr>
      <t xml:space="preserve"> la estructura de las cuentas públicas</t>
    </r>
  </si>
  <si>
    <r>
      <t xml:space="preserve">Acuerdo por el que se reforma la Norma en materia de </t>
    </r>
    <r>
      <rPr>
        <b/>
        <sz val="11"/>
        <color theme="1"/>
        <rFont val="Calibri"/>
        <family val="2"/>
        <scheme val="minor"/>
      </rPr>
      <t>consolidación</t>
    </r>
    <r>
      <rPr>
        <sz val="11"/>
        <color theme="1"/>
        <rFont val="Calibri"/>
        <family val="2"/>
        <scheme val="minor"/>
      </rPr>
      <t xml:space="preserve"> de Estados Financieros y demás información contable</t>
    </r>
  </si>
  <si>
    <t>https://www.conac.gob.mx/work/models/CONAC/normatividad/NOR_01_04_007.pdf</t>
  </si>
  <si>
    <r>
      <t xml:space="preserve">En el apartado del Sector Paraestatal de la Federación, de las Entidades Federativas y de los ayuntamientos de los </t>
    </r>
    <r>
      <rPr>
        <b/>
        <sz val="11"/>
        <color theme="1"/>
        <rFont val="Calibri"/>
        <family val="2"/>
        <scheme val="minor"/>
      </rPr>
      <t>Municipios</t>
    </r>
    <r>
      <rPr>
        <sz val="11"/>
        <color theme="1"/>
        <rFont val="Calibri"/>
        <family val="2"/>
        <scheme val="minor"/>
      </rPr>
      <t xml:space="preserve"> se deben presentar las consolidaciones siguientes:</t>
    </r>
  </si>
  <si>
    <r>
      <t xml:space="preserve">Consolidación de </t>
    </r>
    <r>
      <rPr>
        <b/>
        <sz val="11"/>
        <color theme="1"/>
        <rFont val="Calibri"/>
        <family val="2"/>
        <scheme val="minor"/>
      </rPr>
      <t>entidades paraestatales</t>
    </r>
    <r>
      <rPr>
        <sz val="11"/>
        <color theme="1"/>
        <rFont val="Calibri"/>
        <family val="2"/>
        <scheme val="minor"/>
      </rPr>
      <t xml:space="preserve"> y </t>
    </r>
    <r>
      <rPr>
        <b/>
        <sz val="11"/>
        <color theme="1"/>
        <rFont val="Calibri"/>
        <family val="2"/>
        <scheme val="minor"/>
      </rPr>
      <t>fideicomisos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empresariales y </t>
    </r>
    <r>
      <rPr>
        <sz val="11"/>
        <color rgb="FFFF0000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financieros;</t>
    </r>
  </si>
  <si>
    <r>
      <t xml:space="preserve">Consolidación de </t>
    </r>
    <r>
      <rPr>
        <b/>
        <sz val="11"/>
        <color theme="1"/>
        <rFont val="Calibri"/>
        <family val="2"/>
        <scheme val="minor"/>
      </rPr>
      <t>instituciones</t>
    </r>
    <r>
      <rPr>
        <sz val="11"/>
        <color theme="1"/>
        <rFont val="Calibri"/>
        <family val="2"/>
        <scheme val="minor"/>
      </rPr>
      <t xml:space="preserve"> públicas de </t>
    </r>
    <r>
      <rPr>
        <b/>
        <sz val="11"/>
        <color theme="1"/>
        <rFont val="Calibri"/>
        <family val="2"/>
        <scheme val="minor"/>
      </rPr>
      <t>seguridad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social</t>
    </r>
    <r>
      <rPr>
        <sz val="11"/>
        <color theme="1"/>
        <rFont val="Calibri"/>
        <family val="2"/>
        <scheme val="minor"/>
      </rPr>
      <t>;</t>
    </r>
  </si>
  <si>
    <r>
      <t xml:space="preserve">Consolidación de entidades paraestatales y fideicomisos empresariales </t>
    </r>
    <r>
      <rPr>
        <b/>
        <sz val="11"/>
        <color theme="1"/>
        <rFont val="Calibri"/>
        <family val="2"/>
        <scheme val="minor"/>
      </rPr>
      <t>no financieras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con</t>
    </r>
    <r>
      <rPr>
        <sz val="11"/>
        <color theme="1"/>
        <rFont val="Calibri"/>
        <family val="2"/>
        <scheme val="minor"/>
      </rPr>
      <t xml:space="preserve"> participación estatal mayoritaria;</t>
    </r>
  </si>
  <si>
    <r>
      <t xml:space="preserve">Consolidación de entidades paraestatales empresariales financieras </t>
    </r>
    <r>
      <rPr>
        <b/>
        <sz val="11"/>
        <color theme="1"/>
        <rFont val="Calibri"/>
        <family val="2"/>
        <scheme val="minor"/>
      </rPr>
      <t>monetarias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con</t>
    </r>
    <r>
      <rPr>
        <sz val="11"/>
        <color theme="1"/>
        <rFont val="Calibri"/>
        <family val="2"/>
        <scheme val="minor"/>
      </rPr>
      <t xml:space="preserve"> participación estatal mayoritaria;</t>
    </r>
  </si>
  <si>
    <r>
      <t xml:space="preserve">Consolidación de entidades paraestatales empresariales financieras </t>
    </r>
    <r>
      <rPr>
        <sz val="11"/>
        <color rgb="FFFF0000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monetarias </t>
    </r>
    <r>
      <rPr>
        <sz val="11"/>
        <color rgb="FFFF0000"/>
        <rFont val="Calibri"/>
        <family val="2"/>
        <scheme val="minor"/>
      </rPr>
      <t>con</t>
    </r>
    <r>
      <rPr>
        <sz val="11"/>
        <color theme="1"/>
        <rFont val="Calibri"/>
        <family val="2"/>
        <scheme val="minor"/>
      </rPr>
      <t xml:space="preserve"> participación estatal mayoritaria, y</t>
    </r>
  </si>
  <si>
    <r>
      <t xml:space="preserve">Consolidación de </t>
    </r>
    <r>
      <rPr>
        <b/>
        <sz val="11"/>
        <color theme="1"/>
        <rFont val="Calibri"/>
        <family val="2"/>
        <scheme val="minor"/>
      </rPr>
      <t>fideicomisos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financieros</t>
    </r>
    <r>
      <rPr>
        <sz val="11"/>
        <color theme="1"/>
        <rFont val="Calibri"/>
        <family val="2"/>
        <scheme val="minor"/>
      </rPr>
      <t xml:space="preserve"> públicos </t>
    </r>
    <r>
      <rPr>
        <sz val="11"/>
        <color rgb="FFFF0000"/>
        <rFont val="Calibri"/>
        <family val="2"/>
        <scheme val="minor"/>
      </rPr>
      <t>con</t>
    </r>
    <r>
      <rPr>
        <sz val="11"/>
        <color theme="1"/>
        <rFont val="Calibri"/>
        <family val="2"/>
        <scheme val="minor"/>
      </rPr>
      <t xml:space="preserve"> participación estatal mayoritaria.</t>
    </r>
  </si>
  <si>
    <t>(AWA, DIF, CLT, DPT PLE, FFF, VIV…)</t>
  </si>
  <si>
    <t>Sector Paraestatal (Sector Paramunicipal)</t>
  </si>
  <si>
    <t>COMUDE</t>
  </si>
  <si>
    <t>IMUVI</t>
  </si>
  <si>
    <t>SIMAPAS</t>
  </si>
  <si>
    <t>DIF</t>
  </si>
  <si>
    <t>Del 01 de Enero al 31 de Diciembre de 2024</t>
  </si>
  <si>
    <t>Al 31 de Diciembre de 2024</t>
  </si>
  <si>
    <t>Hacienda Pública / Patrimonio Contribuido Neto de 2023</t>
  </si>
  <si>
    <t>Hacienda Pública / Patrimonio Generado Neto de 2023</t>
  </si>
  <si>
    <t>Hacienda Pública / Patrimonio Neto Final de 2023</t>
  </si>
  <si>
    <t>Cambios en la Hacienda Pública / Patrimonio Contribuido Neto de 2024</t>
  </si>
  <si>
    <t>Variaciones de la Hacienda Pública / Patrimonio Neto de 2024</t>
  </si>
  <si>
    <t>Hacienda Pública / Patrimonio Neto Final de 2024</t>
  </si>
  <si>
    <t>Exceso o Insuficiencia en la Actualización de la Hacienda
Pública / Patrimonio Neto de 2023</t>
  </si>
  <si>
    <t>Cambios en el Exceso o Insuficiencia en la Actualización
de la Hacienda Pública / Patrimonio Neto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</si>
</sst>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u/>
      <sz val="8"/>
      <name val="Arial"/>
      <family val="2"/>
    </font>
    <font>
      <b/>
      <u/>
      <sz val="8"/>
      <color theme="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i/>
      <sz val="8"/>
      <color theme="0"/>
      <name val="Arial"/>
      <family val="2"/>
    </font>
    <font>
      <b/>
      <i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52">
    <xf numFmtId="0" fontId="0" fillId="0" borderId="0" xfId="0"/>
    <xf numFmtId="0" fontId="3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left" vertical="top"/>
      <protection locked="0"/>
    </xf>
    <xf numFmtId="0" fontId="8" fillId="0" borderId="7" xfId="2" applyFont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0" fontId="10" fillId="0" borderId="5" xfId="2" applyFont="1" applyBorder="1" applyAlignment="1" applyProtection="1">
      <alignment vertical="top"/>
      <protection locked="0"/>
    </xf>
    <xf numFmtId="0" fontId="6" fillId="0" borderId="6" xfId="2" applyFont="1" applyBorder="1" applyAlignment="1" applyProtection="1">
      <alignment horizontal="left" vertical="center"/>
      <protection locked="0"/>
    </xf>
    <xf numFmtId="0" fontId="6" fillId="0" borderId="5" xfId="2" applyFont="1" applyBorder="1" applyAlignment="1">
      <alignment horizontal="center" vertical="center" wrapText="1"/>
    </xf>
    <xf numFmtId="164" fontId="6" fillId="0" borderId="6" xfId="3" applyNumberFormat="1" applyFont="1" applyBorder="1" applyAlignment="1">
      <alignment horizontal="center" vertical="center" wrapText="1"/>
    </xf>
    <xf numFmtId="164" fontId="6" fillId="0" borderId="7" xfId="3" applyNumberFormat="1" applyFont="1" applyBorder="1" applyAlignment="1">
      <alignment horizontal="center" vertical="center" wrapText="1"/>
    </xf>
    <xf numFmtId="0" fontId="6" fillId="0" borderId="8" xfId="2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0" xfId="2" applyFont="1" applyAlignment="1" applyProtection="1">
      <alignment horizontal="left" vertical="top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6" fillId="0" borderId="9" xfId="2" applyFont="1" applyBorder="1" applyAlignment="1" applyProtection="1">
      <alignment horizontal="center" vertical="center" wrapText="1"/>
      <protection locked="0"/>
    </xf>
    <xf numFmtId="0" fontId="6" fillId="0" borderId="8" xfId="2" applyFont="1" applyBorder="1" applyAlignment="1" applyProtection="1">
      <alignment horizontal="left" vertical="top"/>
      <protection locked="0"/>
    </xf>
    <xf numFmtId="0" fontId="6" fillId="0" borderId="0" xfId="2" applyFont="1" applyAlignment="1" applyProtection="1">
      <alignment horizontal="left" vertical="top"/>
      <protection locked="0"/>
    </xf>
    <xf numFmtId="0" fontId="4" fillId="0" borderId="0" xfId="0" applyFont="1" applyProtection="1">
      <protection locked="0"/>
    </xf>
    <xf numFmtId="0" fontId="4" fillId="0" borderId="9" xfId="0" applyFont="1" applyBorder="1" applyProtection="1">
      <protection locked="0"/>
    </xf>
    <xf numFmtId="0" fontId="3" fillId="0" borderId="0" xfId="2" applyFont="1" applyAlignment="1" applyProtection="1">
      <alignment horizontal="left" vertical="top"/>
      <protection locked="0" hidden="1"/>
    </xf>
    <xf numFmtId="0" fontId="6" fillId="0" borderId="8" xfId="2" applyFont="1" applyBorder="1" applyAlignment="1">
      <alignment vertical="top"/>
    </xf>
    <xf numFmtId="4" fontId="6" fillId="0" borderId="0" xfId="2" applyNumberFormat="1" applyFont="1" applyAlignment="1" applyProtection="1">
      <alignment horizontal="right" vertical="top"/>
      <protection locked="0"/>
    </xf>
    <xf numFmtId="4" fontId="10" fillId="0" borderId="0" xfId="2" applyNumberFormat="1" applyFont="1" applyAlignment="1" applyProtection="1">
      <alignment horizontal="right" vertical="top"/>
      <protection locked="0"/>
    </xf>
    <xf numFmtId="4" fontId="6" fillId="0" borderId="9" xfId="2" applyNumberFormat="1" applyFont="1" applyBorder="1" applyAlignment="1" applyProtection="1">
      <alignment horizontal="right" vertical="top"/>
      <protection locked="0"/>
    </xf>
    <xf numFmtId="165" fontId="6" fillId="0" borderId="0" xfId="3" applyNumberFormat="1" applyFont="1" applyAlignment="1" applyProtection="1">
      <alignment vertical="top"/>
      <protection locked="0"/>
    </xf>
    <xf numFmtId="165" fontId="6" fillId="0" borderId="9" xfId="3" applyNumberFormat="1" applyFont="1" applyBorder="1" applyAlignment="1" applyProtection="1">
      <alignment vertical="top"/>
      <protection locked="0"/>
    </xf>
    <xf numFmtId="0" fontId="10" fillId="0" borderId="8" xfId="2" applyFont="1" applyBorder="1" applyProtection="1">
      <protection locked="0"/>
    </xf>
    <xf numFmtId="0" fontId="10" fillId="0" borderId="0" xfId="2" applyFont="1" applyProtection="1">
      <protection locked="0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8" xfId="2" applyFont="1" applyBorder="1" applyAlignment="1" applyProtection="1">
      <alignment vertical="top" wrapText="1"/>
      <protection locked="0"/>
    </xf>
    <xf numFmtId="4" fontId="6" fillId="0" borderId="0" xfId="3" applyNumberFormat="1" applyFont="1" applyAlignment="1" applyProtection="1">
      <alignment vertical="top" wrapText="1"/>
      <protection locked="0"/>
    </xf>
    <xf numFmtId="4" fontId="6" fillId="0" borderId="9" xfId="3" applyNumberFormat="1" applyFont="1" applyBorder="1" applyAlignment="1" applyProtection="1">
      <alignment vertical="top" wrapText="1"/>
      <protection locked="0"/>
    </xf>
    <xf numFmtId="4" fontId="10" fillId="0" borderId="9" xfId="2" applyNumberFormat="1" applyFont="1" applyBorder="1" applyAlignment="1" applyProtection="1">
      <alignment vertical="top"/>
      <protection locked="0"/>
    </xf>
    <xf numFmtId="4" fontId="10" fillId="0" borderId="0" xfId="2" applyNumberFormat="1" applyFont="1" applyAlignment="1" applyProtection="1">
      <alignment vertical="top"/>
      <protection locked="0"/>
    </xf>
    <xf numFmtId="0" fontId="6" fillId="0" borderId="8" xfId="2" applyFont="1" applyBorder="1" applyAlignment="1" applyProtection="1">
      <alignment vertical="top"/>
      <protection locked="0"/>
    </xf>
    <xf numFmtId="0" fontId="6" fillId="0" borderId="0" xfId="2" applyFont="1" applyAlignment="1" applyProtection="1">
      <alignment vertical="top"/>
      <protection locked="0"/>
    </xf>
    <xf numFmtId="0" fontId="3" fillId="0" borderId="0" xfId="2" applyFont="1" applyAlignment="1" applyProtection="1">
      <alignment horizontal="left" vertical="top"/>
      <protection locked="0"/>
    </xf>
    <xf numFmtId="0" fontId="10" fillId="0" borderId="8" xfId="2" applyFont="1" applyBorder="1" applyAlignment="1">
      <alignment horizontal="left" vertical="top"/>
    </xf>
    <xf numFmtId="165" fontId="10" fillId="0" borderId="0" xfId="3" applyNumberFormat="1" applyFont="1" applyAlignment="1" applyProtection="1">
      <alignment horizontal="right" vertical="top"/>
      <protection locked="0"/>
    </xf>
    <xf numFmtId="4" fontId="10" fillId="0" borderId="9" xfId="2" applyNumberFormat="1" applyFont="1" applyBorder="1" applyAlignment="1" applyProtection="1">
      <alignment horizontal="right" vertical="top"/>
      <protection locked="0"/>
    </xf>
    <xf numFmtId="0" fontId="11" fillId="0" borderId="8" xfId="2" applyFont="1" applyBorder="1" applyAlignment="1">
      <alignment vertical="top"/>
    </xf>
    <xf numFmtId="165" fontId="11" fillId="0" borderId="0" xfId="3" applyNumberFormat="1" applyFont="1" applyAlignment="1" applyProtection="1">
      <alignment vertical="top"/>
      <protection locked="0"/>
    </xf>
    <xf numFmtId="165" fontId="11" fillId="0" borderId="9" xfId="3" applyNumberFormat="1" applyFont="1" applyBorder="1" applyAlignment="1" applyProtection="1">
      <alignment vertical="top"/>
      <protection locked="0"/>
    </xf>
    <xf numFmtId="0" fontId="6" fillId="0" borderId="8" xfId="2" applyFont="1" applyBorder="1" applyAlignment="1">
      <alignment horizontal="left" vertical="top"/>
    </xf>
    <xf numFmtId="0" fontId="6" fillId="0" borderId="0" xfId="2" applyFont="1" applyAlignment="1">
      <alignment horizontal="left" vertical="top"/>
    </xf>
    <xf numFmtId="4" fontId="3" fillId="0" borderId="0" xfId="2" applyNumberFormat="1" applyFont="1" applyAlignment="1" applyProtection="1">
      <alignment horizontal="right" vertical="top"/>
      <protection locked="0"/>
    </xf>
    <xf numFmtId="4" fontId="3" fillId="0" borderId="9" xfId="2" applyNumberFormat="1" applyFont="1" applyBorder="1" applyAlignment="1" applyProtection="1">
      <alignment horizontal="right" vertical="top"/>
      <protection locked="0"/>
    </xf>
    <xf numFmtId="0" fontId="10" fillId="0" borderId="8" xfId="2" applyFont="1" applyBorder="1" applyAlignment="1" applyProtection="1">
      <alignment horizontal="left" vertical="top" wrapText="1"/>
      <protection locked="0"/>
    </xf>
    <xf numFmtId="4" fontId="10" fillId="0" borderId="0" xfId="3" applyNumberFormat="1" applyFont="1" applyAlignment="1" applyProtection="1">
      <alignment vertical="top" wrapText="1"/>
      <protection locked="0"/>
    </xf>
    <xf numFmtId="0" fontId="10" fillId="0" borderId="0" xfId="2" applyFont="1" applyAlignment="1" applyProtection="1">
      <alignment horizontal="left" vertical="top" wrapText="1"/>
      <protection locked="0"/>
    </xf>
    <xf numFmtId="4" fontId="10" fillId="0" borderId="9" xfId="3" applyNumberFormat="1" applyFont="1" applyBorder="1" applyAlignment="1" applyProtection="1">
      <alignment vertical="top" wrapText="1"/>
      <protection locked="0"/>
    </xf>
    <xf numFmtId="0" fontId="10" fillId="0" borderId="8" xfId="2" applyFont="1" applyBorder="1" applyAlignment="1" applyProtection="1">
      <alignment vertical="top"/>
      <protection locked="0"/>
    </xf>
    <xf numFmtId="0" fontId="10" fillId="0" borderId="0" xfId="2" applyFont="1" applyAlignment="1" applyProtection="1">
      <alignment horizontal="left" vertical="top"/>
      <protection locked="0"/>
    </xf>
    <xf numFmtId="165" fontId="10" fillId="0" borderId="0" xfId="3" applyNumberFormat="1" applyFont="1" applyAlignment="1" applyProtection="1">
      <alignment vertical="top"/>
      <protection locked="0"/>
    </xf>
    <xf numFmtId="165" fontId="10" fillId="0" borderId="9" xfId="3" applyNumberFormat="1" applyFont="1" applyBorder="1" applyAlignment="1" applyProtection="1">
      <alignment vertical="top"/>
      <protection locked="0"/>
    </xf>
    <xf numFmtId="0" fontId="10" fillId="0" borderId="0" xfId="2" applyFont="1" applyAlignment="1">
      <alignment horizontal="left" vertical="top" wrapText="1"/>
    </xf>
    <xf numFmtId="165" fontId="10" fillId="0" borderId="9" xfId="3" applyNumberFormat="1" applyFont="1" applyBorder="1" applyAlignment="1" applyProtection="1">
      <alignment horizontal="right" vertical="top"/>
      <protection locked="0"/>
    </xf>
    <xf numFmtId="0" fontId="12" fillId="0" borderId="8" xfId="2" applyFont="1" applyBorder="1" applyAlignment="1" applyProtection="1">
      <alignment horizontal="left" vertical="top" wrapText="1"/>
      <protection locked="0"/>
    </xf>
    <xf numFmtId="4" fontId="12" fillId="0" borderId="0" xfId="3" applyNumberFormat="1" applyFont="1" applyAlignment="1" applyProtection="1">
      <alignment vertical="top" wrapText="1"/>
      <protection locked="0"/>
    </xf>
    <xf numFmtId="0" fontId="12" fillId="0" borderId="0" xfId="2" applyFont="1" applyAlignment="1" applyProtection="1">
      <alignment horizontal="left" vertical="top" wrapText="1"/>
      <protection locked="0"/>
    </xf>
    <xf numFmtId="4" fontId="12" fillId="0" borderId="9" xfId="3" applyNumberFormat="1" applyFont="1" applyBorder="1" applyAlignment="1" applyProtection="1">
      <alignment vertical="top" wrapText="1"/>
      <protection locked="0"/>
    </xf>
    <xf numFmtId="4" fontId="6" fillId="0" borderId="9" xfId="2" applyNumberFormat="1" applyFont="1" applyBorder="1" applyAlignment="1" applyProtection="1">
      <alignment vertical="top"/>
      <protection locked="0"/>
    </xf>
    <xf numFmtId="4" fontId="6" fillId="0" borderId="0" xfId="2" applyNumberFormat="1" applyFont="1" applyAlignment="1" applyProtection="1">
      <alignment vertical="top"/>
      <protection locked="0"/>
    </xf>
    <xf numFmtId="0" fontId="3" fillId="0" borderId="0" xfId="0" applyFont="1" applyProtection="1">
      <protection locked="0"/>
    </xf>
    <xf numFmtId="0" fontId="10" fillId="0" borderId="0" xfId="2" applyFont="1" applyAlignment="1">
      <alignment horizontal="left" vertical="top"/>
    </xf>
    <xf numFmtId="0" fontId="11" fillId="0" borderId="8" xfId="2" applyFont="1" applyBorder="1" applyAlignment="1" applyProtection="1">
      <alignment horizontal="left" vertical="top"/>
      <protection locked="0"/>
    </xf>
    <xf numFmtId="0" fontId="11" fillId="0" borderId="0" xfId="2" applyFont="1" applyAlignment="1" applyProtection="1">
      <alignment horizontal="left" vertical="top"/>
      <protection locked="0"/>
    </xf>
    <xf numFmtId="4" fontId="11" fillId="0" borderId="0" xfId="3" applyNumberFormat="1" applyFont="1" applyAlignment="1" applyProtection="1">
      <alignment vertical="top" wrapText="1"/>
      <protection locked="0"/>
    </xf>
    <xf numFmtId="4" fontId="11" fillId="0" borderId="9" xfId="3" applyNumberFormat="1" applyFont="1" applyBorder="1" applyAlignment="1" applyProtection="1">
      <alignment vertical="top" wrapText="1"/>
      <protection locked="0"/>
    </xf>
    <xf numFmtId="0" fontId="10" fillId="0" borderId="8" xfId="2" applyFont="1" applyBorder="1" applyAlignment="1">
      <alignment vertical="top"/>
    </xf>
    <xf numFmtId="0" fontId="11" fillId="0" borderId="0" xfId="2" applyFont="1" applyAlignment="1" applyProtection="1">
      <alignment horizontal="left" vertical="top" wrapText="1"/>
      <protection locked="0"/>
    </xf>
    <xf numFmtId="43" fontId="11" fillId="0" borderId="0" xfId="1" applyFont="1" applyAlignment="1" applyProtection="1">
      <alignment horizontal="center" vertical="center" wrapText="1"/>
      <protection locked="0"/>
    </xf>
    <xf numFmtId="43" fontId="6" fillId="0" borderId="0" xfId="1" applyFont="1" applyAlignment="1" applyProtection="1">
      <alignment horizontal="center" vertical="center" wrapText="1"/>
      <protection locked="0"/>
    </xf>
    <xf numFmtId="165" fontId="4" fillId="0" borderId="0" xfId="0" applyNumberFormat="1" applyFont="1" applyProtection="1">
      <protection locked="0"/>
    </xf>
    <xf numFmtId="165" fontId="10" fillId="0" borderId="0" xfId="3" applyNumberFormat="1" applyFont="1" applyAlignment="1" applyProtection="1">
      <alignment vertical="top" wrapText="1"/>
      <protection locked="0"/>
    </xf>
    <xf numFmtId="0" fontId="10" fillId="0" borderId="0" xfId="2" applyFont="1" applyAlignment="1" applyProtection="1">
      <alignment horizontal="center" vertical="top"/>
      <protection locked="0"/>
    </xf>
    <xf numFmtId="0" fontId="7" fillId="0" borderId="0" xfId="2" applyFont="1" applyAlignment="1" applyProtection="1">
      <alignment horizontal="left" vertical="top"/>
      <protection locked="0" hidden="1"/>
    </xf>
    <xf numFmtId="0" fontId="6" fillId="0" borderId="0" xfId="2" applyFont="1" applyAlignment="1">
      <alignment vertical="top"/>
    </xf>
    <xf numFmtId="4" fontId="11" fillId="0" borderId="0" xfId="2" applyNumberFormat="1" applyFont="1" applyAlignment="1" applyProtection="1">
      <alignment horizontal="right" vertical="top"/>
      <protection locked="0"/>
    </xf>
    <xf numFmtId="4" fontId="11" fillId="0" borderId="9" xfId="2" applyNumberFormat="1" applyFont="1" applyBorder="1" applyAlignment="1" applyProtection="1">
      <alignment horizontal="right" vertical="top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6" fillId="0" borderId="10" xfId="2" applyFont="1" applyBorder="1" applyAlignment="1">
      <alignment vertical="center"/>
    </xf>
    <xf numFmtId="4" fontId="6" fillId="0" borderId="11" xfId="2" applyNumberFormat="1" applyFont="1" applyBorder="1" applyAlignment="1" applyProtection="1">
      <alignment horizontal="right" vertical="top"/>
      <protection locked="0"/>
    </xf>
    <xf numFmtId="4" fontId="6" fillId="0" borderId="12" xfId="2" applyNumberFormat="1" applyFont="1" applyBorder="1" applyAlignment="1" applyProtection="1">
      <alignment horizontal="right" vertical="top"/>
      <protection locked="0"/>
    </xf>
    <xf numFmtId="165" fontId="6" fillId="0" borderId="0" xfId="3" applyNumberFormat="1" applyFont="1" applyAlignment="1" applyProtection="1">
      <alignment vertical="top" wrapText="1"/>
      <protection locked="0"/>
    </xf>
    <xf numFmtId="0" fontId="3" fillId="0" borderId="0" xfId="2" applyFont="1" applyAlignment="1" applyProtection="1">
      <alignment horizontal="center" vertical="top"/>
      <protection locked="0"/>
    </xf>
    <xf numFmtId="0" fontId="10" fillId="0" borderId="0" xfId="2" applyFont="1" applyAlignment="1" applyProtection="1">
      <alignment vertical="top" wrapText="1"/>
      <protection locked="0"/>
    </xf>
    <xf numFmtId="0" fontId="10" fillId="0" borderId="10" xfId="2" applyFont="1" applyBorder="1" applyAlignment="1" applyProtection="1">
      <alignment vertical="top"/>
      <protection locked="0"/>
    </xf>
    <xf numFmtId="0" fontId="10" fillId="0" borderId="11" xfId="2" applyFont="1" applyBorder="1" applyAlignment="1" applyProtection="1">
      <alignment vertical="top" wrapText="1"/>
      <protection locked="0"/>
    </xf>
    <xf numFmtId="4" fontId="10" fillId="0" borderId="11" xfId="2" applyNumberFormat="1" applyFont="1" applyBorder="1" applyAlignment="1" applyProtection="1">
      <alignment vertical="top"/>
      <protection locked="0"/>
    </xf>
    <xf numFmtId="4" fontId="10" fillId="0" borderId="12" xfId="2" applyNumberFormat="1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left"/>
      <protection locked="0"/>
    </xf>
    <xf numFmtId="43" fontId="13" fillId="0" borderId="0" xfId="1" applyFont="1" applyAlignment="1" applyProtection="1">
      <alignment horizontal="right" vertical="top"/>
      <protection locked="0"/>
    </xf>
    <xf numFmtId="165" fontId="10" fillId="0" borderId="0" xfId="2" applyNumberFormat="1" applyFont="1" applyAlignment="1" applyProtection="1">
      <alignment horizontal="right" vertical="top"/>
      <protection locked="0"/>
    </xf>
    <xf numFmtId="165" fontId="10" fillId="0" borderId="9" xfId="2" applyNumberFormat="1" applyFont="1" applyBorder="1" applyAlignment="1" applyProtection="1">
      <alignment horizontal="right" vertical="top"/>
      <protection locked="0"/>
    </xf>
    <xf numFmtId="4" fontId="14" fillId="0" borderId="0" xfId="0" applyNumberFormat="1" applyFont="1" applyAlignment="1" applyProtection="1">
      <alignment horizontal="right"/>
      <protection locked="0"/>
    </xf>
    <xf numFmtId="4" fontId="14" fillId="0" borderId="9" xfId="0" applyNumberFormat="1" applyFont="1" applyBorder="1" applyAlignment="1" applyProtection="1">
      <alignment horizontal="right"/>
      <protection locked="0"/>
    </xf>
    <xf numFmtId="0" fontId="12" fillId="0" borderId="8" xfId="2" applyFont="1" applyBorder="1" applyAlignment="1" applyProtection="1">
      <alignment vertical="top"/>
      <protection locked="0"/>
    </xf>
    <xf numFmtId="0" fontId="12" fillId="0" borderId="0" xfId="2" applyFont="1" applyAlignment="1" applyProtection="1">
      <alignment horizontal="left" vertical="top"/>
      <protection locked="0"/>
    </xf>
    <xf numFmtId="0" fontId="10" fillId="0" borderId="10" xfId="2" applyFont="1" applyBorder="1" applyAlignment="1">
      <alignment horizontal="left" vertical="top"/>
    </xf>
    <xf numFmtId="165" fontId="10" fillId="0" borderId="11" xfId="3" applyNumberFormat="1" applyFont="1" applyBorder="1" applyAlignment="1" applyProtection="1">
      <alignment vertical="top"/>
      <protection locked="0"/>
    </xf>
    <xf numFmtId="165" fontId="10" fillId="0" borderId="12" xfId="3" applyNumberFormat="1" applyFont="1" applyBorder="1" applyAlignment="1" applyProtection="1">
      <alignment vertical="top"/>
      <protection locked="0"/>
    </xf>
    <xf numFmtId="165" fontId="13" fillId="0" borderId="0" xfId="2" applyNumberFormat="1" applyFont="1" applyAlignment="1" applyProtection="1">
      <alignment horizontal="left" vertical="top"/>
      <protection locked="0"/>
    </xf>
    <xf numFmtId="165" fontId="11" fillId="0" borderId="0" xfId="3" applyNumberFormat="1" applyFont="1" applyAlignment="1" applyProtection="1">
      <alignment horizontal="right" vertical="top"/>
      <protection locked="0"/>
    </xf>
    <xf numFmtId="165" fontId="11" fillId="0" borderId="9" xfId="3" applyNumberFormat="1" applyFont="1" applyBorder="1" applyAlignment="1" applyProtection="1">
      <alignment horizontal="right" vertical="top"/>
      <protection locked="0"/>
    </xf>
    <xf numFmtId="165" fontId="6" fillId="0" borderId="0" xfId="3" applyNumberFormat="1" applyFont="1" applyAlignment="1" applyProtection="1">
      <alignment horizontal="right" vertical="top"/>
      <protection locked="0"/>
    </xf>
    <xf numFmtId="165" fontId="6" fillId="0" borderId="9" xfId="3" applyNumberFormat="1" applyFont="1" applyBorder="1" applyAlignment="1" applyProtection="1">
      <alignment horizontal="right" vertical="top"/>
      <protection locked="0"/>
    </xf>
    <xf numFmtId="165" fontId="12" fillId="0" borderId="0" xfId="3" applyNumberFormat="1" applyFont="1" applyAlignment="1" applyProtection="1">
      <alignment horizontal="right" vertical="top"/>
      <protection locked="0"/>
    </xf>
    <xf numFmtId="165" fontId="12" fillId="0" borderId="9" xfId="3" applyNumberFormat="1" applyFont="1" applyBorder="1" applyAlignment="1" applyProtection="1">
      <alignment horizontal="right" vertical="top"/>
      <protection locked="0"/>
    </xf>
    <xf numFmtId="0" fontId="10" fillId="0" borderId="11" xfId="2" applyFont="1" applyBorder="1" applyAlignment="1" applyProtection="1">
      <alignment horizontal="left" vertical="top"/>
      <protection locked="0"/>
    </xf>
    <xf numFmtId="4" fontId="10" fillId="0" borderId="11" xfId="3" applyNumberFormat="1" applyFont="1" applyBorder="1" applyAlignment="1" applyProtection="1">
      <alignment vertical="top" wrapText="1"/>
      <protection locked="0"/>
    </xf>
    <xf numFmtId="4" fontId="10" fillId="0" borderId="12" xfId="3" applyNumberFormat="1" applyFont="1" applyBorder="1" applyAlignment="1" applyProtection="1">
      <alignment vertical="top" wrapText="1"/>
      <protection locked="0"/>
    </xf>
    <xf numFmtId="0" fontId="10" fillId="0" borderId="10" xfId="2" applyFont="1" applyBorder="1" applyProtection="1">
      <protection locked="0"/>
    </xf>
    <xf numFmtId="0" fontId="10" fillId="0" borderId="11" xfId="2" applyFont="1" applyBorder="1" applyProtection="1">
      <protection locked="0"/>
    </xf>
    <xf numFmtId="0" fontId="10" fillId="0" borderId="11" xfId="2" applyFont="1" applyBorder="1" applyAlignment="1">
      <alignment vertical="top"/>
    </xf>
    <xf numFmtId="4" fontId="6" fillId="0" borderId="11" xfId="2" applyNumberFormat="1" applyFont="1" applyBorder="1" applyAlignment="1" applyProtection="1">
      <alignment vertical="top" wrapText="1"/>
      <protection locked="0"/>
    </xf>
    <xf numFmtId="4" fontId="6" fillId="0" borderId="12" xfId="2" applyNumberFormat="1" applyFont="1" applyBorder="1" applyAlignment="1" applyProtection="1">
      <alignment vertical="top" wrapText="1"/>
      <protection locked="0"/>
    </xf>
    <xf numFmtId="0" fontId="4" fillId="0" borderId="0" xfId="0" applyFont="1"/>
    <xf numFmtId="0" fontId="4" fillId="0" borderId="4" xfId="0" applyFont="1" applyBorder="1"/>
    <xf numFmtId="0" fontId="4" fillId="0" borderId="13" xfId="0" applyFont="1" applyBorder="1"/>
    <xf numFmtId="0" fontId="4" fillId="0" borderId="14" xfId="0" applyFont="1" applyBorder="1"/>
    <xf numFmtId="0" fontId="10" fillId="0" borderId="0" xfId="2" applyFont="1" applyAlignment="1" applyProtection="1">
      <alignment vertical="top"/>
      <protection locked="0"/>
    </xf>
    <xf numFmtId="0" fontId="12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top"/>
      <protection locked="0"/>
    </xf>
    <xf numFmtId="0" fontId="0" fillId="0" borderId="8" xfId="0" applyBorder="1"/>
    <xf numFmtId="0" fontId="11" fillId="0" borderId="8" xfId="2" applyFont="1" applyBorder="1" applyAlignment="1" applyProtection="1">
      <alignment vertical="top"/>
      <protection locked="0"/>
    </xf>
    <xf numFmtId="0" fontId="0" fillId="0" borderId="10" xfId="0" applyBorder="1"/>
    <xf numFmtId="0" fontId="8" fillId="0" borderId="9" xfId="2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right"/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4" fontId="10" fillId="0" borderId="13" xfId="3" applyNumberFormat="1" applyFont="1" applyBorder="1" applyAlignment="1" applyProtection="1">
      <alignment vertical="top" wrapText="1"/>
      <protection locked="0"/>
    </xf>
    <xf numFmtId="4" fontId="12" fillId="0" borderId="13" xfId="3" applyNumberFormat="1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horizontal="right"/>
      <protection locked="0"/>
    </xf>
    <xf numFmtId="4" fontId="6" fillId="0" borderId="13" xfId="3" applyNumberFormat="1" applyFont="1" applyBorder="1" applyAlignment="1" applyProtection="1">
      <alignment vertical="top" wrapText="1"/>
      <protection locked="0"/>
    </xf>
    <xf numFmtId="0" fontId="0" fillId="0" borderId="14" xfId="0" applyBorder="1"/>
    <xf numFmtId="0" fontId="8" fillId="0" borderId="5" xfId="2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Protection="1">
      <protection locked="0"/>
    </xf>
    <xf numFmtId="4" fontId="6" fillId="0" borderId="8" xfId="3" applyNumberFormat="1" applyFont="1" applyBorder="1" applyAlignment="1" applyProtection="1">
      <alignment vertical="top" wrapText="1"/>
      <protection locked="0"/>
    </xf>
    <xf numFmtId="4" fontId="10" fillId="0" borderId="8" xfId="3" applyNumberFormat="1" applyFont="1" applyBorder="1" applyAlignment="1" applyProtection="1">
      <alignment vertical="top" wrapText="1"/>
      <protection locked="0"/>
    </xf>
    <xf numFmtId="4" fontId="11" fillId="0" borderId="8" xfId="3" applyNumberFormat="1" applyFont="1" applyBorder="1" applyAlignment="1" applyProtection="1">
      <alignment vertical="top" wrapText="1"/>
      <protection locked="0"/>
    </xf>
    <xf numFmtId="4" fontId="12" fillId="0" borderId="8" xfId="3" applyNumberFormat="1" applyFont="1" applyBorder="1" applyAlignment="1" applyProtection="1">
      <alignment vertical="top" wrapText="1"/>
      <protection locked="0"/>
    </xf>
    <xf numFmtId="4" fontId="10" fillId="0" borderId="10" xfId="3" applyNumberFormat="1" applyFont="1" applyBorder="1" applyAlignment="1" applyProtection="1">
      <alignment vertical="top" wrapText="1"/>
      <protection locked="0"/>
    </xf>
    <xf numFmtId="0" fontId="8" fillId="0" borderId="8" xfId="2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right"/>
      <protection locked="0"/>
    </xf>
    <xf numFmtId="0" fontId="6" fillId="0" borderId="8" xfId="2" applyFont="1" applyBorder="1" applyAlignment="1" applyProtection="1">
      <alignment horizontal="center" vertical="center" wrapText="1"/>
      <protection locked="0"/>
    </xf>
    <xf numFmtId="4" fontId="10" fillId="0" borderId="10" xfId="2" applyNumberFormat="1" applyFont="1" applyBorder="1" applyAlignment="1" applyProtection="1">
      <alignment vertical="top"/>
      <protection locked="0"/>
    </xf>
    <xf numFmtId="0" fontId="15" fillId="0" borderId="0" xfId="0" applyFont="1"/>
    <xf numFmtId="0" fontId="16" fillId="0" borderId="13" xfId="0" applyFont="1" applyBorder="1"/>
    <xf numFmtId="0" fontId="15" fillId="0" borderId="8" xfId="0" applyFont="1" applyBorder="1"/>
    <xf numFmtId="4" fontId="2" fillId="0" borderId="0" xfId="0" applyNumberFormat="1" applyFont="1"/>
    <xf numFmtId="0" fontId="6" fillId="2" borderId="4" xfId="2" applyFont="1" applyFill="1" applyBorder="1" applyAlignment="1" applyProtection="1">
      <alignment vertical="center" wrapText="1"/>
      <protection locked="0"/>
    </xf>
    <xf numFmtId="0" fontId="6" fillId="2" borderId="13" xfId="2" applyFont="1" applyFill="1" applyBorder="1" applyAlignment="1" applyProtection="1">
      <alignment vertical="center" wrapText="1"/>
      <protection locked="0"/>
    </xf>
    <xf numFmtId="0" fontId="6" fillId="2" borderId="14" xfId="2" applyFont="1" applyFill="1" applyBorder="1" applyAlignment="1" applyProtection="1">
      <alignment vertical="center" wrapText="1"/>
      <protection locked="0"/>
    </xf>
    <xf numFmtId="0" fontId="6" fillId="2" borderId="5" xfId="2" applyFont="1" applyFill="1" applyBorder="1" applyAlignment="1" applyProtection="1">
      <alignment horizontal="center" vertical="center"/>
      <protection locked="0"/>
    </xf>
    <xf numFmtId="0" fontId="6" fillId="2" borderId="8" xfId="2" applyFont="1" applyFill="1" applyBorder="1" applyAlignment="1" applyProtection="1">
      <alignment horizontal="center" vertical="center"/>
      <protection locked="0"/>
    </xf>
    <xf numFmtId="0" fontId="6" fillId="2" borderId="10" xfId="2" applyFont="1" applyFill="1" applyBorder="1" applyAlignment="1" applyProtection="1">
      <alignment horizontal="center" vertical="center"/>
      <protection locked="0"/>
    </xf>
    <xf numFmtId="0" fontId="6" fillId="2" borderId="4" xfId="2" applyFont="1" applyFill="1" applyBorder="1" applyAlignment="1" applyProtection="1">
      <alignment horizontal="center" vertical="center"/>
      <protection locked="0"/>
    </xf>
    <xf numFmtId="0" fontId="6" fillId="2" borderId="13" xfId="2" applyFont="1" applyFill="1" applyBorder="1" applyAlignment="1" applyProtection="1">
      <alignment horizontal="center" vertical="center"/>
      <protection locked="0"/>
    </xf>
    <xf numFmtId="0" fontId="6" fillId="2" borderId="14" xfId="2" applyFont="1" applyFill="1" applyBorder="1" applyAlignment="1" applyProtection="1">
      <alignment horizontal="center" vertical="center"/>
      <protection locked="0"/>
    </xf>
    <xf numFmtId="0" fontId="6" fillId="2" borderId="7" xfId="2" applyFont="1" applyFill="1" applyBorder="1" applyAlignment="1" applyProtection="1">
      <alignment horizontal="center" vertical="center"/>
      <protection locked="0"/>
    </xf>
    <xf numFmtId="0" fontId="6" fillId="2" borderId="9" xfId="2" applyFont="1" applyFill="1" applyBorder="1" applyAlignment="1" applyProtection="1">
      <alignment horizontal="center" vertical="center"/>
      <protection locked="0"/>
    </xf>
    <xf numFmtId="0" fontId="6" fillId="2" borderId="12" xfId="2" applyFont="1" applyFill="1" applyBorder="1" applyAlignment="1" applyProtection="1">
      <alignment horizontal="center" vertical="center"/>
      <protection locked="0"/>
    </xf>
    <xf numFmtId="165" fontId="13" fillId="0" borderId="0" xfId="1" applyNumberFormat="1" applyFont="1" applyAlignment="1" applyProtection="1">
      <alignment horizontal="left" vertical="top"/>
      <protection locked="0"/>
    </xf>
    <xf numFmtId="0" fontId="10" fillId="2" borderId="13" xfId="2" applyFont="1" applyFill="1" applyBorder="1" applyAlignment="1">
      <alignment horizontal="center" vertical="center" wrapText="1"/>
    </xf>
    <xf numFmtId="164" fontId="10" fillId="2" borderId="13" xfId="3" applyNumberFormat="1" applyFont="1" applyFill="1" applyBorder="1" applyAlignment="1">
      <alignment horizontal="center" vertical="center" wrapText="1"/>
    </xf>
    <xf numFmtId="4" fontId="13" fillId="0" borderId="0" xfId="2" applyNumberFormat="1" applyFont="1" applyAlignment="1" applyProtection="1">
      <alignment horizontal="left" vertical="top"/>
      <protection locked="0"/>
    </xf>
    <xf numFmtId="4" fontId="13" fillId="0" borderId="0" xfId="0" applyNumberFormat="1" applyFont="1" applyAlignment="1" applyProtection="1">
      <alignment horizontal="left"/>
      <protection locked="0"/>
    </xf>
    <xf numFmtId="0" fontId="18" fillId="0" borderId="0" xfId="4"/>
    <xf numFmtId="0" fontId="1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4"/>
    </xf>
    <xf numFmtId="0" fontId="7" fillId="0" borderId="0" xfId="2" applyFont="1" applyAlignment="1" applyProtection="1">
      <alignment horizontal="center" vertical="center" wrapText="1"/>
      <protection locked="0"/>
    </xf>
    <xf numFmtId="4" fontId="3" fillId="0" borderId="0" xfId="2" applyNumberFormat="1" applyFont="1" applyAlignment="1" applyProtection="1">
      <alignment vertical="top"/>
      <protection locked="0"/>
    </xf>
    <xf numFmtId="4" fontId="3" fillId="0" borderId="0" xfId="3" applyNumberFormat="1" applyFont="1" applyAlignment="1" applyProtection="1">
      <alignment vertical="top" wrapText="1"/>
      <protection locked="0"/>
    </xf>
    <xf numFmtId="4" fontId="20" fillId="0" borderId="0" xfId="3" applyNumberFormat="1" applyFont="1" applyAlignment="1" applyProtection="1">
      <alignment vertical="top" wrapText="1"/>
      <protection locked="0"/>
    </xf>
    <xf numFmtId="4" fontId="7" fillId="0" borderId="0" xfId="2" applyNumberFormat="1" applyFont="1" applyAlignment="1" applyProtection="1">
      <alignment vertical="top"/>
      <protection locked="0"/>
    </xf>
    <xf numFmtId="43" fontId="21" fillId="0" borderId="0" xfId="1" applyFont="1" applyAlignment="1" applyProtection="1">
      <alignment horizontal="center" vertical="center" wrapText="1"/>
      <protection locked="0"/>
    </xf>
    <xf numFmtId="4" fontId="7" fillId="0" borderId="0" xfId="3" applyNumberFormat="1" applyFont="1" applyAlignment="1" applyProtection="1">
      <alignment vertical="top" wrapText="1"/>
      <protection locked="0"/>
    </xf>
    <xf numFmtId="4" fontId="21" fillId="0" borderId="0" xfId="3" applyNumberFormat="1" applyFont="1" applyAlignment="1" applyProtection="1">
      <alignment vertical="top" wrapText="1"/>
      <protection locked="0"/>
    </xf>
    <xf numFmtId="43" fontId="7" fillId="0" borderId="0" xfId="1" applyFont="1" applyAlignment="1" applyProtection="1">
      <alignment horizontal="center" vertical="center" wrapText="1"/>
      <protection locked="0"/>
    </xf>
    <xf numFmtId="43" fontId="3" fillId="0" borderId="0" xfId="1" applyFont="1" applyAlignment="1" applyProtection="1">
      <alignment horizontal="right" vertical="top"/>
      <protection locked="0"/>
    </xf>
    <xf numFmtId="0" fontId="3" fillId="0" borderId="0" xfId="2" applyFont="1" applyAlignment="1" applyProtection="1">
      <alignment horizontal="left" vertical="top" wrapText="1"/>
      <protection locked="0"/>
    </xf>
    <xf numFmtId="4" fontId="10" fillId="0" borderId="0" xfId="3" applyNumberFormat="1" applyFont="1" applyFill="1" applyAlignment="1" applyProtection="1">
      <alignment vertical="top" wrapText="1"/>
      <protection locked="0"/>
    </xf>
    <xf numFmtId="4" fontId="10" fillId="0" borderId="9" xfId="3" applyNumberFormat="1" applyFont="1" applyFill="1" applyBorder="1" applyAlignment="1" applyProtection="1">
      <alignment vertical="top" wrapText="1"/>
      <protection locked="0"/>
    </xf>
    <xf numFmtId="4" fontId="6" fillId="0" borderId="0" xfId="3" applyNumberFormat="1" applyFont="1" applyFill="1" applyAlignment="1" applyProtection="1">
      <alignment vertical="top" wrapText="1"/>
      <protection locked="0"/>
    </xf>
    <xf numFmtId="4" fontId="6" fillId="0" borderId="9" xfId="3" applyNumberFormat="1" applyFont="1" applyFill="1" applyBorder="1" applyAlignment="1" applyProtection="1">
      <alignment vertical="top" wrapText="1"/>
      <protection locked="0"/>
    </xf>
    <xf numFmtId="4" fontId="11" fillId="0" borderId="0" xfId="3" applyNumberFormat="1" applyFont="1" applyFill="1" applyAlignment="1" applyProtection="1">
      <alignment vertical="top" wrapText="1"/>
      <protection locked="0"/>
    </xf>
    <xf numFmtId="4" fontId="11" fillId="0" borderId="9" xfId="3" applyNumberFormat="1" applyFont="1" applyFill="1" applyBorder="1" applyAlignment="1" applyProtection="1">
      <alignment vertical="top" wrapText="1"/>
      <protection locked="0"/>
    </xf>
    <xf numFmtId="4" fontId="12" fillId="0" borderId="0" xfId="3" applyNumberFormat="1" applyFont="1" applyFill="1" applyAlignment="1" applyProtection="1">
      <alignment vertical="top" wrapText="1"/>
      <protection locked="0"/>
    </xf>
    <xf numFmtId="4" fontId="12" fillId="0" borderId="9" xfId="3" applyNumberFormat="1" applyFont="1" applyFill="1" applyBorder="1" applyAlignment="1" applyProtection="1">
      <alignment vertical="top" wrapText="1"/>
      <protection locked="0"/>
    </xf>
    <xf numFmtId="4" fontId="10" fillId="0" borderId="11" xfId="3" applyNumberFormat="1" applyFont="1" applyFill="1" applyBorder="1" applyAlignment="1" applyProtection="1">
      <alignment vertical="top" wrapText="1"/>
      <protection locked="0"/>
    </xf>
    <xf numFmtId="4" fontId="10" fillId="0" borderId="12" xfId="3" applyNumberFormat="1" applyFont="1" applyFill="1" applyBorder="1" applyAlignment="1" applyProtection="1">
      <alignment vertical="top" wrapText="1"/>
      <protection locked="0"/>
    </xf>
    <xf numFmtId="0" fontId="6" fillId="0" borderId="8" xfId="2" applyFont="1" applyBorder="1" applyAlignment="1">
      <alignment vertical="top" wrapText="1"/>
    </xf>
    <xf numFmtId="0" fontId="6" fillId="0" borderId="8" xfId="2" applyFont="1" applyBorder="1" applyAlignment="1">
      <alignment horizontal="left" vertical="top" wrapText="1"/>
    </xf>
    <xf numFmtId="4" fontId="6" fillId="4" borderId="8" xfId="3" applyNumberFormat="1" applyFont="1" applyFill="1" applyBorder="1" applyAlignment="1" applyProtection="1">
      <alignment vertical="top" wrapText="1"/>
      <protection locked="0"/>
    </xf>
    <xf numFmtId="4" fontId="10" fillId="0" borderId="0" xfId="3" applyNumberFormat="1" applyFont="1" applyBorder="1" applyAlignment="1" applyProtection="1">
      <alignment vertical="top" wrapText="1"/>
      <protection locked="0"/>
    </xf>
    <xf numFmtId="0" fontId="10" fillId="0" borderId="0" xfId="2" applyFont="1" applyAlignment="1" applyProtection="1">
      <alignment horizontal="left" vertical="top" wrapText="1"/>
      <protection locked="0"/>
    </xf>
    <xf numFmtId="0" fontId="6" fillId="2" borderId="5" xfId="2" applyFont="1" applyFill="1" applyBorder="1" applyAlignment="1" applyProtection="1">
      <alignment horizontal="center" vertical="center"/>
      <protection locked="0"/>
    </xf>
    <xf numFmtId="0" fontId="6" fillId="2" borderId="6" xfId="2" applyFont="1" applyFill="1" applyBorder="1" applyAlignment="1" applyProtection="1">
      <alignment horizontal="center" vertical="center"/>
      <protection locked="0"/>
    </xf>
    <xf numFmtId="0" fontId="10" fillId="2" borderId="8" xfId="2" applyFont="1" applyFill="1" applyBorder="1" applyAlignment="1" applyProtection="1">
      <alignment horizontal="center" vertical="center"/>
      <protection locked="0"/>
    </xf>
    <xf numFmtId="0" fontId="10" fillId="2" borderId="0" xfId="2" applyFont="1" applyFill="1" applyAlignment="1" applyProtection="1">
      <alignment horizontal="center" vertical="center"/>
      <protection locked="0"/>
    </xf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7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/>
      <protection locked="0"/>
    </xf>
    <xf numFmtId="0" fontId="6" fillId="2" borderId="11" xfId="2" applyFont="1" applyFill="1" applyBorder="1" applyAlignment="1" applyProtection="1">
      <alignment horizontal="center" vertical="center"/>
      <protection locked="0"/>
    </xf>
    <xf numFmtId="0" fontId="6" fillId="2" borderId="12" xfId="2" applyFont="1" applyFill="1" applyBorder="1" applyAlignment="1" applyProtection="1">
      <alignment horizontal="center" vertical="center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6" fillId="2" borderId="11" xfId="2" applyFont="1" applyFill="1" applyBorder="1" applyAlignment="1" applyProtection="1">
      <alignment horizontal="center" vertical="center" wrapText="1"/>
      <protection locked="0"/>
    </xf>
    <xf numFmtId="0" fontId="6" fillId="2" borderId="12" xfId="2" applyFont="1" applyFill="1" applyBorder="1" applyAlignment="1" applyProtection="1">
      <alignment horizontal="center" vertical="center" wrapText="1"/>
      <protection locked="0"/>
    </xf>
    <xf numFmtId="0" fontId="6" fillId="3" borderId="8" xfId="2" applyFont="1" applyFill="1" applyBorder="1" applyAlignment="1">
      <alignment horizontal="center" vertical="center" wrapText="1"/>
    </xf>
    <xf numFmtId="0" fontId="6" fillId="3" borderId="0" xfId="2" applyFont="1" applyFill="1" applyAlignment="1">
      <alignment horizontal="center" vertical="center" wrapText="1"/>
    </xf>
    <xf numFmtId="0" fontId="6" fillId="2" borderId="7" xfId="2" applyFont="1" applyFill="1" applyBorder="1" applyAlignment="1" applyProtection="1">
      <alignment horizontal="center" vertical="center"/>
      <protection locked="0"/>
    </xf>
    <xf numFmtId="0" fontId="10" fillId="2" borderId="9" xfId="2" applyFont="1" applyFill="1" applyBorder="1" applyAlignment="1" applyProtection="1">
      <alignment horizontal="center" vertical="center"/>
      <protection locked="0"/>
    </xf>
    <xf numFmtId="0" fontId="10" fillId="2" borderId="8" xfId="2" applyFont="1" applyFill="1" applyBorder="1" applyAlignment="1" applyProtection="1">
      <alignment horizontal="center" vertical="center" wrapText="1"/>
      <protection locked="0"/>
    </xf>
    <xf numFmtId="0" fontId="10" fillId="2" borderId="0" xfId="2" applyFont="1" applyFill="1" applyAlignment="1" applyProtection="1">
      <alignment horizontal="center" vertical="center" wrapText="1"/>
      <protection locked="0"/>
    </xf>
    <xf numFmtId="0" fontId="10" fillId="2" borderId="9" xfId="2" applyFont="1" applyFill="1" applyBorder="1" applyAlignment="1" applyProtection="1">
      <alignment horizontal="center" vertical="center" wrapText="1"/>
      <protection locked="0"/>
    </xf>
    <xf numFmtId="0" fontId="10" fillId="2" borderId="10" xfId="2" applyFont="1" applyFill="1" applyBorder="1" applyAlignment="1" applyProtection="1">
      <alignment horizontal="center" vertical="center" wrapText="1"/>
      <protection locked="0"/>
    </xf>
    <xf numFmtId="0" fontId="10" fillId="2" borderId="11" xfId="2" applyFont="1" applyFill="1" applyBorder="1" applyAlignment="1" applyProtection="1">
      <alignment horizontal="center" vertical="center" wrapText="1"/>
      <protection locked="0"/>
    </xf>
    <xf numFmtId="0" fontId="10" fillId="2" borderId="12" xfId="2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6" xfId="2" applyFont="1" applyBorder="1" applyAlignment="1" applyProtection="1">
      <alignment horizontal="center" vertical="center" wrapText="1"/>
      <protection locked="0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Alignment="1" applyProtection="1">
      <alignment horizontal="center" vertical="center" wrapText="1"/>
      <protection locked="0"/>
    </xf>
    <xf numFmtId="0" fontId="6" fillId="2" borderId="9" xfId="2" applyFont="1" applyFill="1" applyBorder="1" applyAlignment="1" applyProtection="1">
      <alignment horizontal="center" vertical="center" wrapText="1"/>
      <protection locked="0"/>
    </xf>
    <xf numFmtId="0" fontId="6" fillId="4" borderId="5" xfId="2" applyFont="1" applyFill="1" applyBorder="1" applyAlignment="1" applyProtection="1">
      <alignment horizontal="center" vertical="center" wrapText="1"/>
      <protection locked="0"/>
    </xf>
    <xf numFmtId="0" fontId="6" fillId="4" borderId="6" xfId="2" applyFont="1" applyFill="1" applyBorder="1" applyAlignment="1" applyProtection="1">
      <alignment horizontal="center" vertical="center" wrapText="1"/>
      <protection locked="0"/>
    </xf>
    <xf numFmtId="0" fontId="6" fillId="4" borderId="7" xfId="2" applyFont="1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top" wrapText="1"/>
    </xf>
    <xf numFmtId="0" fontId="0" fillId="5" borderId="8" xfId="0" applyFill="1" applyBorder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0" fillId="5" borderId="9" xfId="0" applyFill="1" applyBorder="1" applyAlignment="1">
      <alignment horizontal="center" vertical="top" wrapText="1"/>
    </xf>
    <xf numFmtId="0" fontId="0" fillId="5" borderId="10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5" borderId="12" xfId="0" applyFill="1" applyBorder="1" applyAlignment="1">
      <alignment horizontal="center" vertical="top" wrapText="1"/>
    </xf>
  </cellXfs>
  <cellStyles count="5">
    <cellStyle name="Hipervínculo" xfId="4" builtinId="8"/>
    <cellStyle name="Millares" xfId="1" builtinId="3"/>
    <cellStyle name="Millares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customXml" Target="../ink/ink1.xml"/><Relationship Id="rId1" Type="http://schemas.openxmlformats.org/officeDocument/2006/relationships/image" Target="../media/image1.png"/><Relationship Id="rId6" Type="http://schemas.openxmlformats.org/officeDocument/2006/relationships/customXml" Target="../ink/ink3.xml"/><Relationship Id="rId5" Type="http://schemas.openxmlformats.org/officeDocument/2006/relationships/image" Target="../media/image3.png"/><Relationship Id="rId4" Type="http://schemas.openxmlformats.org/officeDocument/2006/relationships/customXml" Target="../ink/ink2.xml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customXml" Target="../ink/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6350</xdr:rowOff>
    </xdr:from>
    <xdr:to>
      <xdr:col>5</xdr:col>
      <xdr:colOff>287612</xdr:colOff>
      <xdr:row>20</xdr:row>
      <xdr:rowOff>101600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16788C-E5FF-C2FA-DD71-3884CFBE3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74650"/>
          <a:ext cx="4618312" cy="3409950"/>
        </a:xfrm>
        <a:prstGeom prst="rect">
          <a:avLst/>
        </a:prstGeom>
      </xdr:spPr>
    </xdr:pic>
    <xdr:clientData/>
  </xdr:twoCellAnchor>
  <xdr:twoCellAnchor editAs="oneCell">
    <xdr:from>
      <xdr:col>1</xdr:col>
      <xdr:colOff>12620</xdr:colOff>
      <xdr:row>5</xdr:row>
      <xdr:rowOff>37930</xdr:rowOff>
    </xdr:from>
    <xdr:to>
      <xdr:col>1</xdr:col>
      <xdr:colOff>343100</xdr:colOff>
      <xdr:row>5</xdr:row>
      <xdr:rowOff>44770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Entrada de lápiz 3">
              <a:extLst>
                <a:ext uri="{FF2B5EF4-FFF2-40B4-BE49-F238E27FC236}">
                  <a16:creationId xmlns:a16="http://schemas.microsoft.com/office/drawing/2014/main" id="{23F1BDDF-B848-F3C9-356F-A557AFAF39E0}"/>
                </a:ext>
              </a:extLst>
            </xdr14:cNvPr>
            <xdr14:cNvContentPartPr/>
          </xdr14:nvContentPartPr>
          <xdr14:nvPr macro=""/>
          <xdr14:xfrm>
            <a:off x="101520" y="958680"/>
            <a:ext cx="330480" cy="6840"/>
          </xdr14:xfrm>
        </xdr:contentPart>
      </mc:Choice>
      <mc:Fallback xmlns="">
        <xdr:pic>
          <xdr:nvPicPr>
            <xdr:cNvPr id="4" name="Entrada de lápiz 3">
              <a:extLst>
                <a:ext uri="{FF2B5EF4-FFF2-40B4-BE49-F238E27FC236}">
                  <a16:creationId xmlns:a16="http://schemas.microsoft.com/office/drawing/2014/main" id="{23F1BDDF-B848-F3C9-356F-A557AFAF39E0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83520" y="923040"/>
              <a:ext cx="366120" cy="78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56900</xdr:colOff>
      <xdr:row>5</xdr:row>
      <xdr:rowOff>170050</xdr:rowOff>
    </xdr:from>
    <xdr:to>
      <xdr:col>1</xdr:col>
      <xdr:colOff>407900</xdr:colOff>
      <xdr:row>6</xdr:row>
      <xdr:rowOff>14340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Entrada de lápiz 4">
              <a:extLst>
                <a:ext uri="{FF2B5EF4-FFF2-40B4-BE49-F238E27FC236}">
                  <a16:creationId xmlns:a16="http://schemas.microsoft.com/office/drawing/2014/main" id="{F2D87D4E-636F-2BB6-F38B-92ED30832C03}"/>
                </a:ext>
              </a:extLst>
            </xdr14:cNvPr>
            <xdr14:cNvContentPartPr/>
          </xdr14:nvContentPartPr>
          <xdr14:nvPr macro=""/>
          <xdr14:xfrm>
            <a:off x="145800" y="1090800"/>
            <a:ext cx="351000" cy="28440"/>
          </xdr14:xfrm>
        </xdr:contentPart>
      </mc:Choice>
      <mc:Fallback xmlns="">
        <xdr:pic>
          <xdr:nvPicPr>
            <xdr:cNvPr id="5" name="Entrada de lápiz 4">
              <a:extLst>
                <a:ext uri="{FF2B5EF4-FFF2-40B4-BE49-F238E27FC236}">
                  <a16:creationId xmlns:a16="http://schemas.microsoft.com/office/drawing/2014/main" id="{F2D87D4E-636F-2BB6-F38B-92ED30832C03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27800" y="1055160"/>
              <a:ext cx="386640" cy="100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31700</xdr:colOff>
      <xdr:row>11</xdr:row>
      <xdr:rowOff>75670</xdr:rowOff>
    </xdr:from>
    <xdr:to>
      <xdr:col>1</xdr:col>
      <xdr:colOff>443900</xdr:colOff>
      <xdr:row>11</xdr:row>
      <xdr:rowOff>88990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7" name="Entrada de lápiz 6">
              <a:extLst>
                <a:ext uri="{FF2B5EF4-FFF2-40B4-BE49-F238E27FC236}">
                  <a16:creationId xmlns:a16="http://schemas.microsoft.com/office/drawing/2014/main" id="{CDCD0414-D79D-5CF3-1C91-F7FFD63841E6}"/>
                </a:ext>
              </a:extLst>
            </xdr14:cNvPr>
            <xdr14:cNvContentPartPr/>
          </xdr14:nvContentPartPr>
          <xdr14:nvPr macro=""/>
          <xdr14:xfrm>
            <a:off x="120600" y="2101320"/>
            <a:ext cx="412200" cy="13320"/>
          </xdr14:xfrm>
        </xdr:contentPart>
      </mc:Choice>
      <mc:Fallback xmlns="">
        <xdr:pic>
          <xdr:nvPicPr>
            <xdr:cNvPr id="7" name="Entrada de lápiz 6">
              <a:extLst>
                <a:ext uri="{FF2B5EF4-FFF2-40B4-BE49-F238E27FC236}">
                  <a16:creationId xmlns:a16="http://schemas.microsoft.com/office/drawing/2014/main" id="{CDCD0414-D79D-5CF3-1C91-F7FFD63841E6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2600" y="2065320"/>
              <a:ext cx="447840" cy="84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63380</xdr:colOff>
      <xdr:row>16</xdr:row>
      <xdr:rowOff>133760</xdr:rowOff>
    </xdr:from>
    <xdr:to>
      <xdr:col>1</xdr:col>
      <xdr:colOff>374420</xdr:colOff>
      <xdr:row>16</xdr:row>
      <xdr:rowOff>140600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8" name="Entrada de lápiz 7">
              <a:extLst>
                <a:ext uri="{FF2B5EF4-FFF2-40B4-BE49-F238E27FC236}">
                  <a16:creationId xmlns:a16="http://schemas.microsoft.com/office/drawing/2014/main" id="{34274678-AF64-A750-4ACD-26ECD6B8D3B5}"/>
                </a:ext>
              </a:extLst>
            </xdr14:cNvPr>
            <xdr14:cNvContentPartPr/>
          </xdr14:nvContentPartPr>
          <xdr14:nvPr macro=""/>
          <xdr14:xfrm>
            <a:off x="152280" y="3080160"/>
            <a:ext cx="311040" cy="6840"/>
          </xdr14:xfrm>
        </xdr:contentPart>
      </mc:Choice>
      <mc:Fallback xmlns="">
        <xdr:pic>
          <xdr:nvPicPr>
            <xdr:cNvPr id="8" name="Entrada de lápiz 7">
              <a:extLst>
                <a:ext uri="{FF2B5EF4-FFF2-40B4-BE49-F238E27FC236}">
                  <a16:creationId xmlns:a16="http://schemas.microsoft.com/office/drawing/2014/main" id="{34274678-AF64-A750-4ACD-26ECD6B8D3B5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34640" y="3044520"/>
              <a:ext cx="346680" cy="784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1325322</xdr:colOff>
      <xdr:row>21</xdr:row>
      <xdr:rowOff>118755</xdr:rowOff>
    </xdr:from>
    <xdr:to>
      <xdr:col>3</xdr:col>
      <xdr:colOff>1325682</xdr:colOff>
      <xdr:row>21</xdr:row>
      <xdr:rowOff>119115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Entrada de lápiz 1">
              <a:extLst>
                <a:ext uri="{FF2B5EF4-FFF2-40B4-BE49-F238E27FC236}">
                  <a16:creationId xmlns:a16="http://schemas.microsoft.com/office/drawing/2014/main" id="{D67648E3-D970-CF1A-0AB9-69CEC954576F}"/>
                </a:ext>
              </a:extLst>
            </xdr14:cNvPr>
            <xdr14:cNvContentPartPr/>
          </xdr14:nvContentPartPr>
          <xdr14:nvPr macro=""/>
          <xdr14:xfrm>
            <a:off x="1904760" y="3928755"/>
            <a:ext cx="360" cy="360"/>
          </xdr14:xfrm>
        </xdr:contentPart>
      </mc:Choice>
      <mc:Fallback xmlns="">
        <xdr:pic>
          <xdr:nvPicPr>
            <xdr:cNvPr id="2" name="Entrada de lápiz 1">
              <a:extLst>
                <a:ext uri="{FF2B5EF4-FFF2-40B4-BE49-F238E27FC236}">
                  <a16:creationId xmlns:a16="http://schemas.microsoft.com/office/drawing/2014/main" id="{D67648E3-D970-CF1A-0AB9-69CEC954576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895760" y="3920115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4-26T03:58:08.717"/>
    </inkml:context>
    <inkml:brush xml:id="br0">
      <inkml:brushProperty name="width" value="0.1" units="cm"/>
      <inkml:brushProperty name="height" value="0.2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1,'548'0,"-531"1,-1 0,21 6,30 2,150-10,-202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4-26T03:58:14.443"/>
    </inkml:context>
    <inkml:brush xml:id="br0">
      <inkml:brushProperty name="width" value="0.1" units="cm"/>
      <inkml:brushProperty name="height" value="0.2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70,'1'1,"-1"-1,0 1,1-1,-1 1,0-1,1 2,-1-1,0-1,1 0,-1 1,1-1,-1 1,1-1,-1 2,1-2,0 0,-1 1,1-1,-1 0,1 0,0 0,-1 1,1-1,0 0,0 0,21 4,-19-3,67 5,0-2,75-10,-74-4,-37 4,34 0,-22 2,-1-2,0-3,57-20,-76 21,-2 3,0 2,1 0,-1 2,27 2,-9 0,-19-1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4-26T03:58:25.729"/>
    </inkml:context>
    <inkml:brush xml:id="br0">
      <inkml:brushProperty name="width" value="0.1" units="cm"/>
      <inkml:brushProperty name="height" value="0.2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37,'659'0,"-643"-1,1-1,-1-1,0 0,18-6,-16 4,0 0,37-3,128 7,-85 3,-83-2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4-26T03:58:37.609"/>
    </inkml:context>
    <inkml:brush xml:id="br0">
      <inkml:brushProperty name="width" value="0.1" units="cm"/>
      <inkml:brushProperty name="height" value="0.2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17,'4'-3,"0"1,1 0,-1 0,1 0,0 1,0 0,-1 0,1 0,0 0,0 1,0 0,0 0,5 0,5 0,87 0,116 14,-215-14,299 4,-165-6,-122 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26T15:27:51.68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ac.gob.mx/work/models/CONAC/normatividad/NOR_01_04_007.pdf" TargetMode="External"/><Relationship Id="rId2" Type="http://schemas.openxmlformats.org/officeDocument/2006/relationships/hyperlink" Target="https://www.conac.gob.mx/work/models/CONAC/normatividad/NOR_01_11_002.pdf" TargetMode="External"/><Relationship Id="rId1" Type="http://schemas.openxmlformats.org/officeDocument/2006/relationships/hyperlink" Target="https://www.conac.gob.mx/work/models/CONAC/normatividad/NOR_01_02_002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K35"/>
  <sheetViews>
    <sheetView showGridLines="0" zoomScaleNormal="100" workbookViewId="0">
      <selection activeCell="G16" sqref="G16"/>
    </sheetView>
  </sheetViews>
  <sheetFormatPr baseColWidth="10" defaultRowHeight="15" x14ac:dyDescent="0.25"/>
  <cols>
    <col min="1" max="1" width="1.42578125" customWidth="1"/>
    <col min="2" max="2" width="27.85546875" customWidth="1"/>
  </cols>
  <sheetData>
    <row r="1" spans="2:3" x14ac:dyDescent="0.25">
      <c r="B1" s="177" t="s">
        <v>169</v>
      </c>
      <c r="C1" s="177" t="s">
        <v>170</v>
      </c>
    </row>
    <row r="2" spans="2:3" x14ac:dyDescent="0.25">
      <c r="B2" s="177" t="s">
        <v>168</v>
      </c>
      <c r="C2" s="176" t="s">
        <v>171</v>
      </c>
    </row>
    <row r="22" spans="2:11" x14ac:dyDescent="0.25">
      <c r="B22" t="s">
        <v>175</v>
      </c>
      <c r="G22" s="176" t="s">
        <v>172</v>
      </c>
    </row>
    <row r="23" spans="2:11" x14ac:dyDescent="0.25">
      <c r="B23" s="178" t="s">
        <v>174</v>
      </c>
      <c r="G23" s="176"/>
    </row>
    <row r="24" spans="2:11" x14ac:dyDescent="0.25">
      <c r="C24" t="s">
        <v>173</v>
      </c>
    </row>
    <row r="25" spans="2:11" x14ac:dyDescent="0.25">
      <c r="C25" s="177" t="s">
        <v>186</v>
      </c>
    </row>
    <row r="27" spans="2:11" x14ac:dyDescent="0.25">
      <c r="B27" t="s">
        <v>176</v>
      </c>
      <c r="J27" s="176" t="s">
        <v>177</v>
      </c>
    </row>
    <row r="29" spans="2:11" x14ac:dyDescent="0.25">
      <c r="B29" s="180" t="s">
        <v>178</v>
      </c>
    </row>
    <row r="30" spans="2:11" x14ac:dyDescent="0.25">
      <c r="B30">
        <v>31120</v>
      </c>
      <c r="C30">
        <v>1</v>
      </c>
      <c r="D30" s="179" t="s">
        <v>179</v>
      </c>
      <c r="K30" t="s">
        <v>185</v>
      </c>
    </row>
    <row r="31" spans="2:11" x14ac:dyDescent="0.25">
      <c r="B31">
        <v>31130</v>
      </c>
      <c r="C31">
        <v>2</v>
      </c>
      <c r="D31" s="179" t="s">
        <v>180</v>
      </c>
    </row>
    <row r="32" spans="2:11" x14ac:dyDescent="0.25">
      <c r="B32">
        <v>31200</v>
      </c>
      <c r="C32">
        <v>3</v>
      </c>
      <c r="D32" s="179" t="s">
        <v>181</v>
      </c>
    </row>
    <row r="33" spans="2:4" x14ac:dyDescent="0.25">
      <c r="B33">
        <v>32200</v>
      </c>
      <c r="C33">
        <v>4</v>
      </c>
      <c r="D33" s="179" t="s">
        <v>182</v>
      </c>
    </row>
    <row r="34" spans="2:4" x14ac:dyDescent="0.25">
      <c r="B34">
        <v>32300</v>
      </c>
      <c r="C34">
        <v>5</v>
      </c>
      <c r="D34" s="179" t="s">
        <v>183</v>
      </c>
    </row>
    <row r="35" spans="2:4" x14ac:dyDescent="0.25">
      <c r="B35">
        <v>32400</v>
      </c>
      <c r="C35">
        <v>6</v>
      </c>
      <c r="D35" s="179" t="s">
        <v>184</v>
      </c>
    </row>
  </sheetData>
  <hyperlinks>
    <hyperlink ref="C2" r:id="rId1"/>
    <hyperlink ref="G22" r:id="rId2"/>
    <hyperlink ref="J27" r:id="rId3"/>
  </hyperlinks>
  <pageMargins left="0.7" right="0.7" top="0.75" bottom="0.75" header="0.3" footer="0.3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topLeftCell="AD1" zoomScaleNormal="100" workbookViewId="0">
      <selection activeCell="AM7" sqref="AM7"/>
    </sheetView>
  </sheetViews>
  <sheetFormatPr baseColWidth="10" defaultRowHeight="15" x14ac:dyDescent="0.25"/>
  <cols>
    <col min="1" max="2" width="2" style="70" customWidth="1"/>
    <col min="3" max="3" width="43.42578125" style="98" customWidth="1"/>
    <col min="4" max="4" width="15.42578125" style="16" bestFit="1" customWidth="1"/>
    <col min="5" max="5" width="15.85546875" style="16" bestFit="1" customWidth="1"/>
    <col min="6" max="6" width="4.5703125" style="16" customWidth="1"/>
    <col min="7" max="7" width="50.85546875" style="22" customWidth="1"/>
    <col min="8" max="9" width="15.85546875" style="22" customWidth="1"/>
    <col min="10" max="10" width="6" style="22" customWidth="1"/>
    <col min="11" max="11" width="5.5703125" style="22" customWidth="1"/>
    <col min="12" max="12" width="5.140625" style="70" customWidth="1"/>
    <col min="13" max="13" width="2.42578125" style="22" customWidth="1"/>
    <col min="14" max="14" width="56.85546875" style="22" customWidth="1"/>
    <col min="15" max="15" width="17.42578125" style="22" bestFit="1" customWidth="1"/>
    <col min="16" max="16" width="15.28515625" style="22" customWidth="1"/>
    <col min="17" max="17" width="5.5703125" style="22" customWidth="1"/>
    <col min="18" max="18" width="6.42578125" style="22" customWidth="1"/>
    <col min="19" max="19" width="5.85546875" style="70" customWidth="1"/>
    <col min="20" max="20" width="53.42578125" style="22" customWidth="1"/>
    <col min="21" max="24" width="20.140625" style="22" customWidth="1"/>
    <col min="25" max="25" width="16.140625" style="22" customWidth="1"/>
    <col min="26" max="26" width="7.140625" style="22" customWidth="1"/>
    <col min="27" max="27" width="5.85546875" style="70" customWidth="1"/>
    <col min="28" max="28" width="50.85546875" style="22" customWidth="1"/>
    <col min="29" max="29" width="15.140625" style="22" customWidth="1"/>
    <col min="30" max="30" width="22.7109375" style="22" customWidth="1"/>
    <col min="31" max="31" width="14.140625" style="22" customWidth="1"/>
    <col min="32" max="32" width="11.42578125" style="22" customWidth="1"/>
    <col min="33" max="33" width="7.140625" style="22" customWidth="1"/>
    <col min="34" max="34" width="7.140625" style="70" customWidth="1"/>
    <col min="35" max="36" width="1.85546875" style="22" customWidth="1"/>
    <col min="37" max="37" width="57.5703125" style="22" customWidth="1"/>
    <col min="38" max="38" width="15.140625" style="22" bestFit="1" customWidth="1"/>
    <col min="39" max="39" width="15.5703125" style="22" bestFit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207" t="str">
        <f>+'32300'!B1</f>
        <v>3.2.3.0.0 Entidades Paraestatales Empresariales Financieras No Monetarias Con Participacion Estatal Mayoritaria</v>
      </c>
      <c r="D2" s="208"/>
      <c r="E2" s="208"/>
      <c r="F2" s="208"/>
      <c r="G2" s="208"/>
      <c r="H2" s="208"/>
      <c r="I2" s="208"/>
      <c r="J2" s="159"/>
      <c r="K2" s="2"/>
      <c r="L2" s="1"/>
      <c r="M2" s="207" t="str">
        <f>+C2</f>
        <v>3.2.3.0.0 Entidades Paraestatales Empresariales Financieras No Monetarias Con Participacion Estatal Mayoritaria</v>
      </c>
      <c r="N2" s="208"/>
      <c r="O2" s="208"/>
      <c r="P2" s="222"/>
      <c r="Q2" s="165"/>
      <c r="R2" s="2"/>
      <c r="S2" s="1"/>
      <c r="T2" s="211" t="str">
        <f>+C2</f>
        <v>3.2.3.0.0 Entidades Paraestatales Empresariales Financieras No Monetarias Con Participacion Estatal Mayoritaria</v>
      </c>
      <c r="U2" s="212"/>
      <c r="V2" s="212"/>
      <c r="W2" s="212"/>
      <c r="X2" s="212"/>
      <c r="Y2" s="213"/>
      <c r="Z2" s="2"/>
      <c r="AA2" s="1"/>
      <c r="AB2" s="207" t="str">
        <f>+C2</f>
        <v>3.2.3.0.0 Entidades Paraestatales Empresariales Financieras No Monetarias Con Participacion Estatal Mayoritaria</v>
      </c>
      <c r="AC2" s="208"/>
      <c r="AD2" s="208"/>
      <c r="AE2" s="162"/>
      <c r="AF2" s="168"/>
      <c r="AG2" s="2"/>
      <c r="AH2" s="1"/>
      <c r="AI2" s="207" t="str">
        <f>+C2</f>
        <v>3.2.3.0.0 Entidades Paraestatales Empresariales Financieras No Monetarias Con Participacion Estatal Mayoritaria</v>
      </c>
      <c r="AJ2" s="208"/>
      <c r="AK2" s="208"/>
      <c r="AL2" s="208"/>
      <c r="AM2" s="222"/>
    </row>
    <row r="3" spans="1:39" x14ac:dyDescent="0.25">
      <c r="A3" s="1"/>
      <c r="B3" s="1"/>
      <c r="C3" s="209" t="str">
        <f>+'32300'!B68</f>
        <v>Estado de Situación Financiera</v>
      </c>
      <c r="D3" s="210"/>
      <c r="E3" s="210"/>
      <c r="F3" s="210"/>
      <c r="G3" s="210"/>
      <c r="H3" s="210"/>
      <c r="I3" s="210"/>
      <c r="J3" s="160"/>
      <c r="K3" s="2"/>
      <c r="L3" s="1"/>
      <c r="M3" s="209" t="str">
        <f>+'32300'!B2</f>
        <v>Estado de Actividades</v>
      </c>
      <c r="N3" s="210"/>
      <c r="O3" s="210"/>
      <c r="P3" s="223"/>
      <c r="Q3" s="166"/>
      <c r="R3" s="2"/>
      <c r="S3" s="1"/>
      <c r="T3" s="224" t="s">
        <v>159</v>
      </c>
      <c r="U3" s="225"/>
      <c r="V3" s="225"/>
      <c r="W3" s="225"/>
      <c r="X3" s="225"/>
      <c r="Y3" s="226"/>
      <c r="Z3" s="2"/>
      <c r="AA3" s="1"/>
      <c r="AB3" s="209" t="s">
        <v>160</v>
      </c>
      <c r="AC3" s="210"/>
      <c r="AD3" s="210"/>
      <c r="AE3" s="163"/>
      <c r="AF3" s="169"/>
      <c r="AG3" s="2"/>
      <c r="AH3" s="1"/>
      <c r="AI3" s="209" t="s">
        <v>161</v>
      </c>
      <c r="AJ3" s="210"/>
      <c r="AK3" s="210"/>
      <c r="AL3" s="210"/>
      <c r="AM3" s="223"/>
    </row>
    <row r="4" spans="1:39" x14ac:dyDescent="0.25">
      <c r="A4" s="1"/>
      <c r="B4" s="1"/>
      <c r="C4" s="209" t="str">
        <f>+'32300'!B69</f>
        <v>Al 31 de Diciembre de 2024</v>
      </c>
      <c r="D4" s="210"/>
      <c r="E4" s="210"/>
      <c r="F4" s="210"/>
      <c r="G4" s="210"/>
      <c r="H4" s="210"/>
      <c r="I4" s="210"/>
      <c r="J4" s="160"/>
      <c r="K4" s="2"/>
      <c r="L4" s="1"/>
      <c r="M4" s="209" t="str">
        <f>+'32300'!B3</f>
        <v>Del 01 de Enero al 31 de Diciembre de 2024</v>
      </c>
      <c r="N4" s="210"/>
      <c r="O4" s="210"/>
      <c r="P4" s="223"/>
      <c r="Q4" s="166"/>
      <c r="R4" s="2"/>
      <c r="S4" s="1"/>
      <c r="T4" s="227" t="str">
        <f>+M4</f>
        <v>Del 01 de Enero al 31 de Diciembre de 2024</v>
      </c>
      <c r="U4" s="228"/>
      <c r="V4" s="228"/>
      <c r="W4" s="228"/>
      <c r="X4" s="228"/>
      <c r="Y4" s="229"/>
      <c r="Z4" s="2"/>
      <c r="AA4" s="4"/>
      <c r="AB4" s="209" t="str">
        <f>+M4</f>
        <v>Del 01 de Enero al 31 de Diciembre de 2024</v>
      </c>
      <c r="AC4" s="210"/>
      <c r="AD4" s="210"/>
      <c r="AE4" s="163"/>
      <c r="AF4" s="169"/>
      <c r="AG4" s="2"/>
      <c r="AH4" s="1"/>
      <c r="AI4" s="209" t="str">
        <f>+T4</f>
        <v>Del 01 de Enero al 31 de Diciembre de 2024</v>
      </c>
      <c r="AJ4" s="210"/>
      <c r="AK4" s="210"/>
      <c r="AL4" s="210"/>
      <c r="AM4" s="223"/>
    </row>
    <row r="5" spans="1:39" ht="30.6" customHeight="1" x14ac:dyDescent="0.25">
      <c r="A5" s="4"/>
      <c r="B5" s="4"/>
      <c r="C5" s="214"/>
      <c r="D5" s="215"/>
      <c r="E5" s="215"/>
      <c r="F5" s="215"/>
      <c r="G5" s="215"/>
      <c r="H5" s="215"/>
      <c r="I5" s="215"/>
      <c r="J5" s="161"/>
      <c r="K5" s="5"/>
      <c r="L5" s="4"/>
      <c r="M5" s="214"/>
      <c r="N5" s="215"/>
      <c r="O5" s="215"/>
      <c r="P5" s="216"/>
      <c r="Q5" s="167"/>
      <c r="R5" s="5"/>
      <c r="S5" s="4"/>
      <c r="T5" s="172" t="s">
        <v>0</v>
      </c>
      <c r="U5" s="173" t="s">
        <v>1</v>
      </c>
      <c r="V5" s="173" t="s">
        <v>2</v>
      </c>
      <c r="W5" s="173" t="s">
        <v>3</v>
      </c>
      <c r="X5" s="173" t="s">
        <v>4</v>
      </c>
      <c r="Y5" s="173" t="s">
        <v>5</v>
      </c>
      <c r="Z5" s="5"/>
      <c r="AA5" s="1"/>
      <c r="AB5" s="214"/>
      <c r="AC5" s="215"/>
      <c r="AD5" s="215"/>
      <c r="AE5" s="164"/>
      <c r="AF5" s="170"/>
      <c r="AG5" s="5"/>
      <c r="AH5" s="4"/>
      <c r="AI5" s="217"/>
      <c r="AJ5" s="218"/>
      <c r="AK5" s="218"/>
      <c r="AL5" s="218"/>
      <c r="AM5" s="219"/>
    </row>
    <row r="6" spans="1:39" ht="14.45" customHeight="1" x14ac:dyDescent="0.25">
      <c r="A6" s="6">
        <v>1000</v>
      </c>
      <c r="B6" s="6">
        <v>2000</v>
      </c>
      <c r="C6" s="15" t="s">
        <v>6</v>
      </c>
      <c r="D6" s="8">
        <v>2024</v>
      </c>
      <c r="E6" s="8">
        <v>2023</v>
      </c>
      <c r="F6" s="8">
        <v>2022</v>
      </c>
      <c r="G6" s="17" t="s">
        <v>7</v>
      </c>
      <c r="H6" s="8">
        <v>2024</v>
      </c>
      <c r="I6" s="7">
        <v>2023</v>
      </c>
      <c r="J6" s="134">
        <v>2022</v>
      </c>
      <c r="K6" s="8"/>
      <c r="L6" s="9"/>
      <c r="M6" s="10"/>
      <c r="N6" s="11"/>
      <c r="O6" s="8">
        <v>2024</v>
      </c>
      <c r="P6" s="7">
        <v>2023</v>
      </c>
      <c r="Q6" s="7">
        <v>2022</v>
      </c>
      <c r="R6" s="2"/>
      <c r="S6" s="1"/>
      <c r="T6" s="12"/>
      <c r="U6" s="13"/>
      <c r="V6" s="13"/>
      <c r="W6" s="13"/>
      <c r="X6" s="13"/>
      <c r="Y6" s="14"/>
      <c r="Z6" s="2"/>
      <c r="AA6" s="6">
        <v>1000</v>
      </c>
      <c r="AB6" s="25" t="s">
        <v>6</v>
      </c>
      <c r="AC6" s="29">
        <f>IF(E32&gt;D32,E32-D32,0)</f>
        <v>0</v>
      </c>
      <c r="AD6" s="30">
        <f>IF(D32&gt;E32,D32-E32,0)</f>
        <v>0</v>
      </c>
      <c r="AE6" s="29">
        <f>IF(F32&gt;E32,F32-E32,0)</f>
        <v>0</v>
      </c>
      <c r="AF6" s="30">
        <f>IF(E32&gt;F32,E32-F32,0)</f>
        <v>0</v>
      </c>
      <c r="AG6" s="2"/>
      <c r="AH6" s="1"/>
      <c r="AI6" s="220" t="s">
        <v>0</v>
      </c>
      <c r="AJ6" s="221"/>
      <c r="AK6" s="221"/>
      <c r="AL6" s="8">
        <v>2024</v>
      </c>
      <c r="AM6" s="7">
        <v>2023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10</v>
      </c>
      <c r="N7" s="21"/>
      <c r="P7" s="23"/>
      <c r="Q7" s="23"/>
      <c r="R7" s="2"/>
      <c r="S7" s="24">
        <v>900001</v>
      </c>
      <c r="T7" s="25" t="s">
        <v>193</v>
      </c>
      <c r="U7" s="26">
        <f>SUM(U8:U10)</f>
        <v>0</v>
      </c>
      <c r="V7" s="27"/>
      <c r="W7" s="27"/>
      <c r="X7" s="26"/>
      <c r="Y7" s="28">
        <f>SUM(U7:X7)</f>
        <v>0</v>
      </c>
      <c r="Z7" s="2"/>
      <c r="AA7" s="6">
        <v>1100</v>
      </c>
      <c r="AB7" s="47" t="s">
        <v>11</v>
      </c>
      <c r="AC7" s="48">
        <f>IF(E17&gt;D17,E17-D17,0)</f>
        <v>0</v>
      </c>
      <c r="AD7" s="49">
        <f>IF(D17&gt;E17,D17-E17,0)</f>
        <v>0</v>
      </c>
      <c r="AE7" s="48">
        <f>IF(F17&gt;E17,F17-E17,0)</f>
        <v>0</v>
      </c>
      <c r="AF7" s="49">
        <f>IF(E17&gt;F17,E17-F17,0)</f>
        <v>0</v>
      </c>
      <c r="AG7" s="2"/>
      <c r="AH7" s="1"/>
      <c r="AI7" s="31"/>
      <c r="AJ7" s="32"/>
      <c r="AK7" s="33"/>
      <c r="AL7" s="34"/>
      <c r="AM7" s="35"/>
    </row>
    <row r="8" spans="1:39" x14ac:dyDescent="0.25">
      <c r="A8" s="6">
        <v>1100</v>
      </c>
      <c r="B8" s="6">
        <v>2100</v>
      </c>
      <c r="C8" s="36" t="s">
        <v>11</v>
      </c>
      <c r="G8" s="17" t="s">
        <v>12</v>
      </c>
      <c r="H8" s="37"/>
      <c r="I8" s="38"/>
      <c r="J8" s="39"/>
      <c r="K8" s="40"/>
      <c r="L8" s="6">
        <v>4100</v>
      </c>
      <c r="M8" s="41" t="s">
        <v>13</v>
      </c>
      <c r="N8" s="42"/>
      <c r="O8" s="194">
        <f>SUM(O9:O15)</f>
        <v>0</v>
      </c>
      <c r="P8" s="195">
        <f>SUM(P9:P15)</f>
        <v>0</v>
      </c>
      <c r="Q8" s="38">
        <f>SUM(Q9:Q16)</f>
        <v>0</v>
      </c>
      <c r="R8" s="2"/>
      <c r="S8" s="43">
        <v>3110</v>
      </c>
      <c r="T8" s="44" t="s">
        <v>14</v>
      </c>
      <c r="U8" s="45">
        <f>+I35</f>
        <v>0</v>
      </c>
      <c r="V8" s="27"/>
      <c r="W8" s="27"/>
      <c r="X8" s="27"/>
      <c r="Y8" s="46">
        <f>SUM(U8:X8)</f>
        <v>0</v>
      </c>
      <c r="Z8" s="2"/>
      <c r="AA8" s="43">
        <v>1110</v>
      </c>
      <c r="AB8" s="44" t="s">
        <v>16</v>
      </c>
      <c r="AC8" s="60">
        <f t="shared" ref="AC8:AC14" si="0">IF(E9&gt;D9,E9-D9,0)</f>
        <v>0</v>
      </c>
      <c r="AD8" s="61">
        <f t="shared" ref="AD8:AD14" si="1">IF(D9&gt;E9,D9-E9,0)</f>
        <v>0</v>
      </c>
      <c r="AE8" s="60">
        <f t="shared" ref="AE8:AE14" si="2">IF(F9&gt;E9,F9-E9,0)</f>
        <v>0</v>
      </c>
      <c r="AF8" s="61">
        <f t="shared" ref="AF8:AF14" si="3">IF(E9&gt;F9,E9-F9,0)</f>
        <v>0</v>
      </c>
      <c r="AG8" s="2"/>
      <c r="AH8" s="1"/>
      <c r="AI8" s="50" t="s">
        <v>15</v>
      </c>
      <c r="AJ8" s="32"/>
      <c r="AK8" s="51"/>
      <c r="AL8" s="52"/>
      <c r="AM8" s="53"/>
    </row>
    <row r="9" spans="1:39" x14ac:dyDescent="0.25">
      <c r="A9" s="43">
        <v>1110</v>
      </c>
      <c r="B9" s="43">
        <v>2110</v>
      </c>
      <c r="C9" s="54" t="s">
        <v>16</v>
      </c>
      <c r="D9" s="55">
        <f>+'32300'!E74</f>
        <v>0</v>
      </c>
      <c r="E9" s="55">
        <f>+'32300'!F74</f>
        <v>0</v>
      </c>
      <c r="F9" s="55">
        <f>+'32300'!G74</f>
        <v>0</v>
      </c>
      <c r="G9" s="56" t="s">
        <v>17</v>
      </c>
      <c r="H9" s="55">
        <f>+'32300'!E102</f>
        <v>0</v>
      </c>
      <c r="I9" s="57">
        <f>+'32300'!F102</f>
        <v>0</v>
      </c>
      <c r="J9" s="57">
        <f>+'32300'!G102</f>
        <v>0</v>
      </c>
      <c r="K9" s="55"/>
      <c r="L9" s="43">
        <v>4110</v>
      </c>
      <c r="M9" s="58"/>
      <c r="N9" s="59" t="s">
        <v>18</v>
      </c>
      <c r="O9" s="192">
        <f>+'32300'!E7</f>
        <v>0</v>
      </c>
      <c r="P9" s="193">
        <f>+'32300'!F7</f>
        <v>0</v>
      </c>
      <c r="Q9" s="57">
        <f>+'32300'!G7</f>
        <v>0</v>
      </c>
      <c r="R9" s="2"/>
      <c r="S9" s="43">
        <v>3120</v>
      </c>
      <c r="T9" s="44" t="s">
        <v>19</v>
      </c>
      <c r="U9" s="45">
        <f t="shared" ref="U9:U10" si="4">+I36</f>
        <v>0</v>
      </c>
      <c r="V9" s="27"/>
      <c r="W9" s="27"/>
      <c r="X9" s="27"/>
      <c r="Y9" s="46">
        <f>SUM(U9:X9)</f>
        <v>0</v>
      </c>
      <c r="Z9" s="2"/>
      <c r="AA9" s="43">
        <v>1120</v>
      </c>
      <c r="AB9" s="44" t="s">
        <v>20</v>
      </c>
      <c r="AC9" s="60">
        <f t="shared" si="0"/>
        <v>0</v>
      </c>
      <c r="AD9" s="61">
        <f t="shared" si="1"/>
        <v>0</v>
      </c>
      <c r="AE9" s="60">
        <f t="shared" si="2"/>
        <v>0</v>
      </c>
      <c r="AF9" s="61">
        <f t="shared" si="3"/>
        <v>0</v>
      </c>
      <c r="AG9" s="2"/>
      <c r="AH9" s="1"/>
      <c r="AI9" s="31"/>
      <c r="AJ9" s="51" t="s">
        <v>8</v>
      </c>
      <c r="AK9" s="51"/>
      <c r="AL9" s="26">
        <f>SUM(AL10:AL19)</f>
        <v>0</v>
      </c>
      <c r="AM9" s="28">
        <f>SUM(AM10:AM19)</f>
        <v>0</v>
      </c>
    </row>
    <row r="10" spans="1:39" x14ac:dyDescent="0.25">
      <c r="A10" s="43">
        <v>1120</v>
      </c>
      <c r="B10" s="43">
        <v>2120</v>
      </c>
      <c r="C10" s="54" t="s">
        <v>20</v>
      </c>
      <c r="D10" s="55">
        <f>+'32300'!E75</f>
        <v>0</v>
      </c>
      <c r="E10" s="55">
        <f>+'32300'!F75</f>
        <v>0</v>
      </c>
      <c r="F10" s="55">
        <f>+'32300'!G75</f>
        <v>0</v>
      </c>
      <c r="G10" s="56" t="s">
        <v>21</v>
      </c>
      <c r="H10" s="55">
        <f>+'32300'!E103</f>
        <v>0</v>
      </c>
      <c r="I10" s="57">
        <f>+'32300'!F103</f>
        <v>0</v>
      </c>
      <c r="J10" s="57">
        <f>+'32300'!G103</f>
        <v>0</v>
      </c>
      <c r="K10" s="55"/>
      <c r="L10" s="43">
        <v>4120</v>
      </c>
      <c r="M10" s="58"/>
      <c r="N10" s="59" t="s">
        <v>22</v>
      </c>
      <c r="O10" s="192">
        <f>+'32300'!E8</f>
        <v>0</v>
      </c>
      <c r="P10" s="193">
        <f>+'32300'!F8</f>
        <v>0</v>
      </c>
      <c r="Q10" s="57">
        <f>+'32300'!G8</f>
        <v>0</v>
      </c>
      <c r="R10" s="2"/>
      <c r="S10" s="43">
        <v>3130</v>
      </c>
      <c r="T10" s="44" t="s">
        <v>23</v>
      </c>
      <c r="U10" s="45">
        <f t="shared" si="4"/>
        <v>0</v>
      </c>
      <c r="V10" s="27"/>
      <c r="W10" s="27"/>
      <c r="X10" s="27"/>
      <c r="Y10" s="46">
        <f>SUM(U10:X10)</f>
        <v>0</v>
      </c>
      <c r="Z10" s="2"/>
      <c r="AA10" s="43">
        <v>1130</v>
      </c>
      <c r="AB10" s="44" t="s">
        <v>24</v>
      </c>
      <c r="AC10" s="60">
        <f t="shared" si="0"/>
        <v>0</v>
      </c>
      <c r="AD10" s="61">
        <f t="shared" si="1"/>
        <v>0</v>
      </c>
      <c r="AE10" s="60">
        <f t="shared" si="2"/>
        <v>0</v>
      </c>
      <c r="AF10" s="61">
        <f t="shared" si="3"/>
        <v>0</v>
      </c>
      <c r="AG10" s="2"/>
      <c r="AH10" s="43">
        <v>4110</v>
      </c>
      <c r="AI10" s="31"/>
      <c r="AJ10" s="32"/>
      <c r="AK10" s="62" t="s">
        <v>18</v>
      </c>
      <c r="AL10" s="45">
        <f t="shared" ref="AL10:AM16" si="5">+O9</f>
        <v>0</v>
      </c>
      <c r="AM10" s="63">
        <f t="shared" si="5"/>
        <v>0</v>
      </c>
    </row>
    <row r="11" spans="1:39" x14ac:dyDescent="0.25">
      <c r="A11" s="43">
        <v>1130</v>
      </c>
      <c r="B11" s="43">
        <v>2130</v>
      </c>
      <c r="C11" s="54" t="s">
        <v>24</v>
      </c>
      <c r="D11" s="55">
        <f>+'32300'!E76</f>
        <v>0</v>
      </c>
      <c r="E11" s="55">
        <f>+'32300'!F76</f>
        <v>0</v>
      </c>
      <c r="F11" s="55">
        <f>+'32300'!G76</f>
        <v>0</v>
      </c>
      <c r="G11" s="56" t="s">
        <v>25</v>
      </c>
      <c r="H11" s="55">
        <f>+'32300'!E104</f>
        <v>0</v>
      </c>
      <c r="I11" s="57">
        <f>+'32300'!F104</f>
        <v>0</v>
      </c>
      <c r="J11" s="57">
        <f>+'32300'!G104</f>
        <v>0</v>
      </c>
      <c r="K11" s="55"/>
      <c r="L11" s="43">
        <v>4130</v>
      </c>
      <c r="M11" s="58"/>
      <c r="N11" s="59" t="s">
        <v>26</v>
      </c>
      <c r="O11" s="192">
        <f>+'32300'!E9</f>
        <v>0</v>
      </c>
      <c r="P11" s="193">
        <f>+'32300'!F9</f>
        <v>0</v>
      </c>
      <c r="Q11" s="57">
        <f>+'32300'!G9</f>
        <v>0</v>
      </c>
      <c r="R11" s="2"/>
      <c r="S11" s="43"/>
      <c r="T11" s="44"/>
      <c r="U11" s="45"/>
      <c r="V11" s="27"/>
      <c r="W11" s="27"/>
      <c r="X11" s="27"/>
      <c r="Y11" s="46"/>
      <c r="Z11" s="2"/>
      <c r="AA11" s="43">
        <v>1140</v>
      </c>
      <c r="AB11" s="44" t="s">
        <v>27</v>
      </c>
      <c r="AC11" s="60">
        <f t="shared" si="0"/>
        <v>0</v>
      </c>
      <c r="AD11" s="61">
        <f t="shared" si="1"/>
        <v>0</v>
      </c>
      <c r="AE11" s="60">
        <f t="shared" si="2"/>
        <v>0</v>
      </c>
      <c r="AF11" s="61">
        <f t="shared" si="3"/>
        <v>0</v>
      </c>
      <c r="AG11" s="2"/>
      <c r="AH11" s="43">
        <v>4120</v>
      </c>
      <c r="AI11" s="31"/>
      <c r="AJ11" s="32"/>
      <c r="AK11" s="62" t="s">
        <v>22</v>
      </c>
      <c r="AL11" s="45">
        <f t="shared" si="5"/>
        <v>0</v>
      </c>
      <c r="AM11" s="63">
        <f t="shared" si="5"/>
        <v>0</v>
      </c>
    </row>
    <row r="12" spans="1:39" x14ac:dyDescent="0.25">
      <c r="A12" s="43">
        <v>1140</v>
      </c>
      <c r="B12" s="43">
        <v>2140</v>
      </c>
      <c r="C12" s="54" t="s">
        <v>27</v>
      </c>
      <c r="D12" s="55">
        <f>+'32300'!E77</f>
        <v>0</v>
      </c>
      <c r="E12" s="55">
        <f>+'32300'!F77</f>
        <v>0</v>
      </c>
      <c r="F12" s="55">
        <f>+'32300'!G77</f>
        <v>0</v>
      </c>
      <c r="G12" s="56" t="s">
        <v>28</v>
      </c>
      <c r="H12" s="55">
        <f>+'32300'!E105</f>
        <v>0</v>
      </c>
      <c r="I12" s="57">
        <f>+'32300'!F105</f>
        <v>0</v>
      </c>
      <c r="J12" s="57">
        <f>+'32300'!G105</f>
        <v>0</v>
      </c>
      <c r="K12" s="55"/>
      <c r="L12" s="43">
        <v>4140</v>
      </c>
      <c r="M12" s="58"/>
      <c r="N12" s="59" t="s">
        <v>29</v>
      </c>
      <c r="O12" s="192">
        <f>+'32300'!E10</f>
        <v>0</v>
      </c>
      <c r="P12" s="193">
        <f>+'32300'!F10</f>
        <v>0</v>
      </c>
      <c r="Q12" s="57">
        <f>+'32300'!G10</f>
        <v>0</v>
      </c>
      <c r="R12" s="2"/>
      <c r="S12" s="24">
        <v>900002</v>
      </c>
      <c r="T12" s="25" t="s">
        <v>194</v>
      </c>
      <c r="U12" s="27" t="s">
        <v>30</v>
      </c>
      <c r="V12" s="26">
        <f>SUM(V13:V17)</f>
        <v>0</v>
      </c>
      <c r="W12" s="26">
        <f>SUM(W13:W17)</f>
        <v>0</v>
      </c>
      <c r="X12" s="26"/>
      <c r="Y12" s="28">
        <f t="shared" ref="Y12:Y17" si="6">SUM(U12:X12)</f>
        <v>0</v>
      </c>
      <c r="Z12" s="2"/>
      <c r="AA12" s="43">
        <v>1150</v>
      </c>
      <c r="AB12" s="44" t="s">
        <v>31</v>
      </c>
      <c r="AC12" s="60">
        <f t="shared" si="0"/>
        <v>0</v>
      </c>
      <c r="AD12" s="61">
        <f t="shared" si="1"/>
        <v>0</v>
      </c>
      <c r="AE12" s="60">
        <f t="shared" si="2"/>
        <v>0</v>
      </c>
      <c r="AF12" s="61">
        <f t="shared" si="3"/>
        <v>0</v>
      </c>
      <c r="AG12" s="2"/>
      <c r="AH12" s="43">
        <v>4130</v>
      </c>
      <c r="AI12" s="31"/>
      <c r="AJ12" s="32"/>
      <c r="AK12" s="62" t="s">
        <v>26</v>
      </c>
      <c r="AL12" s="45">
        <f t="shared" si="5"/>
        <v>0</v>
      </c>
      <c r="AM12" s="63">
        <f t="shared" si="5"/>
        <v>0</v>
      </c>
    </row>
    <row r="13" spans="1:39" x14ac:dyDescent="0.25">
      <c r="A13" s="43">
        <v>1150</v>
      </c>
      <c r="B13" s="43">
        <v>2150</v>
      </c>
      <c r="C13" s="54" t="s">
        <v>31</v>
      </c>
      <c r="D13" s="55">
        <f>+'32300'!E78</f>
        <v>0</v>
      </c>
      <c r="E13" s="55">
        <f>+'32300'!F78</f>
        <v>0</v>
      </c>
      <c r="F13" s="55">
        <f>+'32300'!G78</f>
        <v>0</v>
      </c>
      <c r="G13" s="56" t="s">
        <v>32</v>
      </c>
      <c r="H13" s="55">
        <f>+'32300'!E106</f>
        <v>0</v>
      </c>
      <c r="I13" s="57">
        <f>+'32300'!F106</f>
        <v>0</v>
      </c>
      <c r="J13" s="57">
        <f>+'32300'!G106</f>
        <v>0</v>
      </c>
      <c r="K13" s="55"/>
      <c r="L13" s="43">
        <v>4150</v>
      </c>
      <c r="M13" s="58"/>
      <c r="N13" s="59" t="s">
        <v>33</v>
      </c>
      <c r="O13" s="192">
        <f>+'32300'!E11</f>
        <v>0</v>
      </c>
      <c r="P13" s="193">
        <f>+'32300'!F11</f>
        <v>0</v>
      </c>
      <c r="Q13" s="57">
        <f>+'32300'!G11</f>
        <v>0</v>
      </c>
      <c r="R13" s="2"/>
      <c r="S13" s="43">
        <v>3210</v>
      </c>
      <c r="T13" s="44" t="s">
        <v>34</v>
      </c>
      <c r="U13" s="27" t="s">
        <v>30</v>
      </c>
      <c r="W13" s="45">
        <f>+I40</f>
        <v>0</v>
      </c>
      <c r="X13" s="27"/>
      <c r="Y13" s="46">
        <f t="shared" si="6"/>
        <v>0</v>
      </c>
      <c r="Z13" s="2"/>
      <c r="AA13" s="43">
        <v>1160</v>
      </c>
      <c r="AB13" s="44" t="s">
        <v>35</v>
      </c>
      <c r="AC13" s="60">
        <f t="shared" si="0"/>
        <v>0</v>
      </c>
      <c r="AD13" s="61">
        <f t="shared" si="1"/>
        <v>0</v>
      </c>
      <c r="AE13" s="60">
        <f t="shared" si="2"/>
        <v>0</v>
      </c>
      <c r="AF13" s="61">
        <f t="shared" si="3"/>
        <v>0</v>
      </c>
      <c r="AG13" s="2"/>
      <c r="AH13" s="43">
        <v>4140</v>
      </c>
      <c r="AI13" s="31"/>
      <c r="AJ13" s="32"/>
      <c r="AK13" s="62" t="s">
        <v>29</v>
      </c>
      <c r="AL13" s="45">
        <f t="shared" si="5"/>
        <v>0</v>
      </c>
      <c r="AM13" s="63">
        <f t="shared" si="5"/>
        <v>0</v>
      </c>
    </row>
    <row r="14" spans="1:39" ht="22.5" x14ac:dyDescent="0.25">
      <c r="A14" s="43">
        <v>1160</v>
      </c>
      <c r="B14" s="43">
        <v>2160</v>
      </c>
      <c r="C14" s="54" t="s">
        <v>35</v>
      </c>
      <c r="D14" s="55">
        <f>+'32300'!E79</f>
        <v>0</v>
      </c>
      <c r="E14" s="55">
        <f>+'32300'!F79</f>
        <v>0</v>
      </c>
      <c r="F14" s="55">
        <f>+'32300'!G79</f>
        <v>0</v>
      </c>
      <c r="G14" s="56" t="s">
        <v>36</v>
      </c>
      <c r="H14" s="55">
        <f>+'32300'!E107</f>
        <v>0</v>
      </c>
      <c r="I14" s="57">
        <f>+'32300'!F107</f>
        <v>0</v>
      </c>
      <c r="J14" s="57">
        <f>+'32300'!G107</f>
        <v>0</v>
      </c>
      <c r="K14" s="55"/>
      <c r="L14" s="43">
        <v>4160</v>
      </c>
      <c r="M14" s="58"/>
      <c r="N14" s="59" t="s">
        <v>37</v>
      </c>
      <c r="O14" s="192">
        <f>+'32300'!E12</f>
        <v>0</v>
      </c>
      <c r="P14" s="193">
        <f>+'32300'!F12</f>
        <v>0</v>
      </c>
      <c r="Q14" s="57">
        <f>+'32300'!G12</f>
        <v>0</v>
      </c>
      <c r="R14" s="2"/>
      <c r="S14" s="43">
        <v>3220</v>
      </c>
      <c r="T14" s="44" t="s">
        <v>38</v>
      </c>
      <c r="U14" s="27" t="s">
        <v>30</v>
      </c>
      <c r="V14" s="45">
        <f>+I41</f>
        <v>0</v>
      </c>
      <c r="W14" s="27"/>
      <c r="X14" s="27"/>
      <c r="Y14" s="46">
        <f t="shared" si="6"/>
        <v>0</v>
      </c>
      <c r="Z14" s="2"/>
      <c r="AA14" s="43">
        <v>1190</v>
      </c>
      <c r="AB14" s="44" t="s">
        <v>39</v>
      </c>
      <c r="AC14" s="60">
        <f t="shared" si="0"/>
        <v>0</v>
      </c>
      <c r="AD14" s="61">
        <f t="shared" si="1"/>
        <v>0</v>
      </c>
      <c r="AE14" s="60">
        <f t="shared" si="2"/>
        <v>0</v>
      </c>
      <c r="AF14" s="61">
        <f t="shared" si="3"/>
        <v>0</v>
      </c>
      <c r="AG14" s="2"/>
      <c r="AH14" s="43">
        <v>4150</v>
      </c>
      <c r="AI14" s="31"/>
      <c r="AJ14" s="32"/>
      <c r="AK14" s="62" t="s">
        <v>33</v>
      </c>
      <c r="AL14" s="45">
        <f t="shared" si="5"/>
        <v>0</v>
      </c>
      <c r="AM14" s="63">
        <f t="shared" si="5"/>
        <v>0</v>
      </c>
    </row>
    <row r="15" spans="1:39" x14ac:dyDescent="0.25">
      <c r="A15" s="43">
        <v>1190</v>
      </c>
      <c r="B15" s="43">
        <v>2170</v>
      </c>
      <c r="C15" s="54" t="s">
        <v>39</v>
      </c>
      <c r="D15" s="55">
        <f>+'32300'!E80</f>
        <v>0</v>
      </c>
      <c r="E15" s="55">
        <f>+'32300'!F80</f>
        <v>0</v>
      </c>
      <c r="F15" s="55">
        <f>+'32300'!G80</f>
        <v>0</v>
      </c>
      <c r="G15" s="56" t="s">
        <v>40</v>
      </c>
      <c r="H15" s="55">
        <f>+'32300'!E108</f>
        <v>0</v>
      </c>
      <c r="I15" s="57">
        <f>+'32300'!F108</f>
        <v>0</v>
      </c>
      <c r="J15" s="57">
        <f>+'32300'!G108</f>
        <v>0</v>
      </c>
      <c r="K15" s="55"/>
      <c r="L15" s="43">
        <v>4170</v>
      </c>
      <c r="M15" s="58"/>
      <c r="N15" s="59" t="s">
        <v>41</v>
      </c>
      <c r="O15" s="192">
        <f>+'32300'!E13</f>
        <v>0</v>
      </c>
      <c r="P15" s="193">
        <f>+'32300'!F13</f>
        <v>0</v>
      </c>
      <c r="Q15" s="57">
        <f>+'32300'!G13</f>
        <v>0</v>
      </c>
      <c r="S15" s="43">
        <v>3230</v>
      </c>
      <c r="T15" s="44" t="s">
        <v>42</v>
      </c>
      <c r="U15" s="27"/>
      <c r="V15" s="45">
        <f t="shared" ref="V15:V17" si="7">+I42</f>
        <v>0</v>
      </c>
      <c r="W15" s="27"/>
      <c r="X15" s="27"/>
      <c r="Y15" s="46">
        <f t="shared" si="6"/>
        <v>0</v>
      </c>
      <c r="AA15" s="43"/>
      <c r="AB15" s="44"/>
      <c r="AC15" s="29"/>
      <c r="AD15" s="30"/>
      <c r="AE15" s="29"/>
      <c r="AF15" s="30"/>
      <c r="AH15" s="43">
        <v>4160</v>
      </c>
      <c r="AI15" s="31"/>
      <c r="AJ15" s="32"/>
      <c r="AK15" s="62" t="s">
        <v>37</v>
      </c>
      <c r="AL15" s="45">
        <f t="shared" si="5"/>
        <v>0</v>
      </c>
      <c r="AM15" s="63">
        <f t="shared" si="5"/>
        <v>0</v>
      </c>
    </row>
    <row r="16" spans="1:39" x14ac:dyDescent="0.25">
      <c r="A16" s="43"/>
      <c r="B16" s="43">
        <v>2190</v>
      </c>
      <c r="C16" s="54"/>
      <c r="D16" s="55"/>
      <c r="E16" s="55"/>
      <c r="F16" s="55"/>
      <c r="G16" s="56" t="s">
        <v>43</v>
      </c>
      <c r="H16" s="55">
        <f>+'32300'!E109</f>
        <v>0</v>
      </c>
      <c r="I16" s="57">
        <f>+'32300'!F109</f>
        <v>0</v>
      </c>
      <c r="J16" s="57">
        <f>+'32300'!G109</f>
        <v>0</v>
      </c>
      <c r="K16" s="55"/>
      <c r="L16" s="6">
        <v>4200</v>
      </c>
      <c r="M16" s="58"/>
      <c r="N16" s="59"/>
      <c r="O16" s="192"/>
      <c r="P16" s="193"/>
      <c r="Q16" s="57"/>
      <c r="S16" s="43">
        <v>3240</v>
      </c>
      <c r="T16" s="44" t="s">
        <v>45</v>
      </c>
      <c r="U16" s="27"/>
      <c r="V16" s="45">
        <f t="shared" si="7"/>
        <v>0</v>
      </c>
      <c r="W16" s="27"/>
      <c r="X16" s="27"/>
      <c r="Y16" s="46">
        <f t="shared" si="6"/>
        <v>0</v>
      </c>
      <c r="AA16" s="6">
        <v>1200</v>
      </c>
      <c r="AB16" s="47" t="s">
        <v>49</v>
      </c>
      <c r="AC16" s="48">
        <f>IF(E30&gt;D30,E30-D30,0)</f>
        <v>0</v>
      </c>
      <c r="AD16" s="49">
        <f>IF(D30&gt;E30,D30-E30,0)</f>
        <v>0</v>
      </c>
      <c r="AE16" s="48">
        <f>IF(F30&gt;E30,F30-E30,0)</f>
        <v>0</v>
      </c>
      <c r="AF16" s="49">
        <f>IF(E30&gt;F30,E30-F30,0)</f>
        <v>0</v>
      </c>
      <c r="AH16" s="43">
        <v>4170</v>
      </c>
      <c r="AI16" s="31"/>
      <c r="AJ16" s="32"/>
      <c r="AK16" s="62" t="s">
        <v>41</v>
      </c>
      <c r="AL16" s="45">
        <f t="shared" si="5"/>
        <v>0</v>
      </c>
      <c r="AM16" s="63">
        <f t="shared" si="5"/>
        <v>0</v>
      </c>
    </row>
    <row r="17" spans="1:39" x14ac:dyDescent="0.25">
      <c r="A17" s="43"/>
      <c r="B17" s="43"/>
      <c r="C17" s="64" t="s">
        <v>46</v>
      </c>
      <c r="D17" s="65">
        <f>SUM(D9:D15)</f>
        <v>0</v>
      </c>
      <c r="E17" s="65">
        <f>SUM(E9:E15)</f>
        <v>0</v>
      </c>
      <c r="F17" s="65">
        <f>SUM(F9:F15)</f>
        <v>0</v>
      </c>
      <c r="G17" s="56"/>
      <c r="H17" s="37"/>
      <c r="I17" s="38"/>
      <c r="J17" s="39"/>
      <c r="K17" s="40"/>
      <c r="L17" s="43">
        <v>4210</v>
      </c>
      <c r="M17" s="41" t="s">
        <v>44</v>
      </c>
      <c r="N17" s="21"/>
      <c r="O17" s="194">
        <f>SUM(O18:O19)</f>
        <v>0</v>
      </c>
      <c r="P17" s="195">
        <f>SUM(P18:P19)</f>
        <v>0</v>
      </c>
      <c r="Q17" s="38">
        <f>SUM(Q18:Q19)</f>
        <v>0</v>
      </c>
      <c r="S17" s="43">
        <v>3250</v>
      </c>
      <c r="T17" s="44" t="s">
        <v>48</v>
      </c>
      <c r="U17" s="27" t="s">
        <v>30</v>
      </c>
      <c r="V17" s="45">
        <f t="shared" si="7"/>
        <v>0</v>
      </c>
      <c r="W17" s="27"/>
      <c r="X17" s="27"/>
      <c r="Y17" s="46">
        <f t="shared" si="6"/>
        <v>0</v>
      </c>
      <c r="AA17" s="43">
        <v>1210</v>
      </c>
      <c r="AB17" s="44" t="s">
        <v>53</v>
      </c>
      <c r="AC17" s="60">
        <f t="shared" ref="AC17:AC25" si="8">IF(E20&gt;D20,E20-D20,0)</f>
        <v>0</v>
      </c>
      <c r="AD17" s="61">
        <f t="shared" ref="AD17:AD25" si="9">IF(D20&gt;E20,D20-E20,0)</f>
        <v>0</v>
      </c>
      <c r="AE17" s="60">
        <f t="shared" ref="AE17:AE25" si="10">IF(F20&gt;E20,F20-E20,0)</f>
        <v>0</v>
      </c>
      <c r="AF17" s="61">
        <f t="shared" ref="AF17:AF25" si="11">IF(E20&gt;F20,E20-F20,0)</f>
        <v>0</v>
      </c>
      <c r="AH17" s="43">
        <v>4210</v>
      </c>
      <c r="AI17" s="31"/>
      <c r="AJ17" s="32"/>
      <c r="AK17" s="71" t="s">
        <v>50</v>
      </c>
      <c r="AL17" s="45">
        <f t="shared" ref="AL17:AM19" si="12">+O18</f>
        <v>0</v>
      </c>
      <c r="AM17" s="63">
        <f t="shared" si="12"/>
        <v>0</v>
      </c>
    </row>
    <row r="18" spans="1:39" x14ac:dyDescent="0.25">
      <c r="A18" s="43"/>
      <c r="B18" s="43"/>
      <c r="C18" s="15"/>
      <c r="G18" s="66" t="s">
        <v>51</v>
      </c>
      <c r="H18" s="65">
        <f>SUM(H9:H16)</f>
        <v>0</v>
      </c>
      <c r="I18" s="67">
        <f>SUM(I9:I16)</f>
        <v>0</v>
      </c>
      <c r="J18" s="67">
        <f>SUM(J9:J16)</f>
        <v>0</v>
      </c>
      <c r="K18" s="65"/>
      <c r="L18" s="43">
        <v>4220</v>
      </c>
      <c r="M18" s="58"/>
      <c r="N18" s="59" t="s">
        <v>47</v>
      </c>
      <c r="O18" s="192">
        <f>+'32300'!E15</f>
        <v>0</v>
      </c>
      <c r="P18" s="193">
        <f>+'32300'!F15</f>
        <v>0</v>
      </c>
      <c r="Q18" s="57">
        <f>+'32300'!G15</f>
        <v>0</v>
      </c>
      <c r="S18" s="43"/>
      <c r="T18" s="44"/>
      <c r="U18" s="27"/>
      <c r="V18" s="45"/>
      <c r="W18" s="27"/>
      <c r="X18" s="27"/>
      <c r="Y18" s="46"/>
      <c r="AA18" s="43">
        <v>1220</v>
      </c>
      <c r="AB18" s="44" t="s">
        <v>56</v>
      </c>
      <c r="AC18" s="60">
        <f t="shared" si="8"/>
        <v>0</v>
      </c>
      <c r="AD18" s="61">
        <f t="shared" si="9"/>
        <v>0</v>
      </c>
      <c r="AE18" s="60">
        <f t="shared" si="10"/>
        <v>0</v>
      </c>
      <c r="AF18" s="61">
        <f t="shared" si="11"/>
        <v>0</v>
      </c>
      <c r="AH18" s="43">
        <v>4220</v>
      </c>
      <c r="AI18" s="31"/>
      <c r="AJ18" s="32"/>
      <c r="AK18" s="71" t="s">
        <v>54</v>
      </c>
      <c r="AL18" s="45">
        <f t="shared" si="12"/>
        <v>0</v>
      </c>
      <c r="AM18" s="63">
        <f t="shared" si="12"/>
        <v>0</v>
      </c>
    </row>
    <row r="19" spans="1:39" ht="22.5" x14ac:dyDescent="0.25">
      <c r="A19" s="6">
        <v>1200</v>
      </c>
      <c r="B19" s="43"/>
      <c r="C19" s="15" t="s">
        <v>49</v>
      </c>
      <c r="G19" s="17"/>
      <c r="H19" s="37"/>
      <c r="I19" s="38"/>
      <c r="J19" s="68"/>
      <c r="K19" s="69"/>
      <c r="L19" s="6">
        <v>4300</v>
      </c>
      <c r="M19" s="58"/>
      <c r="N19" s="59" t="s">
        <v>52</v>
      </c>
      <c r="O19" s="192">
        <f>+'32300'!E16</f>
        <v>0</v>
      </c>
      <c r="P19" s="193">
        <f>+'32300'!F16</f>
        <v>0</v>
      </c>
      <c r="Q19" s="57">
        <f>+'32300'!G16</f>
        <v>0</v>
      </c>
      <c r="S19" s="43"/>
      <c r="T19" s="202" t="s">
        <v>199</v>
      </c>
      <c r="U19" s="27" t="s">
        <v>30</v>
      </c>
      <c r="V19" s="26"/>
      <c r="W19" s="27"/>
      <c r="X19" s="26">
        <f>SUM(X20:X21)</f>
        <v>0</v>
      </c>
      <c r="Y19" s="28">
        <f>SUM(U19:X19)</f>
        <v>0</v>
      </c>
      <c r="AA19" s="43">
        <v>1230</v>
      </c>
      <c r="AB19" s="44" t="s">
        <v>61</v>
      </c>
      <c r="AC19" s="60">
        <f t="shared" si="8"/>
        <v>0</v>
      </c>
      <c r="AD19" s="61">
        <f t="shared" si="9"/>
        <v>0</v>
      </c>
      <c r="AE19" s="60">
        <f t="shared" si="10"/>
        <v>0</v>
      </c>
      <c r="AF19" s="61">
        <f t="shared" si="11"/>
        <v>0</v>
      </c>
      <c r="AI19" s="31"/>
      <c r="AJ19" s="32"/>
      <c r="AK19" s="62" t="s">
        <v>57</v>
      </c>
      <c r="AL19" s="45">
        <f t="shared" si="12"/>
        <v>0</v>
      </c>
      <c r="AM19" s="63">
        <f t="shared" si="12"/>
        <v>0</v>
      </c>
    </row>
    <row r="20" spans="1:39" x14ac:dyDescent="0.25">
      <c r="A20" s="43">
        <v>1210</v>
      </c>
      <c r="B20" s="6">
        <v>2200</v>
      </c>
      <c r="C20" s="54" t="s">
        <v>53</v>
      </c>
      <c r="D20" s="55">
        <f>+'32300'!E85</f>
        <v>0</v>
      </c>
      <c r="E20" s="55">
        <f>+'32300'!F85</f>
        <v>0</v>
      </c>
      <c r="F20" s="55">
        <f>+'32300'!G85</f>
        <v>0</v>
      </c>
      <c r="G20" s="17" t="s">
        <v>58</v>
      </c>
      <c r="H20" s="55"/>
      <c r="I20" s="57"/>
      <c r="J20" s="57"/>
      <c r="K20" s="55"/>
      <c r="L20" s="43">
        <v>4310</v>
      </c>
      <c r="M20" s="41" t="s">
        <v>55</v>
      </c>
      <c r="N20" s="21"/>
      <c r="O20" s="194">
        <f>SUM(O21:O26)</f>
        <v>0</v>
      </c>
      <c r="P20" s="195">
        <f>SUM(P21:P26)</f>
        <v>0</v>
      </c>
      <c r="Q20" s="38">
        <f>SUM(Q21:Q26)</f>
        <v>0</v>
      </c>
      <c r="S20" s="43">
        <v>3310</v>
      </c>
      <c r="T20" s="44" t="s">
        <v>60</v>
      </c>
      <c r="U20" s="27" t="s">
        <v>30</v>
      </c>
      <c r="W20" s="27"/>
      <c r="X20" s="45">
        <f>+I47</f>
        <v>0</v>
      </c>
      <c r="Y20" s="46">
        <f>SUM(U20:X20)</f>
        <v>0</v>
      </c>
      <c r="AA20" s="43">
        <v>1240</v>
      </c>
      <c r="AB20" s="44" t="s">
        <v>65</v>
      </c>
      <c r="AC20" s="60">
        <f t="shared" si="8"/>
        <v>0</v>
      </c>
      <c r="AD20" s="61">
        <f t="shared" si="9"/>
        <v>0</v>
      </c>
      <c r="AE20" s="60">
        <f t="shared" si="10"/>
        <v>0</v>
      </c>
      <c r="AF20" s="61">
        <f t="shared" si="11"/>
        <v>0</v>
      </c>
      <c r="AI20" s="31"/>
      <c r="AJ20" s="51" t="s">
        <v>9</v>
      </c>
      <c r="AK20" s="51"/>
      <c r="AL20" s="26">
        <f>SUM(AL21:AL36)</f>
        <v>0</v>
      </c>
      <c r="AM20" s="28">
        <f>SUM(AM21:AM36)</f>
        <v>0</v>
      </c>
    </row>
    <row r="21" spans="1:39" x14ac:dyDescent="0.25">
      <c r="A21" s="43">
        <v>1220</v>
      </c>
      <c r="B21" s="43">
        <v>2210</v>
      </c>
      <c r="C21" s="54" t="s">
        <v>56</v>
      </c>
      <c r="D21" s="55">
        <f>+'32300'!E86</f>
        <v>0</v>
      </c>
      <c r="E21" s="55">
        <f>+'32300'!F86</f>
        <v>0</v>
      </c>
      <c r="F21" s="55">
        <f>+'32300'!G86</f>
        <v>0</v>
      </c>
      <c r="G21" s="56" t="s">
        <v>62</v>
      </c>
      <c r="H21" s="55">
        <f>+'32300'!E114</f>
        <v>0</v>
      </c>
      <c r="I21" s="57">
        <f>+'32300'!F114</f>
        <v>0</v>
      </c>
      <c r="J21" s="57">
        <f>+'32300'!G114</f>
        <v>0</v>
      </c>
      <c r="K21" s="55"/>
      <c r="L21" s="43">
        <v>4320</v>
      </c>
      <c r="M21" s="58"/>
      <c r="N21" s="59" t="s">
        <v>59</v>
      </c>
      <c r="O21" s="192">
        <f>+'32300'!E18</f>
        <v>0</v>
      </c>
      <c r="P21" s="193">
        <f>+'32300'!F18</f>
        <v>0</v>
      </c>
      <c r="Q21" s="57">
        <f>+'32300'!G18</f>
        <v>0</v>
      </c>
      <c r="S21" s="43">
        <v>3320</v>
      </c>
      <c r="T21" s="44" t="s">
        <v>64</v>
      </c>
      <c r="U21" s="27" t="s">
        <v>30</v>
      </c>
      <c r="W21" s="27"/>
      <c r="X21" s="45">
        <f>+I48</f>
        <v>0</v>
      </c>
      <c r="Y21" s="46">
        <f>SUM(U21:X21)</f>
        <v>0</v>
      </c>
      <c r="AA21" s="43">
        <v>1250</v>
      </c>
      <c r="AB21" s="44" t="s">
        <v>69</v>
      </c>
      <c r="AC21" s="60">
        <f t="shared" si="8"/>
        <v>0</v>
      </c>
      <c r="AD21" s="61">
        <f t="shared" si="9"/>
        <v>0</v>
      </c>
      <c r="AE21" s="60">
        <f t="shared" si="10"/>
        <v>0</v>
      </c>
      <c r="AF21" s="61">
        <f t="shared" si="11"/>
        <v>0</v>
      </c>
      <c r="AH21" s="43">
        <v>5110</v>
      </c>
      <c r="AI21" s="31"/>
      <c r="AJ21" s="32"/>
      <c r="AK21" s="71" t="s">
        <v>66</v>
      </c>
      <c r="AL21" s="45">
        <f t="shared" ref="AL21:AM23" si="13">+O31</f>
        <v>0</v>
      </c>
      <c r="AM21" s="63">
        <f t="shared" si="13"/>
        <v>0</v>
      </c>
    </row>
    <row r="22" spans="1:39" ht="22.5" x14ac:dyDescent="0.25">
      <c r="A22" s="43">
        <v>1230</v>
      </c>
      <c r="B22" s="43">
        <v>2220</v>
      </c>
      <c r="C22" s="54" t="s">
        <v>61</v>
      </c>
      <c r="D22" s="55">
        <f>+'32300'!E87</f>
        <v>0</v>
      </c>
      <c r="E22" s="55">
        <f>+'32300'!F87</f>
        <v>0</v>
      </c>
      <c r="F22" s="55">
        <f>+'32300'!G87</f>
        <v>0</v>
      </c>
      <c r="G22" s="56" t="s">
        <v>67</v>
      </c>
      <c r="H22" s="55">
        <f>+'32300'!E115</f>
        <v>0</v>
      </c>
      <c r="I22" s="57">
        <f>+'32300'!F115</f>
        <v>0</v>
      </c>
      <c r="J22" s="57">
        <f>+'32300'!G115</f>
        <v>0</v>
      </c>
      <c r="K22" s="55"/>
      <c r="L22" s="43">
        <v>4330</v>
      </c>
      <c r="M22" s="58"/>
      <c r="N22" s="59" t="s">
        <v>63</v>
      </c>
      <c r="O22" s="192">
        <f>+'32300'!E19</f>
        <v>0</v>
      </c>
      <c r="P22" s="193">
        <f>+'32300'!F19</f>
        <v>0</v>
      </c>
      <c r="Q22" s="57">
        <f>+'32300'!G19</f>
        <v>0</v>
      </c>
      <c r="S22" s="24">
        <v>900003</v>
      </c>
      <c r="T22" s="44"/>
      <c r="U22" s="27"/>
      <c r="W22" s="27"/>
      <c r="X22" s="45"/>
      <c r="Y22" s="46"/>
      <c r="AA22" s="43">
        <v>1260</v>
      </c>
      <c r="AB22" s="44" t="s">
        <v>73</v>
      </c>
      <c r="AC22" s="60">
        <f t="shared" si="8"/>
        <v>0</v>
      </c>
      <c r="AD22" s="61">
        <f t="shared" si="9"/>
        <v>0</v>
      </c>
      <c r="AE22" s="60">
        <f t="shared" si="10"/>
        <v>0</v>
      </c>
      <c r="AF22" s="61">
        <f t="shared" si="11"/>
        <v>0</v>
      </c>
      <c r="AH22" s="43">
        <v>5120</v>
      </c>
      <c r="AI22" s="31"/>
      <c r="AJ22" s="32"/>
      <c r="AK22" s="71" t="s">
        <v>70</v>
      </c>
      <c r="AL22" s="45">
        <f t="shared" si="13"/>
        <v>0</v>
      </c>
      <c r="AM22" s="63">
        <f t="shared" si="13"/>
        <v>0</v>
      </c>
    </row>
    <row r="23" spans="1:39" x14ac:dyDescent="0.25">
      <c r="A23" s="43">
        <v>1240</v>
      </c>
      <c r="B23" s="43">
        <v>2230</v>
      </c>
      <c r="C23" s="54" t="s">
        <v>65</v>
      </c>
      <c r="D23" s="55">
        <f>+'32300'!E88</f>
        <v>0</v>
      </c>
      <c r="E23" s="55">
        <f>+'32300'!F88</f>
        <v>0</v>
      </c>
      <c r="F23" s="55">
        <f>+'32300'!G88</f>
        <v>0</v>
      </c>
      <c r="G23" s="56" t="s">
        <v>71</v>
      </c>
      <c r="H23" s="55">
        <f>+'32300'!E116</f>
        <v>0</v>
      </c>
      <c r="I23" s="57">
        <f>+'32300'!F116</f>
        <v>0</v>
      </c>
      <c r="J23" s="57">
        <f>+'32300'!G116</f>
        <v>0</v>
      </c>
      <c r="K23" s="55"/>
      <c r="L23" s="43">
        <v>4340</v>
      </c>
      <c r="M23" s="58"/>
      <c r="N23" s="59" t="s">
        <v>68</v>
      </c>
      <c r="O23" s="192">
        <f>+'32300'!E20</f>
        <v>0</v>
      </c>
      <c r="P23" s="193">
        <f>+'32300'!F20</f>
        <v>0</v>
      </c>
      <c r="Q23" s="57">
        <f>+'32300'!G20</f>
        <v>0</v>
      </c>
      <c r="S23" s="24"/>
      <c r="T23" s="25" t="s">
        <v>195</v>
      </c>
      <c r="U23" s="26">
        <f>+U7</f>
        <v>0</v>
      </c>
      <c r="V23" s="26">
        <f>+V7+V12+V19</f>
        <v>0</v>
      </c>
      <c r="W23" s="26">
        <f>+W7+W12+W19</f>
        <v>0</v>
      </c>
      <c r="X23" s="26">
        <f>+X7+X12+X19</f>
        <v>0</v>
      </c>
      <c r="Y23" s="28">
        <f>+Y7+Y12+Y19</f>
        <v>0</v>
      </c>
      <c r="AA23" s="43">
        <v>1270</v>
      </c>
      <c r="AB23" s="44" t="s">
        <v>77</v>
      </c>
      <c r="AC23" s="60">
        <f t="shared" si="8"/>
        <v>0</v>
      </c>
      <c r="AD23" s="61">
        <f t="shared" si="9"/>
        <v>0</v>
      </c>
      <c r="AE23" s="60">
        <f t="shared" si="10"/>
        <v>0</v>
      </c>
      <c r="AF23" s="61">
        <f t="shared" si="11"/>
        <v>0</v>
      </c>
      <c r="AH23" s="43">
        <v>5130</v>
      </c>
      <c r="AI23" s="31"/>
      <c r="AJ23" s="32"/>
      <c r="AK23" s="71" t="s">
        <v>74</v>
      </c>
      <c r="AL23" s="45">
        <f t="shared" si="13"/>
        <v>0</v>
      </c>
      <c r="AM23" s="63">
        <f t="shared" si="13"/>
        <v>0</v>
      </c>
    </row>
    <row r="24" spans="1:39" x14ac:dyDescent="0.25">
      <c r="A24" s="43">
        <v>1250</v>
      </c>
      <c r="B24" s="43">
        <v>2240</v>
      </c>
      <c r="C24" s="54" t="s">
        <v>69</v>
      </c>
      <c r="D24" s="55">
        <f>+'32300'!E89</f>
        <v>0</v>
      </c>
      <c r="E24" s="55">
        <f>+'32300'!F89</f>
        <v>0</v>
      </c>
      <c r="F24" s="55">
        <f>+'32300'!G89</f>
        <v>0</v>
      </c>
      <c r="G24" s="56" t="s">
        <v>75</v>
      </c>
      <c r="H24" s="55">
        <f>+'32300'!E117</f>
        <v>0</v>
      </c>
      <c r="I24" s="57">
        <f>+'32300'!F117</f>
        <v>0</v>
      </c>
      <c r="J24" s="57">
        <f>+'32300'!G117</f>
        <v>0</v>
      </c>
      <c r="K24" s="55"/>
      <c r="L24" s="43">
        <v>4390</v>
      </c>
      <c r="M24" s="58"/>
      <c r="N24" s="59" t="s">
        <v>72</v>
      </c>
      <c r="O24" s="192">
        <f>+'32300'!E21</f>
        <v>0</v>
      </c>
      <c r="P24" s="193">
        <f>+'32300'!F21</f>
        <v>0</v>
      </c>
      <c r="Q24" s="57">
        <f>+'32300'!G21</f>
        <v>0</v>
      </c>
      <c r="S24" s="24"/>
      <c r="T24" s="25"/>
      <c r="U24" s="26"/>
      <c r="V24" s="26"/>
      <c r="W24" s="26"/>
      <c r="X24" s="26"/>
      <c r="Y24" s="28"/>
      <c r="AA24" s="43">
        <v>1280</v>
      </c>
      <c r="AB24" s="44" t="s">
        <v>80</v>
      </c>
      <c r="AC24" s="60">
        <f t="shared" si="8"/>
        <v>0</v>
      </c>
      <c r="AD24" s="61">
        <f t="shared" si="9"/>
        <v>0</v>
      </c>
      <c r="AE24" s="60">
        <f t="shared" si="10"/>
        <v>0</v>
      </c>
      <c r="AF24" s="61">
        <f t="shared" si="11"/>
        <v>0</v>
      </c>
      <c r="AH24" s="43">
        <v>5210</v>
      </c>
      <c r="AI24" s="31"/>
      <c r="AJ24" s="32"/>
      <c r="AK24" s="71" t="s">
        <v>78</v>
      </c>
      <c r="AL24" s="45">
        <f t="shared" ref="AL24:AL32" si="14">+O35</f>
        <v>0</v>
      </c>
      <c r="AM24" s="63">
        <f t="shared" ref="AM24:AM32" si="15">+P35</f>
        <v>0</v>
      </c>
    </row>
    <row r="25" spans="1:39" ht="22.5" x14ac:dyDescent="0.25">
      <c r="A25" s="43">
        <v>1260</v>
      </c>
      <c r="B25" s="43">
        <v>2250</v>
      </c>
      <c r="C25" s="54" t="s">
        <v>73</v>
      </c>
      <c r="D25" s="55">
        <f>+'32300'!E90</f>
        <v>0</v>
      </c>
      <c r="E25" s="55">
        <f>+'32300'!F90</f>
        <v>0</v>
      </c>
      <c r="F25" s="55">
        <f>+'32300'!G90</f>
        <v>0</v>
      </c>
      <c r="G25" s="59" t="s">
        <v>79</v>
      </c>
      <c r="H25" s="55">
        <f>+'32300'!E118</f>
        <v>0</v>
      </c>
      <c r="I25" s="57">
        <f>+'32300'!F118</f>
        <v>0</v>
      </c>
      <c r="J25" s="57">
        <f>+'32300'!G118</f>
        <v>0</v>
      </c>
      <c r="K25" s="55"/>
      <c r="L25" s="43"/>
      <c r="M25" s="58"/>
      <c r="N25" s="59" t="s">
        <v>76</v>
      </c>
      <c r="O25" s="192">
        <f>+'32300'!E22</f>
        <v>0</v>
      </c>
      <c r="P25" s="193">
        <f>+'32300'!F22</f>
        <v>0</v>
      </c>
      <c r="Q25" s="57">
        <f>+'32300'!G22</f>
        <v>0</v>
      </c>
      <c r="S25" s="24">
        <v>900004</v>
      </c>
      <c r="T25" s="25" t="s">
        <v>196</v>
      </c>
      <c r="U25" s="26">
        <f>SUM(U26:U28)</f>
        <v>0</v>
      </c>
      <c r="V25" s="27"/>
      <c r="W25" s="27"/>
      <c r="X25" s="26"/>
      <c r="Y25" s="28">
        <f>SUM(U25:X25)</f>
        <v>0</v>
      </c>
      <c r="AA25" s="43">
        <v>1290</v>
      </c>
      <c r="AB25" s="44" t="s">
        <v>84</v>
      </c>
      <c r="AC25" s="60">
        <f t="shared" si="8"/>
        <v>0</v>
      </c>
      <c r="AD25" s="61">
        <f t="shared" si="9"/>
        <v>0</v>
      </c>
      <c r="AE25" s="60">
        <f t="shared" si="10"/>
        <v>0</v>
      </c>
      <c r="AF25" s="61">
        <f t="shared" si="11"/>
        <v>0</v>
      </c>
      <c r="AH25" s="43">
        <v>5220</v>
      </c>
      <c r="AI25" s="31"/>
      <c r="AJ25" s="32"/>
      <c r="AK25" s="71" t="s">
        <v>81</v>
      </c>
      <c r="AL25" s="45">
        <f t="shared" si="14"/>
        <v>0</v>
      </c>
      <c r="AM25" s="63">
        <f t="shared" si="15"/>
        <v>0</v>
      </c>
    </row>
    <row r="26" spans="1:39" x14ac:dyDescent="0.25">
      <c r="A26" s="43">
        <v>1270</v>
      </c>
      <c r="B26" s="43">
        <v>2260</v>
      </c>
      <c r="C26" s="54" t="s">
        <v>77</v>
      </c>
      <c r="D26" s="55">
        <f>+'32300'!E91</f>
        <v>0</v>
      </c>
      <c r="E26" s="55">
        <f>+'32300'!F91</f>
        <v>0</v>
      </c>
      <c r="F26" s="55">
        <f>+'32300'!G91</f>
        <v>0</v>
      </c>
      <c r="G26" s="56" t="s">
        <v>82</v>
      </c>
      <c r="H26" s="55">
        <f>+'32300'!E119</f>
        <v>0</v>
      </c>
      <c r="I26" s="57">
        <f>+'32300'!F119</f>
        <v>0</v>
      </c>
      <c r="J26" s="57">
        <f>+'32300'!G119</f>
        <v>0</v>
      </c>
      <c r="K26" s="55"/>
      <c r="L26" s="43"/>
      <c r="M26" s="58"/>
      <c r="N26" s="59"/>
      <c r="O26" s="192"/>
      <c r="P26" s="193"/>
      <c r="Q26" s="57"/>
      <c r="S26" s="43">
        <v>3110</v>
      </c>
      <c r="T26" s="44" t="s">
        <v>14</v>
      </c>
      <c r="U26" s="45">
        <f>+H35-I35</f>
        <v>0</v>
      </c>
      <c r="V26" s="27"/>
      <c r="W26" s="27"/>
      <c r="X26" s="27"/>
      <c r="Y26" s="46">
        <f>SUM(U26:X26)</f>
        <v>0</v>
      </c>
      <c r="AA26" s="43"/>
      <c r="AB26" s="76"/>
      <c r="AC26" s="29"/>
      <c r="AD26" s="30"/>
      <c r="AE26" s="29"/>
      <c r="AF26" s="30"/>
      <c r="AH26" s="43">
        <v>5230</v>
      </c>
      <c r="AI26" s="31"/>
      <c r="AJ26" s="32"/>
      <c r="AK26" s="71" t="s">
        <v>85</v>
      </c>
      <c r="AL26" s="45">
        <f t="shared" si="14"/>
        <v>0</v>
      </c>
      <c r="AM26" s="63">
        <f t="shared" si="15"/>
        <v>0</v>
      </c>
    </row>
    <row r="27" spans="1:39" ht="22.5" x14ac:dyDescent="0.25">
      <c r="A27" s="43">
        <v>1280</v>
      </c>
      <c r="B27" s="43"/>
      <c r="C27" s="54" t="s">
        <v>80</v>
      </c>
      <c r="D27" s="55">
        <f>+'32300'!E92</f>
        <v>0</v>
      </c>
      <c r="E27" s="55">
        <f>+'32300'!F92</f>
        <v>0</v>
      </c>
      <c r="F27" s="55">
        <f>+'32300'!G92</f>
        <v>0</v>
      </c>
      <c r="G27" s="56"/>
      <c r="H27" s="55"/>
      <c r="I27" s="57"/>
      <c r="J27" s="39"/>
      <c r="K27" s="40"/>
      <c r="L27" s="43"/>
      <c r="M27" s="72" t="s">
        <v>83</v>
      </c>
      <c r="N27" s="73"/>
      <c r="O27" s="196">
        <f>+O8+O17+O20</f>
        <v>0</v>
      </c>
      <c r="P27" s="197">
        <f>+P8+P17+P20</f>
        <v>0</v>
      </c>
      <c r="Q27" s="75">
        <f>+Q8+Q17+Q20</f>
        <v>0</v>
      </c>
      <c r="S27" s="43">
        <v>3120</v>
      </c>
      <c r="T27" s="44" t="s">
        <v>19</v>
      </c>
      <c r="U27" s="45">
        <f t="shared" ref="U27:U28" si="16">+H36-I36</f>
        <v>0</v>
      </c>
      <c r="V27" s="27"/>
      <c r="W27" s="27"/>
      <c r="X27" s="27"/>
      <c r="Y27" s="46">
        <f>SUM(U27:X27)</f>
        <v>0</v>
      </c>
      <c r="AA27" s="6">
        <v>2000</v>
      </c>
      <c r="AB27" s="25" t="s">
        <v>7</v>
      </c>
      <c r="AC27" s="29">
        <f>IF(H30&gt;I30,H30-I30,0)</f>
        <v>0</v>
      </c>
      <c r="AD27" s="30">
        <f>IF(I30&gt;H30,I30-H30,0)</f>
        <v>0</v>
      </c>
      <c r="AE27" s="29">
        <f>IF(I30&gt;J30,I30-J30,0)</f>
        <v>0</v>
      </c>
      <c r="AF27" s="30">
        <f>IF(J30&gt;I30,J30-I30,0)</f>
        <v>0</v>
      </c>
      <c r="AH27" s="43">
        <v>5240</v>
      </c>
      <c r="AI27" s="31"/>
      <c r="AJ27" s="32"/>
      <c r="AK27" s="71" t="s">
        <v>86</v>
      </c>
      <c r="AL27" s="45">
        <f t="shared" si="14"/>
        <v>0</v>
      </c>
      <c r="AM27" s="63">
        <f t="shared" si="15"/>
        <v>0</v>
      </c>
    </row>
    <row r="28" spans="1:39" x14ac:dyDescent="0.25">
      <c r="A28" s="43">
        <v>1290</v>
      </c>
      <c r="B28" s="43"/>
      <c r="C28" s="54" t="s">
        <v>84</v>
      </c>
      <c r="D28" s="55">
        <f>+'32300'!E93</f>
        <v>0</v>
      </c>
      <c r="E28" s="55">
        <f>+'32300'!F93</f>
        <v>0</v>
      </c>
      <c r="F28" s="55">
        <f>+'32300'!G93</f>
        <v>0</v>
      </c>
      <c r="G28" s="66" t="s">
        <v>87</v>
      </c>
      <c r="H28" s="65">
        <f>SUM(H20:H26)</f>
        <v>0</v>
      </c>
      <c r="I28" s="67">
        <f>SUM(I20:I26)</f>
        <v>0</v>
      </c>
      <c r="J28" s="67">
        <f>SUM(J20:J26)</f>
        <v>0</v>
      </c>
      <c r="K28" s="65"/>
      <c r="L28" s="6">
        <v>5000</v>
      </c>
      <c r="M28" s="58"/>
      <c r="N28" s="21"/>
      <c r="O28" s="192"/>
      <c r="P28" s="193"/>
      <c r="Q28" s="57"/>
      <c r="S28" s="43">
        <v>3130</v>
      </c>
      <c r="T28" s="44" t="s">
        <v>23</v>
      </c>
      <c r="U28" s="45">
        <f t="shared" si="16"/>
        <v>0</v>
      </c>
      <c r="V28" s="27"/>
      <c r="W28" s="27"/>
      <c r="X28" s="27"/>
      <c r="Y28" s="46">
        <f>SUM(U28:X28)</f>
        <v>0</v>
      </c>
      <c r="AA28" s="6">
        <v>2100</v>
      </c>
      <c r="AB28" s="47" t="s">
        <v>12</v>
      </c>
      <c r="AC28" s="48">
        <f>IF(H18&gt;I18,H18-I18,0)</f>
        <v>0</v>
      </c>
      <c r="AD28" s="49">
        <f>IF(I18&gt;H18,I18-H18,0)</f>
        <v>0</v>
      </c>
      <c r="AE28" s="48">
        <f>IF(I18&gt;J18,I18-J18,0)</f>
        <v>0</v>
      </c>
      <c r="AF28" s="49">
        <f>IF(J18&gt;I18,J18-I18,0)</f>
        <v>0</v>
      </c>
      <c r="AH28" s="43">
        <v>5250</v>
      </c>
      <c r="AI28" s="31"/>
      <c r="AJ28" s="32"/>
      <c r="AK28" s="71" t="s">
        <v>89</v>
      </c>
      <c r="AL28" s="45">
        <f t="shared" si="14"/>
        <v>0</v>
      </c>
      <c r="AM28" s="63">
        <f t="shared" si="15"/>
        <v>0</v>
      </c>
    </row>
    <row r="29" spans="1:39" x14ac:dyDescent="0.25">
      <c r="B29" s="43"/>
      <c r="C29" s="54"/>
      <c r="D29" s="55"/>
      <c r="E29" s="55"/>
      <c r="G29" s="56"/>
      <c r="H29" s="37"/>
      <c r="I29" s="38"/>
      <c r="J29" s="68"/>
      <c r="K29" s="69"/>
      <c r="L29" s="6">
        <v>5100</v>
      </c>
      <c r="M29" s="20" t="s">
        <v>88</v>
      </c>
      <c r="N29" s="21"/>
      <c r="O29" s="192"/>
      <c r="P29" s="193"/>
      <c r="Q29" s="57"/>
      <c r="S29" s="43"/>
      <c r="T29" s="44"/>
      <c r="U29" s="45"/>
      <c r="V29" s="27"/>
      <c r="W29" s="27"/>
      <c r="X29" s="27"/>
      <c r="Y29" s="46"/>
      <c r="AA29" s="43">
        <v>2110</v>
      </c>
      <c r="AB29" s="44" t="s">
        <v>17</v>
      </c>
      <c r="AC29" s="60">
        <f t="shared" ref="AC29:AC36" si="17">IF(H9&gt;I9,H9-I9,0)</f>
        <v>0</v>
      </c>
      <c r="AD29" s="61">
        <f t="shared" ref="AD29:AD36" si="18">IF(I9&gt;H9,I9-H9,0)</f>
        <v>0</v>
      </c>
      <c r="AE29" s="60">
        <f t="shared" ref="AE29:AE36" si="19">IF(I9&gt;J9,I9-J9,0)</f>
        <v>0</v>
      </c>
      <c r="AF29" s="61">
        <f t="shared" ref="AF29:AF36" si="20">IF(J9&gt;I9,J9-I9,0)</f>
        <v>0</v>
      </c>
      <c r="AH29" s="43">
        <v>5260</v>
      </c>
      <c r="AI29" s="31"/>
      <c r="AJ29" s="32"/>
      <c r="AK29" s="71" t="s">
        <v>91</v>
      </c>
      <c r="AL29" s="45">
        <f t="shared" si="14"/>
        <v>0</v>
      </c>
      <c r="AM29" s="63">
        <f t="shared" si="15"/>
        <v>0</v>
      </c>
    </row>
    <row r="30" spans="1:39" x14ac:dyDescent="0.25">
      <c r="B30" s="43"/>
      <c r="C30" s="64" t="s">
        <v>92</v>
      </c>
      <c r="D30" s="65">
        <f>SUM(D20:D28)</f>
        <v>0</v>
      </c>
      <c r="E30" s="65">
        <f>SUM(E20:E28)</f>
        <v>0</v>
      </c>
      <c r="F30" s="65">
        <f>SUM(F20:F28)</f>
        <v>0</v>
      </c>
      <c r="G30" s="77" t="s">
        <v>93</v>
      </c>
      <c r="H30" s="74">
        <f>+H28+H18</f>
        <v>0</v>
      </c>
      <c r="I30" s="75">
        <f>+I28+I18</f>
        <v>0</v>
      </c>
      <c r="J30" s="75">
        <f>+J28+J18</f>
        <v>0</v>
      </c>
      <c r="K30" s="78"/>
      <c r="L30" s="43">
        <v>5110</v>
      </c>
      <c r="M30" s="41" t="s">
        <v>90</v>
      </c>
      <c r="N30" s="21"/>
      <c r="O30" s="194">
        <f>SUM(O31:O33)</f>
        <v>0</v>
      </c>
      <c r="P30" s="195">
        <f>SUM(P31:P33)</f>
        <v>0</v>
      </c>
      <c r="Q30" s="38">
        <f>SUM(Q31:Q33)</f>
        <v>0</v>
      </c>
      <c r="S30" s="24">
        <v>900005</v>
      </c>
      <c r="T30" s="25" t="s">
        <v>197</v>
      </c>
      <c r="U30" s="27" t="s">
        <v>30</v>
      </c>
      <c r="V30" s="26">
        <f>SUM(V31:V35)</f>
        <v>0</v>
      </c>
      <c r="W30" s="26">
        <f>SUM(W31:W35)</f>
        <v>0</v>
      </c>
      <c r="X30" s="26"/>
      <c r="Y30" s="28">
        <f t="shared" ref="Y30:Y35" si="21">SUM(U30:X30)</f>
        <v>0</v>
      </c>
      <c r="AA30" s="43">
        <v>2120</v>
      </c>
      <c r="AB30" s="44" t="s">
        <v>21</v>
      </c>
      <c r="AC30" s="60">
        <f t="shared" si="17"/>
        <v>0</v>
      </c>
      <c r="AD30" s="61">
        <f t="shared" si="18"/>
        <v>0</v>
      </c>
      <c r="AE30" s="60">
        <f t="shared" si="19"/>
        <v>0</v>
      </c>
      <c r="AF30" s="61">
        <f t="shared" si="20"/>
        <v>0</v>
      </c>
      <c r="AH30" s="43">
        <v>5270</v>
      </c>
      <c r="AI30" s="31"/>
      <c r="AJ30" s="32"/>
      <c r="AK30" s="71" t="s">
        <v>94</v>
      </c>
      <c r="AL30" s="45">
        <f t="shared" si="14"/>
        <v>0</v>
      </c>
      <c r="AM30" s="63">
        <f t="shared" si="15"/>
        <v>0</v>
      </c>
    </row>
    <row r="31" spans="1:39" x14ac:dyDescent="0.25">
      <c r="B31" s="43"/>
      <c r="C31" s="15"/>
      <c r="D31" s="37"/>
      <c r="E31" s="37"/>
      <c r="F31" s="37"/>
      <c r="G31" s="17"/>
      <c r="H31" s="37"/>
      <c r="I31" s="38"/>
      <c r="J31" s="68"/>
      <c r="K31" s="69"/>
      <c r="L31" s="43">
        <v>5120</v>
      </c>
      <c r="M31" s="58"/>
      <c r="N31" s="59" t="s">
        <v>66</v>
      </c>
      <c r="O31" s="192">
        <f>+'32300'!E28</f>
        <v>0</v>
      </c>
      <c r="P31" s="193">
        <f>+'32300'!F28</f>
        <v>0</v>
      </c>
      <c r="Q31" s="57">
        <f>+'32300'!G28</f>
        <v>0</v>
      </c>
      <c r="S31" s="43">
        <v>3210</v>
      </c>
      <c r="T31" s="44" t="s">
        <v>34</v>
      </c>
      <c r="U31" s="27" t="s">
        <v>30</v>
      </c>
      <c r="V31" s="27"/>
      <c r="W31" s="45">
        <f>+H40</f>
        <v>0</v>
      </c>
      <c r="X31" s="27"/>
      <c r="Y31" s="46">
        <f t="shared" si="21"/>
        <v>0</v>
      </c>
      <c r="AA31" s="43">
        <v>2130</v>
      </c>
      <c r="AB31" s="44" t="s">
        <v>25</v>
      </c>
      <c r="AC31" s="60">
        <f t="shared" si="17"/>
        <v>0</v>
      </c>
      <c r="AD31" s="61">
        <f t="shared" si="18"/>
        <v>0</v>
      </c>
      <c r="AE31" s="60">
        <f t="shared" si="19"/>
        <v>0</v>
      </c>
      <c r="AF31" s="61">
        <f t="shared" si="20"/>
        <v>0</v>
      </c>
      <c r="AH31" s="43">
        <v>5280</v>
      </c>
      <c r="AI31" s="31"/>
      <c r="AJ31" s="32"/>
      <c r="AK31" s="71" t="s">
        <v>95</v>
      </c>
      <c r="AL31" s="45">
        <f t="shared" si="14"/>
        <v>0</v>
      </c>
      <c r="AM31" s="63">
        <f t="shared" si="15"/>
        <v>0</v>
      </c>
    </row>
    <row r="32" spans="1:39" x14ac:dyDescent="0.25">
      <c r="C32" s="15" t="s">
        <v>96</v>
      </c>
      <c r="D32" s="37">
        <f>+D30+D17</f>
        <v>0</v>
      </c>
      <c r="E32" s="37">
        <f>+E30+E17</f>
        <v>0</v>
      </c>
      <c r="F32" s="37">
        <f>+F30+F17</f>
        <v>0</v>
      </c>
      <c r="G32" s="17" t="s">
        <v>97</v>
      </c>
      <c r="H32" s="37"/>
      <c r="I32" s="38"/>
      <c r="J32" s="38"/>
      <c r="K32" s="37"/>
      <c r="L32" s="43">
        <v>5130</v>
      </c>
      <c r="M32" s="58"/>
      <c r="N32" s="59" t="s">
        <v>70</v>
      </c>
      <c r="O32" s="192">
        <f>+'32300'!E29</f>
        <v>0</v>
      </c>
      <c r="P32" s="193">
        <f>+'32300'!F29</f>
        <v>0</v>
      </c>
      <c r="Q32" s="57">
        <f>+'32300'!G29</f>
        <v>0</v>
      </c>
      <c r="S32" s="43">
        <v>3220</v>
      </c>
      <c r="T32" s="44" t="s">
        <v>38</v>
      </c>
      <c r="U32" s="27" t="s">
        <v>30</v>
      </c>
      <c r="V32" s="45">
        <f>+H41-I41</f>
        <v>0</v>
      </c>
      <c r="W32" s="80">
        <f>-W13</f>
        <v>0</v>
      </c>
      <c r="X32" s="27"/>
      <c r="Y32" s="46">
        <f t="shared" si="21"/>
        <v>0</v>
      </c>
      <c r="AA32" s="43">
        <v>2140</v>
      </c>
      <c r="AB32" s="44" t="s">
        <v>28</v>
      </c>
      <c r="AC32" s="60">
        <f t="shared" si="17"/>
        <v>0</v>
      </c>
      <c r="AD32" s="61">
        <f t="shared" si="18"/>
        <v>0</v>
      </c>
      <c r="AE32" s="60">
        <f t="shared" si="19"/>
        <v>0</v>
      </c>
      <c r="AF32" s="61">
        <f t="shared" si="20"/>
        <v>0</v>
      </c>
      <c r="AH32" s="43">
        <v>5290</v>
      </c>
      <c r="AI32" s="31"/>
      <c r="AJ32" s="32"/>
      <c r="AK32" s="71" t="s">
        <v>98</v>
      </c>
      <c r="AL32" s="45">
        <f t="shared" si="14"/>
        <v>0</v>
      </c>
      <c r="AM32" s="63">
        <f t="shared" si="15"/>
        <v>0</v>
      </c>
    </row>
    <row r="33" spans="2:39" x14ac:dyDescent="0.25">
      <c r="B33" s="6"/>
      <c r="C33" s="20"/>
      <c r="D33" s="79"/>
      <c r="E33" s="79"/>
      <c r="G33" s="17"/>
      <c r="H33" s="37"/>
      <c r="I33" s="38"/>
      <c r="J33" s="38"/>
      <c r="K33" s="37"/>
      <c r="L33" s="6">
        <v>5200</v>
      </c>
      <c r="M33" s="58"/>
      <c r="N33" s="59" t="s">
        <v>74</v>
      </c>
      <c r="O33" s="192">
        <f>+'32300'!E30</f>
        <v>0</v>
      </c>
      <c r="P33" s="193">
        <f>+'32300'!F30</f>
        <v>0</v>
      </c>
      <c r="Q33" s="57">
        <f>+'32300'!G30</f>
        <v>0</v>
      </c>
      <c r="S33" s="43">
        <v>3230</v>
      </c>
      <c r="T33" s="44" t="s">
        <v>42</v>
      </c>
      <c r="U33" s="27" t="s">
        <v>30</v>
      </c>
      <c r="V33" s="27"/>
      <c r="W33" s="45">
        <f>+H42-I42</f>
        <v>0</v>
      </c>
      <c r="X33" s="27"/>
      <c r="Y33" s="46">
        <f t="shared" si="21"/>
        <v>0</v>
      </c>
      <c r="AA33" s="43">
        <v>2150</v>
      </c>
      <c r="AB33" s="44" t="s">
        <v>32</v>
      </c>
      <c r="AC33" s="60">
        <f t="shared" si="17"/>
        <v>0</v>
      </c>
      <c r="AD33" s="61">
        <f t="shared" si="18"/>
        <v>0</v>
      </c>
      <c r="AE33" s="60">
        <f t="shared" si="19"/>
        <v>0</v>
      </c>
      <c r="AF33" s="61">
        <f t="shared" si="20"/>
        <v>0</v>
      </c>
      <c r="AH33" s="43">
        <v>5310</v>
      </c>
      <c r="AI33" s="31"/>
      <c r="AJ33" s="32"/>
      <c r="AK33" s="71" t="s">
        <v>100</v>
      </c>
      <c r="AL33" s="45">
        <f t="shared" ref="AL33:AM36" si="22">+O45</f>
        <v>0</v>
      </c>
      <c r="AM33" s="63">
        <f t="shared" si="22"/>
        <v>0</v>
      </c>
    </row>
    <row r="34" spans="2:39" x14ac:dyDescent="0.25">
      <c r="B34" s="6">
        <v>3100</v>
      </c>
      <c r="C34" s="58"/>
      <c r="D34" s="81"/>
      <c r="E34" s="81"/>
      <c r="F34" s="82"/>
      <c r="G34" s="77" t="s">
        <v>101</v>
      </c>
      <c r="H34" s="74">
        <f>SUM(H35:H37)</f>
        <v>0</v>
      </c>
      <c r="I34" s="75">
        <f>SUM(I35:I37)</f>
        <v>0</v>
      </c>
      <c r="J34" s="75">
        <f>SUM(J35:J37)</f>
        <v>0</v>
      </c>
      <c r="K34" s="74"/>
      <c r="L34" s="43">
        <v>5210</v>
      </c>
      <c r="M34" s="41" t="s">
        <v>99</v>
      </c>
      <c r="N34" s="21"/>
      <c r="O34" s="194">
        <f>SUM(O35:O43)</f>
        <v>0</v>
      </c>
      <c r="P34" s="195">
        <f>SUM(P35:P43)</f>
        <v>0</v>
      </c>
      <c r="Q34" s="38">
        <f>SUM(Q35:Q43)</f>
        <v>0</v>
      </c>
      <c r="S34" s="43">
        <v>3240</v>
      </c>
      <c r="T34" s="44" t="s">
        <v>45</v>
      </c>
      <c r="U34" s="27" t="s">
        <v>30</v>
      </c>
      <c r="V34" s="27"/>
      <c r="W34" s="45">
        <f t="shared" ref="W34:W35" si="23">+H43-I43</f>
        <v>0</v>
      </c>
      <c r="X34" s="27"/>
      <c r="Y34" s="46">
        <f t="shared" si="21"/>
        <v>0</v>
      </c>
      <c r="AA34" s="43">
        <v>2160</v>
      </c>
      <c r="AB34" s="44" t="s">
        <v>36</v>
      </c>
      <c r="AC34" s="60">
        <f t="shared" si="17"/>
        <v>0</v>
      </c>
      <c r="AD34" s="61">
        <f t="shared" si="18"/>
        <v>0</v>
      </c>
      <c r="AE34" s="60">
        <f t="shared" si="19"/>
        <v>0</v>
      </c>
      <c r="AF34" s="61">
        <f t="shared" si="20"/>
        <v>0</v>
      </c>
      <c r="AH34" s="43">
        <v>5320</v>
      </c>
      <c r="AI34" s="31"/>
      <c r="AJ34" s="32"/>
      <c r="AK34" s="71" t="s">
        <v>14</v>
      </c>
      <c r="AL34" s="45">
        <f t="shared" si="22"/>
        <v>0</v>
      </c>
      <c r="AM34" s="63">
        <f t="shared" si="22"/>
        <v>0</v>
      </c>
    </row>
    <row r="35" spans="2:39" x14ac:dyDescent="0.25">
      <c r="B35" s="43">
        <v>3110</v>
      </c>
      <c r="C35" s="58"/>
      <c r="D35" s="81"/>
      <c r="E35" s="81"/>
      <c r="F35" s="82"/>
      <c r="G35" s="56" t="s">
        <v>14</v>
      </c>
      <c r="H35" s="55">
        <f>+'32300'!E128</f>
        <v>0</v>
      </c>
      <c r="I35" s="57">
        <f>+'32300'!F128</f>
        <v>0</v>
      </c>
      <c r="J35" s="57">
        <f>+'32300'!G128</f>
        <v>0</v>
      </c>
      <c r="K35" s="55"/>
      <c r="L35" s="43">
        <v>5220</v>
      </c>
      <c r="M35" s="58"/>
      <c r="N35" s="59" t="s">
        <v>78</v>
      </c>
      <c r="O35" s="192">
        <f>+'32300'!E32</f>
        <v>0</v>
      </c>
      <c r="P35" s="193">
        <f>+'32300'!F32</f>
        <v>0</v>
      </c>
      <c r="Q35" s="57">
        <f>+'32300'!G32</f>
        <v>0</v>
      </c>
      <c r="S35" s="43">
        <v>3250</v>
      </c>
      <c r="T35" s="44" t="s">
        <v>48</v>
      </c>
      <c r="U35" s="27" t="s">
        <v>30</v>
      </c>
      <c r="V35" s="27"/>
      <c r="W35" s="45">
        <f t="shared" si="23"/>
        <v>0</v>
      </c>
      <c r="X35" s="27"/>
      <c r="Y35" s="46">
        <f t="shared" si="21"/>
        <v>0</v>
      </c>
      <c r="AA35" s="43">
        <v>2170</v>
      </c>
      <c r="AB35" s="44" t="s">
        <v>40</v>
      </c>
      <c r="AC35" s="60">
        <f t="shared" si="17"/>
        <v>0</v>
      </c>
      <c r="AD35" s="61">
        <f t="shared" si="18"/>
        <v>0</v>
      </c>
      <c r="AE35" s="60">
        <f t="shared" si="19"/>
        <v>0</v>
      </c>
      <c r="AF35" s="61">
        <f t="shared" si="20"/>
        <v>0</v>
      </c>
      <c r="AH35" s="43">
        <v>5330</v>
      </c>
      <c r="AI35" s="31"/>
      <c r="AJ35" s="32"/>
      <c r="AK35" s="71" t="s">
        <v>103</v>
      </c>
      <c r="AL35" s="45">
        <f t="shared" si="22"/>
        <v>0</v>
      </c>
      <c r="AM35" s="63">
        <f t="shared" si="22"/>
        <v>0</v>
      </c>
    </row>
    <row r="36" spans="2:39" x14ac:dyDescent="0.25">
      <c r="B36" s="43">
        <v>3120</v>
      </c>
      <c r="C36" s="58"/>
      <c r="D36" s="81"/>
      <c r="E36" s="81"/>
      <c r="F36" s="82"/>
      <c r="G36" s="56" t="s">
        <v>19</v>
      </c>
      <c r="H36" s="55">
        <f>+'32300'!E129</f>
        <v>0</v>
      </c>
      <c r="I36" s="57">
        <f>+'32300'!F129</f>
        <v>0</v>
      </c>
      <c r="J36" s="57">
        <f>+'32300'!G129</f>
        <v>0</v>
      </c>
      <c r="K36" s="55"/>
      <c r="L36" s="43">
        <v>5230</v>
      </c>
      <c r="M36" s="58"/>
      <c r="N36" s="59" t="s">
        <v>102</v>
      </c>
      <c r="O36" s="192">
        <f>+'32300'!E33</f>
        <v>0</v>
      </c>
      <c r="P36" s="193">
        <f>+'32300'!F33</f>
        <v>0</v>
      </c>
      <c r="Q36" s="57">
        <f>+'32300'!G33</f>
        <v>0</v>
      </c>
      <c r="S36" s="43"/>
      <c r="T36" s="44"/>
      <c r="U36" s="27"/>
      <c r="V36" s="27"/>
      <c r="W36" s="45"/>
      <c r="X36" s="27"/>
      <c r="Y36" s="46"/>
      <c r="AA36" s="43">
        <v>2190</v>
      </c>
      <c r="AB36" s="44" t="s">
        <v>43</v>
      </c>
      <c r="AC36" s="60">
        <f t="shared" si="17"/>
        <v>0</v>
      </c>
      <c r="AD36" s="61">
        <f t="shared" si="18"/>
        <v>0</v>
      </c>
      <c r="AE36" s="60">
        <f t="shared" si="19"/>
        <v>0</v>
      </c>
      <c r="AF36" s="61">
        <f t="shared" si="20"/>
        <v>0</v>
      </c>
      <c r="AH36" s="83">
        <v>4500</v>
      </c>
      <c r="AI36" s="31"/>
      <c r="AJ36" s="32"/>
      <c r="AK36" s="71" t="s">
        <v>105</v>
      </c>
      <c r="AL36" s="45">
        <f t="shared" si="22"/>
        <v>0</v>
      </c>
      <c r="AM36" s="63">
        <f t="shared" si="22"/>
        <v>0</v>
      </c>
    </row>
    <row r="37" spans="2:39" ht="22.5" x14ac:dyDescent="0.25">
      <c r="B37" s="43">
        <v>3130</v>
      </c>
      <c r="C37" s="58"/>
      <c r="D37" s="81"/>
      <c r="E37" s="81"/>
      <c r="F37" s="82"/>
      <c r="G37" s="56" t="s">
        <v>23</v>
      </c>
      <c r="H37" s="55">
        <f>+'32300'!E130</f>
        <v>0</v>
      </c>
      <c r="I37" s="57">
        <f>+'32300'!F130</f>
        <v>0</v>
      </c>
      <c r="J37" s="57">
        <f>+'32300'!G130</f>
        <v>0</v>
      </c>
      <c r="K37" s="55"/>
      <c r="L37" s="43">
        <v>5240</v>
      </c>
      <c r="M37" s="58"/>
      <c r="N37" s="59" t="s">
        <v>104</v>
      </c>
      <c r="O37" s="192">
        <f>+'32300'!E34</f>
        <v>0</v>
      </c>
      <c r="P37" s="193">
        <f>+'32300'!F34</f>
        <v>0</v>
      </c>
      <c r="Q37" s="57">
        <f>+'32300'!G34</f>
        <v>0</v>
      </c>
      <c r="S37" s="43"/>
      <c r="T37" s="203" t="s">
        <v>200</v>
      </c>
      <c r="U37" s="27" t="s">
        <v>30</v>
      </c>
      <c r="V37" s="27"/>
      <c r="W37" s="45"/>
      <c r="X37" s="26">
        <f>SUM(X38:X39)</f>
        <v>0</v>
      </c>
      <c r="Y37" s="28">
        <f>SUM(U37:X37)</f>
        <v>0</v>
      </c>
      <c r="AA37" s="43"/>
      <c r="AB37" s="44"/>
      <c r="AC37" s="60"/>
      <c r="AD37" s="61"/>
      <c r="AE37" s="60"/>
      <c r="AF37" s="61"/>
      <c r="AI37" s="47" t="s">
        <v>106</v>
      </c>
      <c r="AJ37" s="32"/>
      <c r="AK37" s="84"/>
      <c r="AL37" s="85">
        <f>+AL9-AL20</f>
        <v>0</v>
      </c>
      <c r="AM37" s="86">
        <f>+AM9-AM20</f>
        <v>0</v>
      </c>
    </row>
    <row r="38" spans="2:39" x14ac:dyDescent="0.25">
      <c r="B38" s="43"/>
      <c r="C38" s="58"/>
      <c r="D38" s="81"/>
      <c r="E38" s="81"/>
      <c r="F38" s="87"/>
      <c r="G38" s="56"/>
      <c r="H38" s="55"/>
      <c r="I38" s="57"/>
      <c r="J38" s="39"/>
      <c r="K38" s="40"/>
      <c r="L38" s="43">
        <v>5250</v>
      </c>
      <c r="M38" s="58"/>
      <c r="N38" s="59" t="s">
        <v>86</v>
      </c>
      <c r="O38" s="192">
        <f>+'32300'!E35</f>
        <v>0</v>
      </c>
      <c r="P38" s="193">
        <f>+'32300'!F35</f>
        <v>0</v>
      </c>
      <c r="Q38" s="57">
        <f>+'32300'!G35</f>
        <v>0</v>
      </c>
      <c r="S38" s="43">
        <v>3310</v>
      </c>
      <c r="T38" s="44" t="s">
        <v>60</v>
      </c>
      <c r="U38" s="27" t="s">
        <v>30</v>
      </c>
      <c r="V38" s="27"/>
      <c r="X38" s="45">
        <f>+H47-I47</f>
        <v>0</v>
      </c>
      <c r="Y38" s="46">
        <f>SUM(U38:X38)</f>
        <v>0</v>
      </c>
      <c r="AA38" s="6">
        <v>2200</v>
      </c>
      <c r="AB38" s="47" t="s">
        <v>58</v>
      </c>
      <c r="AC38" s="48">
        <f>IF(H28&gt;I28,H28-I28,0)</f>
        <v>0</v>
      </c>
      <c r="AD38" s="49">
        <f>IF(I28&gt;H28,I28-H28,0)</f>
        <v>0</v>
      </c>
      <c r="AE38" s="48">
        <f>IF(I28&gt;J28,I28-J28,0)</f>
        <v>0</v>
      </c>
      <c r="AF38" s="49">
        <f>IF(J28&gt;I28,J28-I28,0)</f>
        <v>0</v>
      </c>
      <c r="AI38" s="25"/>
      <c r="AJ38" s="32"/>
      <c r="AK38" s="84"/>
      <c r="AL38" s="52"/>
      <c r="AM38" s="53"/>
    </row>
    <row r="39" spans="2:39" x14ac:dyDescent="0.25">
      <c r="B39" s="6">
        <v>3200</v>
      </c>
      <c r="C39" s="58"/>
      <c r="D39" s="81"/>
      <c r="E39" s="81"/>
      <c r="F39" s="82"/>
      <c r="G39" s="77" t="s">
        <v>107</v>
      </c>
      <c r="H39" s="74">
        <f>SUM(H40:H44)</f>
        <v>0</v>
      </c>
      <c r="I39" s="75">
        <f>SUM(I40:I44)</f>
        <v>0</v>
      </c>
      <c r="J39" s="75">
        <f>SUM(J40:J44)</f>
        <v>0</v>
      </c>
      <c r="K39" s="74"/>
      <c r="L39" s="43">
        <v>5260</v>
      </c>
      <c r="M39" s="58"/>
      <c r="N39" s="59" t="s">
        <v>89</v>
      </c>
      <c r="O39" s="192">
        <f>+'32300'!E36</f>
        <v>0</v>
      </c>
      <c r="P39" s="193">
        <f>+'32300'!F36</f>
        <v>0</v>
      </c>
      <c r="Q39" s="57">
        <f>+'32300'!G36</f>
        <v>0</v>
      </c>
      <c r="S39" s="43">
        <v>3320</v>
      </c>
      <c r="T39" s="44" t="s">
        <v>64</v>
      </c>
      <c r="U39" s="27" t="s">
        <v>30</v>
      </c>
      <c r="V39" s="27"/>
      <c r="X39" s="45">
        <f t="shared" ref="X39" si="24">+H48-I48</f>
        <v>0</v>
      </c>
      <c r="Y39" s="46">
        <f>SUM(U39:X39)</f>
        <v>0</v>
      </c>
      <c r="AA39" s="43">
        <v>2210</v>
      </c>
      <c r="AB39" s="44" t="s">
        <v>62</v>
      </c>
      <c r="AC39" s="60">
        <f t="shared" ref="AC39:AC44" si="25">IF(H21&gt;I21,H21-I21,0)</f>
        <v>0</v>
      </c>
      <c r="AD39" s="61">
        <f t="shared" ref="AD39:AD44" si="26">IF(I21&gt;H21,I21-H21,0)</f>
        <v>0</v>
      </c>
      <c r="AE39" s="60">
        <f t="shared" ref="AE39:AE44" si="27">IF(I21&gt;J21,I21-J21,0)</f>
        <v>0</v>
      </c>
      <c r="AF39" s="61">
        <f t="shared" ref="AF39:AF44" si="28">IF(J21&gt;I21,J21-I21,0)</f>
        <v>0</v>
      </c>
      <c r="AI39" s="50" t="s">
        <v>108</v>
      </c>
      <c r="AJ39" s="32"/>
      <c r="AK39" s="51"/>
      <c r="AL39" s="52"/>
      <c r="AM39" s="53"/>
    </row>
    <row r="40" spans="2:39" x14ac:dyDescent="0.25">
      <c r="B40" s="43">
        <v>3210</v>
      </c>
      <c r="C40" s="58"/>
      <c r="D40" s="81"/>
      <c r="E40" s="81"/>
      <c r="F40" s="82"/>
      <c r="G40" s="56" t="s">
        <v>109</v>
      </c>
      <c r="H40" s="55">
        <f>+'32300'!E133</f>
        <v>0</v>
      </c>
      <c r="I40" s="57">
        <f>+'32300'!F133</f>
        <v>0</v>
      </c>
      <c r="J40" s="57">
        <f>+'32300'!G133</f>
        <v>0</v>
      </c>
      <c r="K40" s="55"/>
      <c r="L40" s="43">
        <v>5270</v>
      </c>
      <c r="M40" s="58"/>
      <c r="N40" s="59" t="s">
        <v>91</v>
      </c>
      <c r="O40" s="192">
        <f>+'32300'!E37</f>
        <v>0</v>
      </c>
      <c r="P40" s="193">
        <f>+'32300'!F37</f>
        <v>0</v>
      </c>
      <c r="Q40" s="57">
        <f>+'32300'!G37</f>
        <v>0</v>
      </c>
      <c r="S40" s="24">
        <v>900006</v>
      </c>
      <c r="T40" s="44"/>
      <c r="U40" s="27"/>
      <c r="V40" s="27"/>
      <c r="X40" s="45"/>
      <c r="Y40" s="46"/>
      <c r="AA40" s="43">
        <v>2220</v>
      </c>
      <c r="AB40" s="44" t="s">
        <v>67</v>
      </c>
      <c r="AC40" s="60">
        <f t="shared" si="25"/>
        <v>0</v>
      </c>
      <c r="AD40" s="61">
        <f t="shared" si="26"/>
        <v>0</v>
      </c>
      <c r="AE40" s="60">
        <f t="shared" si="27"/>
        <v>0</v>
      </c>
      <c r="AF40" s="61">
        <f t="shared" si="28"/>
        <v>0</v>
      </c>
      <c r="AI40" s="31"/>
      <c r="AJ40" s="51" t="s">
        <v>8</v>
      </c>
      <c r="AK40" s="51"/>
      <c r="AL40" s="26">
        <f>SUM(AL41:AL43)</f>
        <v>0</v>
      </c>
      <c r="AM40" s="28">
        <f>SUM(AM41:AM43)</f>
        <v>0</v>
      </c>
    </row>
    <row r="41" spans="2:39" x14ac:dyDescent="0.25">
      <c r="B41" s="43">
        <v>3220</v>
      </c>
      <c r="C41" s="58"/>
      <c r="D41" s="81"/>
      <c r="E41" s="81"/>
      <c r="F41" s="82"/>
      <c r="G41" s="56" t="s">
        <v>38</v>
      </c>
      <c r="H41" s="55">
        <f>+'32300'!E134</f>
        <v>0</v>
      </c>
      <c r="I41" s="57">
        <f>+'32300'!F134</f>
        <v>0</v>
      </c>
      <c r="J41" s="57">
        <f>+'32300'!G134</f>
        <v>0</v>
      </c>
      <c r="K41" s="55"/>
      <c r="L41" s="43">
        <v>5280</v>
      </c>
      <c r="M41" s="58"/>
      <c r="N41" s="59" t="s">
        <v>94</v>
      </c>
      <c r="O41" s="192">
        <f>+'32300'!E38</f>
        <v>0</v>
      </c>
      <c r="P41" s="193">
        <f>+'32300'!F38</f>
        <v>0</v>
      </c>
      <c r="Q41" s="57">
        <f>+'32300'!G38</f>
        <v>0</v>
      </c>
      <c r="T41" s="88" t="s">
        <v>198</v>
      </c>
      <c r="U41" s="89">
        <f>+U23+U25</f>
        <v>0</v>
      </c>
      <c r="V41" s="89">
        <f>+V23+V25+V30+V37</f>
        <v>0</v>
      </c>
      <c r="W41" s="89">
        <f>+W23+W25+W30+W37</f>
        <v>0</v>
      </c>
      <c r="X41" s="89">
        <f>+X23+X25+X30+X37</f>
        <v>0</v>
      </c>
      <c r="Y41" s="90">
        <f>SUM(U41:X41)</f>
        <v>0</v>
      </c>
      <c r="AA41" s="43">
        <v>2230</v>
      </c>
      <c r="AB41" s="44" t="s">
        <v>71</v>
      </c>
      <c r="AC41" s="60">
        <f t="shared" si="25"/>
        <v>0</v>
      </c>
      <c r="AD41" s="61">
        <f t="shared" si="26"/>
        <v>0</v>
      </c>
      <c r="AE41" s="60">
        <f t="shared" si="27"/>
        <v>0</v>
      </c>
      <c r="AF41" s="61">
        <f t="shared" si="28"/>
        <v>0</v>
      </c>
      <c r="AI41" s="31"/>
      <c r="AJ41" s="32"/>
      <c r="AK41" s="71" t="s">
        <v>61</v>
      </c>
      <c r="AL41" s="45">
        <v>0</v>
      </c>
      <c r="AM41" s="63">
        <v>0</v>
      </c>
    </row>
    <row r="42" spans="2:39" x14ac:dyDescent="0.25">
      <c r="B42" s="43">
        <v>3230</v>
      </c>
      <c r="C42" s="58"/>
      <c r="D42" s="91"/>
      <c r="E42" s="91"/>
      <c r="F42" s="82"/>
      <c r="G42" s="56" t="s">
        <v>110</v>
      </c>
      <c r="H42" s="55">
        <f>+'32300'!E135</f>
        <v>0</v>
      </c>
      <c r="I42" s="57">
        <f>+'32300'!F135</f>
        <v>0</v>
      </c>
      <c r="J42" s="57">
        <f>+'32300'!G135</f>
        <v>0</v>
      </c>
      <c r="K42" s="55"/>
      <c r="L42" s="43">
        <v>5290</v>
      </c>
      <c r="M42" s="58"/>
      <c r="N42" s="59" t="s">
        <v>95</v>
      </c>
      <c r="O42" s="192">
        <f>+'32300'!E39</f>
        <v>0</v>
      </c>
      <c r="P42" s="193">
        <f>+'32300'!F39</f>
        <v>0</v>
      </c>
      <c r="Q42" s="57">
        <f>+'32300'!G39</f>
        <v>0</v>
      </c>
      <c r="U42" s="174">
        <f>+I34-U23</f>
        <v>0</v>
      </c>
      <c r="V42" s="174">
        <f>+I39-V23-W23</f>
        <v>0</v>
      </c>
      <c r="W42" s="174"/>
      <c r="X42" s="174">
        <f>+I46-X23</f>
        <v>0</v>
      </c>
      <c r="Y42" s="174">
        <f>+I50-Y23</f>
        <v>0</v>
      </c>
      <c r="AA42" s="43">
        <v>2240</v>
      </c>
      <c r="AB42" s="44" t="s">
        <v>75</v>
      </c>
      <c r="AC42" s="60">
        <f t="shared" si="25"/>
        <v>0</v>
      </c>
      <c r="AD42" s="61">
        <f t="shared" si="26"/>
        <v>0</v>
      </c>
      <c r="AE42" s="60">
        <f t="shared" si="27"/>
        <v>0</v>
      </c>
      <c r="AF42" s="61">
        <f t="shared" si="28"/>
        <v>0</v>
      </c>
      <c r="AI42" s="31"/>
      <c r="AJ42" s="32"/>
      <c r="AK42" s="71" t="s">
        <v>65</v>
      </c>
      <c r="AL42" s="45">
        <v>0</v>
      </c>
      <c r="AM42" s="63">
        <v>0</v>
      </c>
    </row>
    <row r="43" spans="2:39" x14ac:dyDescent="0.25">
      <c r="B43" s="43">
        <v>3240</v>
      </c>
      <c r="C43" s="58"/>
      <c r="D43" s="81"/>
      <c r="E43" s="81"/>
      <c r="F43" s="92"/>
      <c r="G43" s="56" t="s">
        <v>45</v>
      </c>
      <c r="H43" s="55">
        <f>+'32300'!E136</f>
        <v>0</v>
      </c>
      <c r="I43" s="57">
        <f>+'32300'!F136</f>
        <v>0</v>
      </c>
      <c r="J43" s="57">
        <f>+'32300'!G136</f>
        <v>0</v>
      </c>
      <c r="K43" s="55"/>
      <c r="L43" s="6">
        <v>5300</v>
      </c>
      <c r="M43" s="58"/>
      <c r="N43" s="59" t="s">
        <v>98</v>
      </c>
      <c r="O43" s="192">
        <f>+'32300'!E40</f>
        <v>0</v>
      </c>
      <c r="P43" s="193">
        <f>+'32300'!F40</f>
        <v>0</v>
      </c>
      <c r="Q43" s="57">
        <f>+'32300'!G40</f>
        <v>0</v>
      </c>
      <c r="U43" s="174">
        <f>+H34-U41</f>
        <v>0</v>
      </c>
      <c r="V43" s="174"/>
      <c r="W43" s="174">
        <f>+H39-V41-W41</f>
        <v>0</v>
      </c>
      <c r="X43" s="174">
        <f>+H46-X41</f>
        <v>0</v>
      </c>
      <c r="Y43" s="174">
        <f>+H50-Y41</f>
        <v>0</v>
      </c>
      <c r="AA43" s="43">
        <v>2250</v>
      </c>
      <c r="AB43" s="44" t="s">
        <v>79</v>
      </c>
      <c r="AC43" s="60">
        <f t="shared" si="25"/>
        <v>0</v>
      </c>
      <c r="AD43" s="61">
        <f t="shared" si="26"/>
        <v>0</v>
      </c>
      <c r="AE43" s="60">
        <f t="shared" si="27"/>
        <v>0</v>
      </c>
      <c r="AF43" s="61">
        <f t="shared" si="28"/>
        <v>0</v>
      </c>
      <c r="AI43" s="31"/>
      <c r="AJ43" s="32"/>
      <c r="AK43" s="71" t="s">
        <v>112</v>
      </c>
      <c r="AL43" s="45">
        <f>+AC48-AD48</f>
        <v>0</v>
      </c>
      <c r="AM43" s="63">
        <f>+AE48-AF48</f>
        <v>0</v>
      </c>
    </row>
    <row r="44" spans="2:39" x14ac:dyDescent="0.25">
      <c r="B44" s="43">
        <v>3250</v>
      </c>
      <c r="C44" s="58"/>
      <c r="D44" s="81"/>
      <c r="E44" s="81"/>
      <c r="F44" s="40"/>
      <c r="G44" s="56" t="s">
        <v>48</v>
      </c>
      <c r="H44" s="55">
        <f>+'32300'!E137</f>
        <v>0</v>
      </c>
      <c r="I44" s="57">
        <f>+'32300'!F137</f>
        <v>0</v>
      </c>
      <c r="J44" s="57">
        <f>+'32300'!G137</f>
        <v>0</v>
      </c>
      <c r="K44" s="55"/>
      <c r="L44" s="43">
        <v>5310</v>
      </c>
      <c r="M44" s="41" t="s">
        <v>111</v>
      </c>
      <c r="N44" s="21"/>
      <c r="O44" s="194">
        <f>SUM(O45:O47)</f>
        <v>0</v>
      </c>
      <c r="P44" s="195">
        <f>SUM(P45:P47)</f>
        <v>0</v>
      </c>
      <c r="Q44" s="38">
        <f>SUM(Q45:Q47)</f>
        <v>0</v>
      </c>
      <c r="T44" s="206" t="s">
        <v>114</v>
      </c>
      <c r="U44" s="206"/>
      <c r="V44" s="206"/>
      <c r="W44" s="206"/>
      <c r="X44" s="206"/>
      <c r="Y44" s="206"/>
      <c r="AA44" s="43">
        <v>2260</v>
      </c>
      <c r="AB44" s="44" t="s">
        <v>82</v>
      </c>
      <c r="AC44" s="60">
        <f t="shared" si="25"/>
        <v>0</v>
      </c>
      <c r="AD44" s="61">
        <f t="shared" si="26"/>
        <v>0</v>
      </c>
      <c r="AE44" s="60">
        <f t="shared" si="27"/>
        <v>0</v>
      </c>
      <c r="AF44" s="61">
        <f t="shared" si="28"/>
        <v>0</v>
      </c>
      <c r="AI44" s="31"/>
      <c r="AJ44" s="51" t="s">
        <v>9</v>
      </c>
      <c r="AK44" s="51"/>
      <c r="AL44" s="26">
        <f>SUM(AL45:AL47)</f>
        <v>0</v>
      </c>
      <c r="AM44" s="28">
        <f>SUM(AM45:AM47)</f>
        <v>0</v>
      </c>
    </row>
    <row r="45" spans="2:39" x14ac:dyDescent="0.25">
      <c r="B45" s="43"/>
      <c r="C45" s="58"/>
      <c r="D45" s="81"/>
      <c r="E45" s="81"/>
      <c r="F45" s="40"/>
      <c r="G45" s="56"/>
      <c r="H45" s="55"/>
      <c r="I45" s="57"/>
      <c r="J45" s="39"/>
      <c r="K45" s="40"/>
      <c r="L45" s="43">
        <v>5320</v>
      </c>
      <c r="M45" s="58"/>
      <c r="N45" s="59" t="s">
        <v>113</v>
      </c>
      <c r="O45" s="192">
        <f>+'32300'!E42</f>
        <v>0</v>
      </c>
      <c r="P45" s="193">
        <f>+'32300'!F42</f>
        <v>0</v>
      </c>
      <c r="Q45" s="57">
        <f>+'32300'!G42</f>
        <v>0</v>
      </c>
      <c r="T45" s="206"/>
      <c r="U45" s="206"/>
      <c r="V45" s="206"/>
      <c r="W45" s="206"/>
      <c r="X45" s="206"/>
      <c r="Y45" s="206"/>
      <c r="AA45" s="43"/>
      <c r="AB45" s="44"/>
      <c r="AC45" s="60"/>
      <c r="AD45" s="61"/>
      <c r="AE45" s="60"/>
      <c r="AF45" s="61"/>
      <c r="AI45" s="31"/>
      <c r="AJ45" s="32"/>
      <c r="AK45" s="71" t="s">
        <v>61</v>
      </c>
      <c r="AL45" s="27">
        <f>+AD19-AC19</f>
        <v>0</v>
      </c>
      <c r="AM45" s="46">
        <f>+AF19-AE19</f>
        <v>0</v>
      </c>
    </row>
    <row r="46" spans="2:39" x14ac:dyDescent="0.25">
      <c r="B46" s="6">
        <v>3300</v>
      </c>
      <c r="C46" s="58"/>
      <c r="D46" s="93"/>
      <c r="E46" s="40"/>
      <c r="F46" s="40"/>
      <c r="G46" s="73" t="s">
        <v>115</v>
      </c>
      <c r="H46" s="74">
        <f>SUM(H47:H48)</f>
        <v>0</v>
      </c>
      <c r="I46" s="75">
        <f>SUM(I47:I48)</f>
        <v>0</v>
      </c>
      <c r="J46" s="75">
        <f>SUM(J47:J48)</f>
        <v>0</v>
      </c>
      <c r="K46" s="74"/>
      <c r="L46" s="43">
        <v>5330</v>
      </c>
      <c r="M46" s="58"/>
      <c r="N46" s="59" t="s">
        <v>14</v>
      </c>
      <c r="O46" s="192">
        <f>+'32300'!E43</f>
        <v>0</v>
      </c>
      <c r="P46" s="193">
        <f>+'32300'!F43</f>
        <v>0</v>
      </c>
      <c r="Q46" s="57">
        <f>+'32300'!G43</f>
        <v>0</v>
      </c>
      <c r="AA46" s="6">
        <v>3000</v>
      </c>
      <c r="AB46" s="25" t="s">
        <v>97</v>
      </c>
      <c r="AC46" s="29">
        <f>IF(H50&gt;I50,H50-I50,0)</f>
        <v>0</v>
      </c>
      <c r="AD46" s="30">
        <f>IF(I50&gt;H50,I50-H50,0)</f>
        <v>0</v>
      </c>
      <c r="AE46" s="29">
        <f>IF(I50&gt;J50,I50-J50,0)</f>
        <v>0</v>
      </c>
      <c r="AF46" s="30">
        <f>IF(J50&gt;I50,J50-I50,0)</f>
        <v>0</v>
      </c>
      <c r="AI46" s="31"/>
      <c r="AJ46" s="32"/>
      <c r="AK46" s="71" t="s">
        <v>65</v>
      </c>
      <c r="AL46" s="27">
        <f>+AD20-AC20+AD21-AC21</f>
        <v>0</v>
      </c>
      <c r="AM46" s="46">
        <f>+AF20-AE20+AF21-AE21</f>
        <v>0</v>
      </c>
    </row>
    <row r="47" spans="2:39" x14ac:dyDescent="0.25">
      <c r="B47" s="43">
        <v>3310</v>
      </c>
      <c r="C47" s="58"/>
      <c r="D47" s="93"/>
      <c r="E47" s="40"/>
      <c r="F47" s="40"/>
      <c r="G47" s="56" t="s">
        <v>60</v>
      </c>
      <c r="H47" s="55">
        <f>+'32300'!E140</f>
        <v>0</v>
      </c>
      <c r="I47" s="57">
        <f>+'32300'!F140</f>
        <v>0</v>
      </c>
      <c r="J47" s="57">
        <f>+'32300'!G140</f>
        <v>0</v>
      </c>
      <c r="K47" s="55"/>
      <c r="L47" s="6">
        <v>5400</v>
      </c>
      <c r="M47" s="58"/>
      <c r="N47" s="59" t="s">
        <v>103</v>
      </c>
      <c r="O47" s="192">
        <f>+'32300'!E44</f>
        <v>0</v>
      </c>
      <c r="P47" s="193">
        <f>+'32300'!F44</f>
        <v>0</v>
      </c>
      <c r="Q47" s="57">
        <f>+'32300'!G44</f>
        <v>0</v>
      </c>
      <c r="AA47" s="6">
        <v>3100</v>
      </c>
      <c r="AB47" s="47" t="s">
        <v>101</v>
      </c>
      <c r="AC47" s="48">
        <f>IF(H34&gt;I34,H34-I34,0)</f>
        <v>0</v>
      </c>
      <c r="AD47" s="49">
        <f>IF(I34&gt;H34,I34-H34,0)</f>
        <v>0</v>
      </c>
      <c r="AE47" s="48">
        <f>IF(I34&gt;J34,I34-J34,0)</f>
        <v>0</v>
      </c>
      <c r="AF47" s="49">
        <f>IF(J34&gt;I34,J34-I34,0)</f>
        <v>0</v>
      </c>
      <c r="AI47" s="31"/>
      <c r="AJ47" s="32"/>
      <c r="AK47" s="71" t="s">
        <v>112</v>
      </c>
      <c r="AL47" s="45">
        <v>0</v>
      </c>
      <c r="AM47" s="63">
        <v>0</v>
      </c>
    </row>
    <row r="48" spans="2:39" x14ac:dyDescent="0.25">
      <c r="B48" s="43">
        <v>3320</v>
      </c>
      <c r="C48" s="58"/>
      <c r="D48" s="93"/>
      <c r="E48" s="40"/>
      <c r="F48" s="40"/>
      <c r="G48" s="56" t="s">
        <v>64</v>
      </c>
      <c r="H48" s="55">
        <f>+'32300'!E141</f>
        <v>0</v>
      </c>
      <c r="I48" s="57">
        <f>+'32300'!F141</f>
        <v>0</v>
      </c>
      <c r="J48" s="57">
        <f>+'32300'!G141</f>
        <v>0</v>
      </c>
      <c r="K48" s="55"/>
      <c r="L48" s="43">
        <v>5410</v>
      </c>
      <c r="M48" s="41" t="s">
        <v>116</v>
      </c>
      <c r="N48" s="21"/>
      <c r="O48" s="194">
        <f>SUM(O49:O53)</f>
        <v>0</v>
      </c>
      <c r="P48" s="195">
        <f>SUM(P49:P53)</f>
        <v>0</v>
      </c>
      <c r="Q48" s="38">
        <f>SUM(Q49:Q53)</f>
        <v>0</v>
      </c>
      <c r="AA48" s="43">
        <v>3110</v>
      </c>
      <c r="AB48" s="44" t="s">
        <v>14</v>
      </c>
      <c r="AC48" s="60">
        <f>IF(H35&gt;I35,H35-I35,0)</f>
        <v>0</v>
      </c>
      <c r="AD48" s="61">
        <f>IF(I35&gt;H35,I35-H35,0)</f>
        <v>0</v>
      </c>
      <c r="AE48" s="60">
        <f>IF(I35&gt;J35,I35-J35,0)</f>
        <v>0</v>
      </c>
      <c r="AF48" s="61">
        <f>IF(J35&gt;I35,J35-I35,0)</f>
        <v>0</v>
      </c>
      <c r="AI48" s="47" t="s">
        <v>118</v>
      </c>
      <c r="AJ48" s="32"/>
      <c r="AK48" s="84"/>
      <c r="AL48" s="85">
        <f>+AL40-AL44</f>
        <v>0</v>
      </c>
      <c r="AM48" s="86">
        <f>+AM40-AM44</f>
        <v>0</v>
      </c>
    </row>
    <row r="49" spans="2:39" x14ac:dyDescent="0.25">
      <c r="C49" s="58"/>
      <c r="D49" s="93"/>
      <c r="E49" s="40"/>
      <c r="F49" s="40"/>
      <c r="G49" s="56"/>
      <c r="H49" s="55"/>
      <c r="I49" s="57"/>
      <c r="J49" s="39"/>
      <c r="K49" s="40"/>
      <c r="L49" s="43">
        <v>5420</v>
      </c>
      <c r="M49" s="58"/>
      <c r="N49" s="59" t="s">
        <v>117</v>
      </c>
      <c r="O49" s="192">
        <f>+'32300'!E46</f>
        <v>0</v>
      </c>
      <c r="P49" s="193">
        <f>+'32300'!F46</f>
        <v>0</v>
      </c>
      <c r="Q49" s="57">
        <f>+'32300'!G46</f>
        <v>0</v>
      </c>
      <c r="AA49" s="43">
        <v>3120</v>
      </c>
      <c r="AB49" s="44" t="s">
        <v>19</v>
      </c>
      <c r="AC49" s="60">
        <f>IF(H36&gt;I36,H36-I36,0)</f>
        <v>0</v>
      </c>
      <c r="AD49" s="61">
        <f>IF(I36&gt;H36,I36-H36,0)</f>
        <v>0</v>
      </c>
      <c r="AE49" s="60">
        <f>IF(I36&gt;J36,I36-J36,0)</f>
        <v>0</v>
      </c>
      <c r="AF49" s="61">
        <f>IF(J36&gt;I36,J36-I36,0)</f>
        <v>0</v>
      </c>
      <c r="AI49" s="25"/>
      <c r="AJ49" s="32"/>
      <c r="AK49" s="84"/>
      <c r="AL49" s="52"/>
      <c r="AM49" s="53"/>
    </row>
    <row r="50" spans="2:39" x14ac:dyDescent="0.25">
      <c r="B50" s="6">
        <v>3000</v>
      </c>
      <c r="C50" s="58"/>
      <c r="D50" s="93"/>
      <c r="E50" s="40"/>
      <c r="F50" s="40"/>
      <c r="G50" s="77" t="s">
        <v>120</v>
      </c>
      <c r="H50" s="74">
        <f>+H39+H34+H46</f>
        <v>0</v>
      </c>
      <c r="I50" s="75">
        <f t="shared" ref="I50:J50" si="29">+I39+I34+I46</f>
        <v>0</v>
      </c>
      <c r="J50" s="75">
        <f t="shared" si="29"/>
        <v>0</v>
      </c>
      <c r="K50" s="78"/>
      <c r="L50" s="43">
        <v>5430</v>
      </c>
      <c r="M50" s="58"/>
      <c r="N50" s="59" t="s">
        <v>119</v>
      </c>
      <c r="O50" s="192">
        <f>+'32300'!E47</f>
        <v>0</v>
      </c>
      <c r="P50" s="193">
        <f>+'32300'!F47</f>
        <v>0</v>
      </c>
      <c r="Q50" s="57">
        <f>+'32300'!G47</f>
        <v>0</v>
      </c>
      <c r="AA50" s="43">
        <v>3130</v>
      </c>
      <c r="AB50" s="44" t="s">
        <v>23</v>
      </c>
      <c r="AC50" s="60">
        <f>IF(H37&gt;I37,H37-I37,0)</f>
        <v>0</v>
      </c>
      <c r="AD50" s="61">
        <f>IF(I37&gt;H37,I37-H37,0)</f>
        <v>0</v>
      </c>
      <c r="AE50" s="60">
        <f>IF(I37&gt;J37,I37-J37,0)</f>
        <v>0</v>
      </c>
      <c r="AF50" s="61">
        <f>IF(J37&gt;I37,J37-I37,0)</f>
        <v>0</v>
      </c>
      <c r="AI50" s="50" t="s">
        <v>122</v>
      </c>
      <c r="AJ50" s="32"/>
      <c r="AK50" s="51"/>
      <c r="AL50" s="52"/>
      <c r="AM50" s="53"/>
    </row>
    <row r="51" spans="2:39" x14ac:dyDescent="0.25">
      <c r="C51" s="58"/>
      <c r="D51" s="93"/>
      <c r="E51" s="40"/>
      <c r="F51" s="40"/>
      <c r="G51" s="17"/>
      <c r="H51" s="37"/>
      <c r="I51" s="38"/>
      <c r="J51" s="38"/>
      <c r="K51" s="37"/>
      <c r="L51" s="43">
        <v>5440</v>
      </c>
      <c r="M51" s="58"/>
      <c r="N51" s="59" t="s">
        <v>121</v>
      </c>
      <c r="O51" s="192">
        <f>+'32300'!E48</f>
        <v>0</v>
      </c>
      <c r="P51" s="193">
        <f>+'32300'!F48</f>
        <v>0</v>
      </c>
      <c r="Q51" s="57">
        <f>+'32300'!G48</f>
        <v>0</v>
      </c>
      <c r="AA51" s="43"/>
      <c r="AB51" s="44"/>
      <c r="AC51" s="60"/>
      <c r="AD51" s="61"/>
      <c r="AE51" s="60"/>
      <c r="AF51" s="61"/>
      <c r="AI51" s="31"/>
      <c r="AJ51" s="51" t="s">
        <v>8</v>
      </c>
      <c r="AK51" s="51"/>
      <c r="AL51" s="26">
        <f>+AL52+AL55</f>
        <v>0</v>
      </c>
      <c r="AM51" s="28">
        <f>+AM52+AM55</f>
        <v>0</v>
      </c>
    </row>
    <row r="52" spans="2:39" x14ac:dyDescent="0.25">
      <c r="C52" s="58"/>
      <c r="D52" s="93"/>
      <c r="E52" s="40"/>
      <c r="F52" s="40"/>
      <c r="G52" s="17" t="s">
        <v>124</v>
      </c>
      <c r="H52" s="37">
        <f>+H50+H30</f>
        <v>0</v>
      </c>
      <c r="I52" s="38">
        <f t="shared" ref="I52:J52" si="30">+I50+I30</f>
        <v>0</v>
      </c>
      <c r="J52" s="38">
        <f t="shared" si="30"/>
        <v>0</v>
      </c>
      <c r="K52" s="79"/>
      <c r="L52" s="43">
        <v>5450</v>
      </c>
      <c r="M52" s="58"/>
      <c r="N52" s="59" t="s">
        <v>123</v>
      </c>
      <c r="O52" s="192">
        <f>+'32300'!E49</f>
        <v>0</v>
      </c>
      <c r="P52" s="193">
        <f>+'32300'!F49</f>
        <v>0</v>
      </c>
      <c r="Q52" s="57">
        <f>+'32300'!G49</f>
        <v>0</v>
      </c>
      <c r="AA52" s="6">
        <v>3200</v>
      </c>
      <c r="AB52" s="47" t="s">
        <v>107</v>
      </c>
      <c r="AC52" s="48">
        <f t="shared" ref="AC52:AC57" si="31">IF(H39&gt;I39,H39-I39,0)</f>
        <v>0</v>
      </c>
      <c r="AD52" s="49">
        <f t="shared" ref="AD52:AD57" si="32">IF(I39&gt;H39,I39-H39,0)</f>
        <v>0</v>
      </c>
      <c r="AE52" s="48">
        <f t="shared" ref="AE52:AE57" si="33">IF(I39&gt;J39,I39-J39,0)</f>
        <v>0</v>
      </c>
      <c r="AF52" s="49">
        <f t="shared" ref="AF52:AF57" si="34">IF(J39&gt;I39,J39-I39,0)</f>
        <v>0</v>
      </c>
      <c r="AI52" s="31"/>
      <c r="AJ52" s="32"/>
      <c r="AK52" s="71" t="s">
        <v>126</v>
      </c>
      <c r="AL52" s="27">
        <f>SUM(AL53:AL54)</f>
        <v>0</v>
      </c>
      <c r="AM52" s="46">
        <f>SUM(AM53:AM54)</f>
        <v>0</v>
      </c>
    </row>
    <row r="53" spans="2:39" x14ac:dyDescent="0.25">
      <c r="C53" s="94"/>
      <c r="D53" s="95"/>
      <c r="E53" s="96"/>
      <c r="F53" s="96"/>
      <c r="G53" s="96"/>
      <c r="H53" s="96"/>
      <c r="I53" s="97"/>
      <c r="J53" s="97"/>
      <c r="K53" s="40"/>
      <c r="L53" s="6">
        <v>5500</v>
      </c>
      <c r="M53" s="58"/>
      <c r="N53" s="59" t="s">
        <v>125</v>
      </c>
      <c r="O53" s="192">
        <f>+'32300'!E50</f>
        <v>0</v>
      </c>
      <c r="P53" s="193">
        <f>+'32300'!F50</f>
        <v>0</v>
      </c>
      <c r="Q53" s="57">
        <f>+'32300'!G50</f>
        <v>0</v>
      </c>
      <c r="AA53" s="43">
        <v>3210</v>
      </c>
      <c r="AB53" s="44" t="s">
        <v>109</v>
      </c>
      <c r="AC53" s="60">
        <f t="shared" si="31"/>
        <v>0</v>
      </c>
      <c r="AD53" s="61">
        <f t="shared" si="32"/>
        <v>0</v>
      </c>
      <c r="AE53" s="60">
        <f t="shared" si="33"/>
        <v>0</v>
      </c>
      <c r="AF53" s="61">
        <f t="shared" si="34"/>
        <v>0</v>
      </c>
      <c r="AI53" s="31"/>
      <c r="AJ53" s="32"/>
      <c r="AK53" s="71" t="s">
        <v>128</v>
      </c>
      <c r="AL53" s="45">
        <v>0</v>
      </c>
      <c r="AM53" s="63">
        <v>0</v>
      </c>
    </row>
    <row r="54" spans="2:39" x14ac:dyDescent="0.25">
      <c r="H54" s="174" t="str">
        <f>IF(D32-H30-H50=0,"",D32-H30-H50)</f>
        <v/>
      </c>
      <c r="I54" s="174" t="str">
        <f t="shared" ref="I54" si="35">IF(E32-I30-I50=0,"",E32-I30-I50)</f>
        <v/>
      </c>
      <c r="J54" s="174" t="str">
        <f>IF(F32-J30-J50=0,"",F32-J30-J50)</f>
        <v/>
      </c>
      <c r="K54" s="99"/>
      <c r="L54" s="43">
        <v>5510</v>
      </c>
      <c r="M54" s="41" t="s">
        <v>127</v>
      </c>
      <c r="N54" s="21"/>
      <c r="O54" s="194">
        <f>SUM(O55:O60)</f>
        <v>0</v>
      </c>
      <c r="P54" s="195">
        <f>SUM(P55:P60)</f>
        <v>0</v>
      </c>
      <c r="Q54" s="38">
        <f>SUM(Q55:Q60)</f>
        <v>0</v>
      </c>
      <c r="AA54" s="43">
        <v>3220</v>
      </c>
      <c r="AB54" s="44" t="s">
        <v>38</v>
      </c>
      <c r="AC54" s="60">
        <f t="shared" si="31"/>
        <v>0</v>
      </c>
      <c r="AD54" s="61">
        <f t="shared" si="32"/>
        <v>0</v>
      </c>
      <c r="AE54" s="60">
        <f t="shared" si="33"/>
        <v>0</v>
      </c>
      <c r="AF54" s="61">
        <f t="shared" si="34"/>
        <v>0</v>
      </c>
      <c r="AI54" s="31"/>
      <c r="AJ54" s="32"/>
      <c r="AK54" s="71" t="s">
        <v>130</v>
      </c>
      <c r="AL54" s="45">
        <v>0</v>
      </c>
      <c r="AM54" s="63">
        <v>0</v>
      </c>
    </row>
    <row r="55" spans="2:39" x14ac:dyDescent="0.25">
      <c r="L55" s="43">
        <v>5520</v>
      </c>
      <c r="M55" s="58"/>
      <c r="N55" s="59" t="s">
        <v>129</v>
      </c>
      <c r="O55" s="192">
        <f>+'32300'!E52</f>
        <v>0</v>
      </c>
      <c r="P55" s="193">
        <f>+'32300'!F52</f>
        <v>0</v>
      </c>
      <c r="Q55" s="57">
        <f>+'32300'!G52</f>
        <v>0</v>
      </c>
      <c r="AA55" s="43">
        <v>3230</v>
      </c>
      <c r="AB55" s="44" t="s">
        <v>110</v>
      </c>
      <c r="AC55" s="60">
        <f t="shared" si="31"/>
        <v>0</v>
      </c>
      <c r="AD55" s="61">
        <f t="shared" si="32"/>
        <v>0</v>
      </c>
      <c r="AE55" s="60">
        <f t="shared" si="33"/>
        <v>0</v>
      </c>
      <c r="AF55" s="61">
        <f t="shared" si="34"/>
        <v>0</v>
      </c>
      <c r="AI55" s="31"/>
      <c r="AJ55" s="32"/>
      <c r="AK55" s="71" t="s">
        <v>132</v>
      </c>
      <c r="AL55" s="100">
        <f>SUM(AC9:AC14)+SUM(AC17:AC18)+SUM(AC22:AC25)+SUM(AC29:AC36)+SUM(AC39:AC44)+SUM(AC49:AC50)+SUM(AC53:AC57)+SUM(AC60:AC61)-O61-O54-O66</f>
        <v>0</v>
      </c>
      <c r="AM55" s="101">
        <f>SUM(AE9:AE14)+SUM(AE17:AE18)+SUM(AE22:AE25)+SUM(AE29:AE36)+SUM(AE39:AE44)+SUM(AE49:AE50)+SUM(AE53:AE57)+SUM(AE60:AE61)-P61-P54-P66</f>
        <v>0</v>
      </c>
    </row>
    <row r="56" spans="2:39" x14ac:dyDescent="0.25">
      <c r="C56" s="230" t="s">
        <v>114</v>
      </c>
      <c r="D56" s="230"/>
      <c r="E56" s="230"/>
      <c r="F56" s="230"/>
      <c r="G56" s="230"/>
      <c r="H56" s="230"/>
      <c r="I56" s="230"/>
      <c r="L56" s="43">
        <v>5530</v>
      </c>
      <c r="M56" s="58"/>
      <c r="N56" s="59" t="s">
        <v>131</v>
      </c>
      <c r="O56" s="192">
        <f>+'32300'!E53</f>
        <v>0</v>
      </c>
      <c r="P56" s="193">
        <f>+'32300'!F53</f>
        <v>0</v>
      </c>
      <c r="Q56" s="57">
        <f>+'32300'!G53</f>
        <v>0</v>
      </c>
      <c r="AA56" s="43">
        <v>3240</v>
      </c>
      <c r="AB56" s="44" t="s">
        <v>45</v>
      </c>
      <c r="AC56" s="60">
        <f t="shared" si="31"/>
        <v>0</v>
      </c>
      <c r="AD56" s="61">
        <f t="shared" si="32"/>
        <v>0</v>
      </c>
      <c r="AE56" s="60">
        <f t="shared" si="33"/>
        <v>0</v>
      </c>
      <c r="AF56" s="61">
        <f t="shared" si="34"/>
        <v>0</v>
      </c>
      <c r="AI56" s="31"/>
      <c r="AJ56" s="51" t="s">
        <v>9</v>
      </c>
      <c r="AK56" s="51"/>
      <c r="AL56" s="26">
        <f>+AL57+AL60</f>
        <v>0</v>
      </c>
      <c r="AM56" s="28">
        <f>+AM57+AM60</f>
        <v>0</v>
      </c>
    </row>
    <row r="57" spans="2:39" x14ac:dyDescent="0.25">
      <c r="C57" s="56"/>
      <c r="D57" s="56"/>
      <c r="E57" s="56"/>
      <c r="F57" s="56"/>
      <c r="G57" s="56"/>
      <c r="H57" s="56"/>
      <c r="I57" s="56"/>
      <c r="L57" s="43">
        <v>5540</v>
      </c>
      <c r="M57" s="58"/>
      <c r="N57" s="59" t="s">
        <v>133</v>
      </c>
      <c r="O57" s="192">
        <f>+'32300'!E54</f>
        <v>0</v>
      </c>
      <c r="P57" s="193">
        <f>+'32300'!F54</f>
        <v>0</v>
      </c>
      <c r="Q57" s="57">
        <f>+'32300'!G54</f>
        <v>0</v>
      </c>
      <c r="AA57" s="43">
        <v>3250</v>
      </c>
      <c r="AB57" s="44" t="s">
        <v>48</v>
      </c>
      <c r="AC57" s="60">
        <f t="shared" si="31"/>
        <v>0</v>
      </c>
      <c r="AD57" s="61">
        <f t="shared" si="32"/>
        <v>0</v>
      </c>
      <c r="AE57" s="60">
        <f t="shared" si="33"/>
        <v>0</v>
      </c>
      <c r="AF57" s="61">
        <f t="shared" si="34"/>
        <v>0</v>
      </c>
      <c r="AI57" s="31"/>
      <c r="AJ57" s="32"/>
      <c r="AK57" s="71" t="s">
        <v>135</v>
      </c>
      <c r="AL57" s="27">
        <f>SUM(AL58:AL59)</f>
        <v>0</v>
      </c>
      <c r="AM57" s="46">
        <f>SUM(AM58:AM59)</f>
        <v>0</v>
      </c>
    </row>
    <row r="58" spans="2:39" x14ac:dyDescent="0.25">
      <c r="L58" s="43">
        <v>5550</v>
      </c>
      <c r="M58" s="58"/>
      <c r="N58" s="59" t="s">
        <v>134</v>
      </c>
      <c r="O58" s="192">
        <f>+'32300'!E55</f>
        <v>0</v>
      </c>
      <c r="P58" s="193">
        <f>+'32300'!F55</f>
        <v>0</v>
      </c>
      <c r="Q58" s="57">
        <f>+'32300'!G55</f>
        <v>0</v>
      </c>
      <c r="AA58" s="43"/>
      <c r="AB58" s="44"/>
      <c r="AC58" s="60"/>
      <c r="AD58" s="61"/>
      <c r="AE58" s="60"/>
      <c r="AF58" s="61"/>
      <c r="AI58" s="31"/>
      <c r="AJ58" s="32"/>
      <c r="AK58" s="71" t="s">
        <v>128</v>
      </c>
      <c r="AL58" s="45">
        <v>0</v>
      </c>
      <c r="AM58" s="63">
        <v>0</v>
      </c>
    </row>
    <row r="59" spans="2:39" x14ac:dyDescent="0.25">
      <c r="L59" s="43">
        <v>5590</v>
      </c>
      <c r="M59" s="58"/>
      <c r="N59" s="59" t="s">
        <v>136</v>
      </c>
      <c r="O59" s="192">
        <f>+'32300'!E56</f>
        <v>0</v>
      </c>
      <c r="P59" s="193">
        <f>+'32300'!F56</f>
        <v>0</v>
      </c>
      <c r="Q59" s="57">
        <f>+'32300'!G56</f>
        <v>0</v>
      </c>
      <c r="AA59" s="6">
        <v>3300</v>
      </c>
      <c r="AB59" s="47" t="s">
        <v>139</v>
      </c>
      <c r="AC59" s="48">
        <f>IF(H46&gt;I46,H46-I46,0)</f>
        <v>0</v>
      </c>
      <c r="AD59" s="49">
        <f>IF(I46&gt;H46,I46-H46,0)</f>
        <v>0</v>
      </c>
      <c r="AE59" s="48">
        <f>IF(I46&gt;J46,I46-J46,0)</f>
        <v>0</v>
      </c>
      <c r="AF59" s="49">
        <f>IF(J46&gt;I46,J46-I46,0)</f>
        <v>0</v>
      </c>
      <c r="AI59" s="31"/>
      <c r="AJ59" s="32"/>
      <c r="AK59" s="71" t="s">
        <v>130</v>
      </c>
      <c r="AL59" s="45">
        <v>0</v>
      </c>
      <c r="AM59" s="63">
        <v>0</v>
      </c>
    </row>
    <row r="60" spans="2:39" x14ac:dyDescent="0.25">
      <c r="L60" s="6">
        <v>5600</v>
      </c>
      <c r="M60" s="58"/>
      <c r="N60" s="59" t="s">
        <v>137</v>
      </c>
      <c r="O60" s="192">
        <f>+'32300'!E57</f>
        <v>0</v>
      </c>
      <c r="P60" s="193">
        <f>+'32300'!F57</f>
        <v>0</v>
      </c>
      <c r="Q60" s="57">
        <f>+'32300'!G57</f>
        <v>0</v>
      </c>
      <c r="AA60" s="43">
        <v>3310</v>
      </c>
      <c r="AB60" s="44" t="s">
        <v>60</v>
      </c>
      <c r="AC60" s="60">
        <f>IF(H47&gt;I47,H47-I47,0)</f>
        <v>0</v>
      </c>
      <c r="AD60" s="61">
        <f>IF(I47&gt;H47,I47-H47,0)</f>
        <v>0</v>
      </c>
      <c r="AE60" s="60">
        <f>IF(I47&gt;J47,I47-J47,0)</f>
        <v>0</v>
      </c>
      <c r="AF60" s="61">
        <f>IF(J47&gt;I47,J47-I47,0)</f>
        <v>0</v>
      </c>
      <c r="AI60" s="31"/>
      <c r="AJ60" s="32"/>
      <c r="AK60" s="71" t="s">
        <v>132</v>
      </c>
      <c r="AL60" s="100">
        <f>SUM(AD9:AD14)+SUM(AD17:AD18)+SUM(AD22:AD25)+SUM(AD29:AD36)+SUM(AD39:AD44)+SUM(AD49:AD50)+SUM(AD53:AD57)+SUM(AD60:AD61)</f>
        <v>0</v>
      </c>
      <c r="AM60" s="101">
        <f>SUM(AF9:AF14)+SUM(AF17:AF18)+SUM(AF22:AF25)+SUM(AF29:AF36)+SUM(AF39:AF44)+SUM(AF49:AF50)+SUM(AF53:AF57)+SUM(AF60:AF61)</f>
        <v>0</v>
      </c>
    </row>
    <row r="61" spans="2:39" x14ac:dyDescent="0.25">
      <c r="L61" s="43">
        <v>5610</v>
      </c>
      <c r="M61" s="41" t="s">
        <v>138</v>
      </c>
      <c r="N61" s="21"/>
      <c r="O61" s="194">
        <f>SUM(O62)</f>
        <v>0</v>
      </c>
      <c r="P61" s="195">
        <f>SUM(P62)</f>
        <v>0</v>
      </c>
      <c r="Q61" s="38">
        <f>SUM(Q62)</f>
        <v>0</v>
      </c>
      <c r="AA61" s="43">
        <v>3320</v>
      </c>
      <c r="AB61" s="106" t="s">
        <v>64</v>
      </c>
      <c r="AC61" s="107">
        <f>IF(H48&gt;I48,H48-I48,0)</f>
        <v>0</v>
      </c>
      <c r="AD61" s="108">
        <f>IF(I48&gt;H48,I48-H48,0)</f>
        <v>0</v>
      </c>
      <c r="AE61" s="107">
        <f>IF(I48&gt;J48,I48-J48,0)</f>
        <v>0</v>
      </c>
      <c r="AF61" s="108">
        <f>IF(J48&gt;I48,J48-I48,0)</f>
        <v>0</v>
      </c>
      <c r="AI61" s="47" t="s">
        <v>141</v>
      </c>
      <c r="AJ61" s="32"/>
      <c r="AK61" s="84"/>
      <c r="AL61" s="102">
        <f>+AL51-AL56</f>
        <v>0</v>
      </c>
      <c r="AM61" s="103">
        <f>+AM51-AM56</f>
        <v>0</v>
      </c>
    </row>
    <row r="62" spans="2:39" x14ac:dyDescent="0.25">
      <c r="L62" s="43"/>
      <c r="M62" s="58"/>
      <c r="N62" s="59" t="s">
        <v>140</v>
      </c>
      <c r="O62" s="192">
        <f>+'32300'!E60</f>
        <v>0</v>
      </c>
      <c r="P62" s="193">
        <f>+'32300'!F60</f>
        <v>0</v>
      </c>
      <c r="Q62" s="57">
        <f>+'32300'!G60</f>
        <v>0</v>
      </c>
      <c r="AC62" s="109">
        <f>+AC6+AC27+AC46-AD6-AD27-AD46</f>
        <v>0</v>
      </c>
      <c r="AD62" s="109">
        <f>+AC7+AC16+AC28+AC38+AC47+AC52+AC59-AD7-AD16-AD28-AD38-AD47-AD52-AD59</f>
        <v>0</v>
      </c>
      <c r="AE62" s="109">
        <f>+AE6+AE27+AE46-AF6-AF27-AF46</f>
        <v>0</v>
      </c>
      <c r="AF62" s="109">
        <f>+AE7+AE16+AE28+AE38+AE47+AE52+AE59-AF7-AF16-AF28-AF38-AF47-AF52-AF59</f>
        <v>0</v>
      </c>
      <c r="AI62" s="25"/>
      <c r="AJ62" s="32"/>
      <c r="AK62" s="84"/>
      <c r="AL62" s="102"/>
      <c r="AM62" s="103"/>
    </row>
    <row r="63" spans="2:39" x14ac:dyDescent="0.25">
      <c r="L63" s="43"/>
      <c r="M63" s="104"/>
      <c r="N63" s="105"/>
      <c r="O63" s="198"/>
      <c r="P63" s="199"/>
      <c r="Q63" s="67"/>
      <c r="AB63" s="206" t="s">
        <v>114</v>
      </c>
      <c r="AC63" s="206"/>
      <c r="AD63" s="206"/>
      <c r="AE63" s="56"/>
      <c r="AF63" s="56"/>
      <c r="AI63" s="47" t="s">
        <v>143</v>
      </c>
      <c r="AJ63" s="32"/>
      <c r="AK63" s="84"/>
      <c r="AL63" s="110">
        <f>+AL37+AL48+AL61</f>
        <v>0</v>
      </c>
      <c r="AM63" s="111">
        <f>+AM37+AM48+AM61</f>
        <v>0</v>
      </c>
    </row>
    <row r="64" spans="2:39" ht="14.45" customHeight="1" x14ac:dyDescent="0.25">
      <c r="L64" s="43"/>
      <c r="M64" s="72" t="s">
        <v>142</v>
      </c>
      <c r="N64" s="73"/>
      <c r="O64" s="196">
        <f>+O30+O34+O44+O48+O54+O61</f>
        <v>0</v>
      </c>
      <c r="P64" s="197">
        <f>+P30+P34+P44+P48+P54+P61</f>
        <v>0</v>
      </c>
      <c r="Q64" s="75">
        <f>+Q30+Q34+Q44+Q48+Q54+Q61</f>
        <v>0</v>
      </c>
      <c r="AB64" s="56"/>
      <c r="AC64" s="56"/>
      <c r="AD64" s="56"/>
      <c r="AE64" s="56"/>
      <c r="AF64" s="56"/>
      <c r="AG64" s="56"/>
      <c r="AI64" s="25"/>
      <c r="AJ64" s="32"/>
      <c r="AK64" s="84"/>
      <c r="AL64" s="112"/>
      <c r="AM64" s="113"/>
    </row>
    <row r="65" spans="12:39" x14ac:dyDescent="0.25">
      <c r="L65" s="6">
        <v>3210</v>
      </c>
      <c r="M65" s="104"/>
      <c r="N65" s="73"/>
      <c r="O65" s="198"/>
      <c r="P65" s="199"/>
      <c r="Q65" s="67"/>
      <c r="AG65" s="56"/>
      <c r="AI65" s="47" t="s">
        <v>144</v>
      </c>
      <c r="AJ65" s="32"/>
      <c r="AK65" s="84"/>
      <c r="AL65" s="114">
        <f>+E9</f>
        <v>0</v>
      </c>
      <c r="AM65" s="115">
        <f>+F9</f>
        <v>0</v>
      </c>
    </row>
    <row r="66" spans="12:39" x14ac:dyDescent="0.25">
      <c r="M66" s="20" t="s">
        <v>34</v>
      </c>
      <c r="N66" s="21"/>
      <c r="O66" s="194">
        <f>+O27-O64</f>
        <v>0</v>
      </c>
      <c r="P66" s="195">
        <f>+P27-P64</f>
        <v>0</v>
      </c>
      <c r="Q66" s="38">
        <f>+Q27-Q64</f>
        <v>0</v>
      </c>
      <c r="AI66" s="47" t="s">
        <v>145</v>
      </c>
      <c r="AJ66" s="32"/>
      <c r="AK66" s="84"/>
      <c r="AL66" s="114">
        <f>+D9</f>
        <v>0</v>
      </c>
      <c r="AM66" s="115">
        <f>+E9</f>
        <v>0</v>
      </c>
    </row>
    <row r="67" spans="12:39" x14ac:dyDescent="0.25">
      <c r="M67" s="20"/>
      <c r="N67" s="21"/>
      <c r="O67" s="192"/>
      <c r="P67" s="193"/>
      <c r="Q67" s="57"/>
      <c r="AI67" s="119"/>
      <c r="AJ67" s="120"/>
      <c r="AK67" s="121"/>
      <c r="AL67" s="122"/>
      <c r="AM67" s="123"/>
    </row>
    <row r="68" spans="12:39" x14ac:dyDescent="0.25">
      <c r="M68" s="94"/>
      <c r="N68" s="116"/>
      <c r="O68" s="200"/>
      <c r="P68" s="201"/>
      <c r="Q68" s="118"/>
      <c r="AL68" s="171">
        <f>+AL66-AL65-AL63</f>
        <v>0</v>
      </c>
      <c r="AM68" s="171">
        <f>+AM66-AM65-AM63</f>
        <v>0</v>
      </c>
    </row>
    <row r="69" spans="12:39" x14ac:dyDescent="0.25">
      <c r="O69" s="175">
        <f>+H40-O66</f>
        <v>0</v>
      </c>
      <c r="P69" s="175">
        <f>+I40-P66</f>
        <v>0</v>
      </c>
      <c r="Q69" s="175">
        <f>+J40-Q66</f>
        <v>0</v>
      </c>
    </row>
    <row r="70" spans="12:39" x14ac:dyDescent="0.25">
      <c r="AI70" s="206" t="s">
        <v>114</v>
      </c>
      <c r="AJ70" s="206"/>
      <c r="AK70" s="206"/>
      <c r="AL70" s="206"/>
      <c r="AM70" s="206"/>
    </row>
    <row r="71" spans="12:39" x14ac:dyDescent="0.25">
      <c r="M71" s="206" t="s">
        <v>114</v>
      </c>
      <c r="N71" s="206"/>
      <c r="O71" s="206"/>
      <c r="P71" s="206"/>
      <c r="Q71" s="56"/>
      <c r="R71" s="56"/>
      <c r="AI71" s="206"/>
      <c r="AJ71" s="206"/>
      <c r="AK71" s="206"/>
      <c r="AL71" s="206"/>
      <c r="AM71" s="206"/>
    </row>
    <row r="72" spans="12:39" x14ac:dyDescent="0.25">
      <c r="M72" s="206"/>
      <c r="N72" s="206"/>
      <c r="O72" s="206"/>
      <c r="P72" s="206"/>
      <c r="Q72" s="56"/>
      <c r="R72" s="56"/>
    </row>
  </sheetData>
  <mergeCells count="25"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4:I4"/>
    <mergeCell ref="M4:P4"/>
    <mergeCell ref="C2:I2"/>
    <mergeCell ref="M2:P2"/>
    <mergeCell ref="T2:Y2"/>
    <mergeCell ref="AB2:AD2"/>
    <mergeCell ref="AI2:AM2"/>
    <mergeCell ref="C3:I3"/>
    <mergeCell ref="M3:P3"/>
    <mergeCell ref="T3:Y3"/>
    <mergeCell ref="AB3:AD3"/>
    <mergeCell ref="AI3:AM3"/>
  </mergeCells>
  <pageMargins left="0.7" right="0.7" top="0.75" bottom="0.75" header="0.3" footer="0.3"/>
  <ignoredErrors>
    <ignoredError sqref="D9:F32 H54:I54 H9:J52 O8:Q69 U7:Y43 AC6:AF61 AC62 AL7:AM66 AL68:AM68 T2:Y4 AB2:AD4 AI2:AM4 C3 C2:I2 C4:I4 D3:I3 M2:P4" unlockedFormula="1"/>
    <ignoredError sqref="AD62:AF62" formula="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U148"/>
  <sheetViews>
    <sheetView showGridLines="0" zoomScaleNormal="100" workbookViewId="0">
      <pane xSplit="7" ySplit="3" topLeftCell="H4" activePane="bottomRight" state="frozen"/>
      <selection pane="topRight"/>
      <selection pane="bottomLeft"/>
      <selection pane="bottomRight" activeCell="G71" sqref="G71"/>
    </sheetView>
  </sheetViews>
  <sheetFormatPr baseColWidth="10" defaultRowHeight="15" x14ac:dyDescent="0.25"/>
  <cols>
    <col min="1" max="1" width="2" customWidth="1"/>
    <col min="2" max="2" width="5.42578125" style="124" customWidth="1"/>
    <col min="3" max="3" width="2.42578125" customWidth="1"/>
    <col min="4" max="4" width="34.5703125" customWidth="1"/>
    <col min="5" max="7" width="15.85546875" customWidth="1"/>
    <col min="8" max="8" width="5.85546875" customWidth="1"/>
    <col min="9" max="11" width="6.42578125" bestFit="1" customWidth="1"/>
    <col min="12" max="12" width="5.85546875" customWidth="1"/>
    <col min="13" max="15" width="6.42578125" bestFit="1" customWidth="1"/>
    <col min="16" max="16" width="5.85546875" customWidth="1"/>
    <col min="17" max="19" width="6.42578125" bestFit="1" customWidth="1"/>
    <col min="20" max="20" width="5.85546875" customWidth="1"/>
    <col min="21" max="23" width="6.42578125" bestFit="1" customWidth="1"/>
    <col min="24" max="24" width="5.85546875" customWidth="1"/>
    <col min="25" max="27" width="6.42578125" bestFit="1" customWidth="1"/>
    <col min="28" max="28" width="5.85546875" customWidth="1"/>
    <col min="29" max="31" width="6.42578125" bestFit="1" customWidth="1"/>
    <col min="32" max="32" width="5.85546875" customWidth="1"/>
    <col min="33" max="35" width="6.42578125" bestFit="1" customWidth="1"/>
    <col min="36" max="36" width="5.85546875" customWidth="1"/>
    <col min="37" max="39" width="6.42578125" bestFit="1" customWidth="1"/>
    <col min="40" max="40" width="5.85546875" customWidth="1"/>
    <col min="41" max="43" width="6.42578125" bestFit="1" customWidth="1"/>
    <col min="44" max="44" width="5.85546875" customWidth="1"/>
    <col min="45" max="47" width="6.42578125" bestFit="1" customWidth="1"/>
  </cols>
  <sheetData>
    <row r="1" spans="2:47" ht="27.75" customHeight="1" x14ac:dyDescent="0.25">
      <c r="B1" s="234" t="s">
        <v>165</v>
      </c>
      <c r="C1" s="235"/>
      <c r="D1" s="235"/>
      <c r="E1" s="235"/>
      <c r="F1" s="235"/>
      <c r="G1" s="236"/>
    </row>
    <row r="2" spans="2:47" ht="14.45" customHeight="1" x14ac:dyDescent="0.25">
      <c r="B2" s="237" t="s">
        <v>147</v>
      </c>
      <c r="C2" s="238"/>
      <c r="D2" s="238"/>
      <c r="E2" s="238"/>
      <c r="F2" s="238"/>
      <c r="G2" s="239"/>
    </row>
    <row r="3" spans="2:47" ht="24.75" customHeight="1" x14ac:dyDescent="0.25">
      <c r="B3" s="217" t="s">
        <v>191</v>
      </c>
      <c r="C3" s="218"/>
      <c r="D3" s="218"/>
      <c r="E3" s="218"/>
      <c r="F3" s="218"/>
      <c r="G3" s="219"/>
      <c r="I3" s="231" t="s">
        <v>149</v>
      </c>
      <c r="J3" s="232"/>
      <c r="K3" s="233"/>
      <c r="M3" s="231" t="s">
        <v>150</v>
      </c>
      <c r="N3" s="232"/>
      <c r="O3" s="233"/>
      <c r="Q3" s="231" t="s">
        <v>151</v>
      </c>
      <c r="R3" s="232"/>
      <c r="S3" s="233"/>
      <c r="U3" s="231" t="s">
        <v>152</v>
      </c>
      <c r="V3" s="232"/>
      <c r="W3" s="233"/>
      <c r="Y3" s="231" t="s">
        <v>153</v>
      </c>
      <c r="Z3" s="232"/>
      <c r="AA3" s="233"/>
      <c r="AC3" s="231" t="s">
        <v>154</v>
      </c>
      <c r="AD3" s="232"/>
      <c r="AE3" s="233"/>
      <c r="AG3" s="231" t="s">
        <v>155</v>
      </c>
      <c r="AH3" s="232"/>
      <c r="AI3" s="233"/>
      <c r="AK3" s="231" t="s">
        <v>156</v>
      </c>
      <c r="AL3" s="232"/>
      <c r="AM3" s="233"/>
      <c r="AO3" s="231" t="s">
        <v>157</v>
      </c>
      <c r="AP3" s="232"/>
      <c r="AQ3" s="233"/>
      <c r="AS3" s="231" t="s">
        <v>158</v>
      </c>
      <c r="AT3" s="232"/>
      <c r="AU3" s="233"/>
    </row>
    <row r="4" spans="2:47" x14ac:dyDescent="0.25">
      <c r="B4" s="125"/>
      <c r="C4" s="10"/>
      <c r="D4" s="11"/>
      <c r="E4" s="144">
        <v>2024</v>
      </c>
      <c r="F4" s="7">
        <v>2023</v>
      </c>
      <c r="G4" s="7">
        <v>2022</v>
      </c>
      <c r="I4" s="144">
        <v>2024</v>
      </c>
      <c r="J4" s="7">
        <v>2023</v>
      </c>
      <c r="K4" s="7">
        <v>2022</v>
      </c>
      <c r="M4" s="144">
        <v>2024</v>
      </c>
      <c r="N4" s="7">
        <v>2023</v>
      </c>
      <c r="O4" s="7">
        <v>2022</v>
      </c>
      <c r="Q4" s="144">
        <v>2024</v>
      </c>
      <c r="R4" s="7">
        <v>2023</v>
      </c>
      <c r="S4" s="7">
        <v>2022</v>
      </c>
      <c r="U4" s="144">
        <v>2024</v>
      </c>
      <c r="V4" s="7">
        <v>2023</v>
      </c>
      <c r="W4" s="7">
        <v>2022</v>
      </c>
      <c r="Y4" s="144">
        <v>2023</v>
      </c>
      <c r="Z4" s="7">
        <v>2022</v>
      </c>
      <c r="AA4" s="7">
        <v>2021</v>
      </c>
      <c r="AC4" s="144">
        <v>2023</v>
      </c>
      <c r="AD4" s="7">
        <v>2022</v>
      </c>
      <c r="AE4" s="7">
        <v>2021</v>
      </c>
      <c r="AG4" s="144">
        <v>2023</v>
      </c>
      <c r="AH4" s="7">
        <v>2022</v>
      </c>
      <c r="AI4" s="7">
        <v>2021</v>
      </c>
      <c r="AK4" s="144">
        <v>2023</v>
      </c>
      <c r="AL4" s="7">
        <v>2022</v>
      </c>
      <c r="AM4" s="7">
        <v>2021</v>
      </c>
      <c r="AO4" s="144">
        <v>2023</v>
      </c>
      <c r="AP4" s="7">
        <v>2022</v>
      </c>
      <c r="AQ4" s="7">
        <v>2021</v>
      </c>
      <c r="AS4" s="144">
        <v>2023</v>
      </c>
      <c r="AT4" s="7">
        <v>2022</v>
      </c>
      <c r="AU4" s="7">
        <v>2021</v>
      </c>
    </row>
    <row r="5" spans="2:47" x14ac:dyDescent="0.25">
      <c r="B5" s="126"/>
      <c r="C5" s="20" t="s">
        <v>10</v>
      </c>
      <c r="D5" s="21"/>
      <c r="E5" s="145"/>
      <c r="F5" s="23"/>
      <c r="G5" s="23"/>
      <c r="I5" s="145"/>
      <c r="J5" s="23"/>
      <c r="K5" s="23"/>
      <c r="M5" s="145"/>
      <c r="N5" s="23"/>
      <c r="O5" s="23"/>
      <c r="Q5" s="145"/>
      <c r="R5" s="23"/>
      <c r="S5" s="23"/>
      <c r="U5" s="145"/>
      <c r="V5" s="23"/>
      <c r="W5" s="23"/>
      <c r="Y5" s="145"/>
      <c r="Z5" s="23"/>
      <c r="AA5" s="23"/>
      <c r="AC5" s="145"/>
      <c r="AD5" s="23"/>
      <c r="AE5" s="23"/>
      <c r="AG5" s="145"/>
      <c r="AH5" s="23"/>
      <c r="AI5" s="23"/>
      <c r="AK5" s="145"/>
      <c r="AL5" s="23"/>
      <c r="AM5" s="23"/>
      <c r="AO5" s="145"/>
      <c r="AP5" s="23"/>
      <c r="AQ5" s="23"/>
      <c r="AS5" s="145"/>
      <c r="AT5" s="23"/>
      <c r="AU5" s="23"/>
    </row>
    <row r="6" spans="2:47" x14ac:dyDescent="0.25">
      <c r="B6" s="126">
        <v>4100</v>
      </c>
      <c r="C6" s="41" t="s">
        <v>13</v>
      </c>
      <c r="D6" s="42"/>
      <c r="E6" s="146">
        <f>SUM(E7:E13)</f>
        <v>0</v>
      </c>
      <c r="F6" s="38">
        <f>SUM(F7:F13)</f>
        <v>0</v>
      </c>
      <c r="G6" s="38">
        <f>SUM(G7:G13)</f>
        <v>0</v>
      </c>
      <c r="I6" s="146">
        <f t="shared" ref="I6:K6" si="0">SUM(I7:I13)</f>
        <v>0</v>
      </c>
      <c r="J6" s="38">
        <f t="shared" si="0"/>
        <v>0</v>
      </c>
      <c r="K6" s="38">
        <f t="shared" si="0"/>
        <v>0</v>
      </c>
      <c r="M6" s="146">
        <f t="shared" ref="M6:O6" si="1">SUM(M7:M13)</f>
        <v>0</v>
      </c>
      <c r="N6" s="38">
        <f t="shared" si="1"/>
        <v>0</v>
      </c>
      <c r="O6" s="38">
        <f t="shared" si="1"/>
        <v>0</v>
      </c>
      <c r="Q6" s="146">
        <f t="shared" ref="Q6:S6" si="2">SUM(Q7:Q13)</f>
        <v>0</v>
      </c>
      <c r="R6" s="38">
        <f t="shared" si="2"/>
        <v>0</v>
      </c>
      <c r="S6" s="38">
        <f t="shared" si="2"/>
        <v>0</v>
      </c>
      <c r="U6" s="146">
        <f t="shared" ref="U6:W6" si="3">SUM(U7:U13)</f>
        <v>0</v>
      </c>
      <c r="V6" s="38">
        <f t="shared" si="3"/>
        <v>0</v>
      </c>
      <c r="W6" s="38">
        <f t="shared" si="3"/>
        <v>0</v>
      </c>
      <c r="Y6" s="146">
        <f t="shared" ref="Y6:AA6" si="4">SUM(Y7:Y13)</f>
        <v>0</v>
      </c>
      <c r="Z6" s="38">
        <f t="shared" si="4"/>
        <v>0</v>
      </c>
      <c r="AA6" s="38">
        <f t="shared" si="4"/>
        <v>0</v>
      </c>
      <c r="AC6" s="146">
        <f>SUM(AC7:AC13)</f>
        <v>0</v>
      </c>
      <c r="AD6" s="38">
        <f>SUM(AD7:AD13)</f>
        <v>0</v>
      </c>
      <c r="AE6" s="38">
        <f>SUM(AE7:AE13)</f>
        <v>0</v>
      </c>
      <c r="AG6" s="146">
        <f>SUM(AG7:AG13)</f>
        <v>0</v>
      </c>
      <c r="AH6" s="38">
        <f>SUM(AH7:AH13)</f>
        <v>0</v>
      </c>
      <c r="AI6" s="38">
        <f>SUM(AI7:AI13)</f>
        <v>0</v>
      </c>
      <c r="AK6" s="146">
        <f>SUM(AK7:AK13)</f>
        <v>0</v>
      </c>
      <c r="AL6" s="38">
        <f>SUM(AL7:AL13)</f>
        <v>0</v>
      </c>
      <c r="AM6" s="38">
        <f>SUM(AM7:AM13)</f>
        <v>0</v>
      </c>
      <c r="AO6" s="146">
        <f>SUM(AO7:AO13)</f>
        <v>0</v>
      </c>
      <c r="AP6" s="38">
        <f>SUM(AP7:AP13)</f>
        <v>0</v>
      </c>
      <c r="AQ6" s="38">
        <f>SUM(AQ7:AQ13)</f>
        <v>0</v>
      </c>
      <c r="AS6" s="146">
        <f>SUM(AS7:AS13)</f>
        <v>0</v>
      </c>
      <c r="AT6" s="38">
        <f>SUM(AT7:AT13)</f>
        <v>0</v>
      </c>
      <c r="AU6" s="38">
        <f>SUM(AU7:AU13)</f>
        <v>0</v>
      </c>
    </row>
    <row r="7" spans="2:47" x14ac:dyDescent="0.25">
      <c r="B7" s="126">
        <v>4110</v>
      </c>
      <c r="C7" s="58"/>
      <c r="D7" s="59" t="s">
        <v>18</v>
      </c>
      <c r="E7" s="147">
        <f>+I7+M7+Q7+U7+Y7+AC7+AG7+AK7+AO7+AS7</f>
        <v>0</v>
      </c>
      <c r="F7" s="57">
        <f t="shared" ref="F7:G13" si="5">+J7+N7+R7+V7+Z7+AD7+AH7+AL7+AP7+AT7</f>
        <v>0</v>
      </c>
      <c r="G7" s="57">
        <f t="shared" si="5"/>
        <v>0</v>
      </c>
      <c r="I7" s="147">
        <v>0</v>
      </c>
      <c r="J7" s="57">
        <v>0</v>
      </c>
      <c r="K7" s="57">
        <v>0</v>
      </c>
      <c r="M7" s="147">
        <v>0</v>
      </c>
      <c r="N7" s="57">
        <v>0</v>
      </c>
      <c r="O7" s="57">
        <v>0</v>
      </c>
      <c r="Q7" s="147">
        <v>0</v>
      </c>
      <c r="R7" s="57">
        <v>0</v>
      </c>
      <c r="S7" s="57">
        <v>0</v>
      </c>
      <c r="U7" s="147">
        <v>0</v>
      </c>
      <c r="V7" s="57">
        <v>0</v>
      </c>
      <c r="W7" s="57">
        <v>0</v>
      </c>
      <c r="Y7" s="147">
        <v>0</v>
      </c>
      <c r="Z7" s="57">
        <v>0</v>
      </c>
      <c r="AA7" s="57">
        <v>0</v>
      </c>
      <c r="AC7" s="147">
        <v>0</v>
      </c>
      <c r="AD7" s="57">
        <v>0</v>
      </c>
      <c r="AE7" s="57">
        <v>0</v>
      </c>
      <c r="AG7" s="147">
        <v>0</v>
      </c>
      <c r="AH7" s="57">
        <v>0</v>
      </c>
      <c r="AI7" s="57">
        <v>0</v>
      </c>
      <c r="AK7" s="147">
        <v>0</v>
      </c>
      <c r="AL7" s="57">
        <v>0</v>
      </c>
      <c r="AM7" s="57">
        <v>0</v>
      </c>
      <c r="AO7" s="147">
        <v>0</v>
      </c>
      <c r="AP7" s="57">
        <v>0</v>
      </c>
      <c r="AQ7" s="57">
        <v>0</v>
      </c>
      <c r="AS7" s="147">
        <v>0</v>
      </c>
      <c r="AT7" s="57">
        <v>0</v>
      </c>
      <c r="AU7" s="57">
        <v>0</v>
      </c>
    </row>
    <row r="8" spans="2:47" x14ac:dyDescent="0.25">
      <c r="B8" s="126">
        <v>4120</v>
      </c>
      <c r="C8" s="58"/>
      <c r="D8" s="59" t="s">
        <v>22</v>
      </c>
      <c r="E8" s="147">
        <f t="shared" ref="E8:E13" si="6">+I8+M8+Q8+U8+Y8+AC8+AG8+AK8+AO8+AS8</f>
        <v>0</v>
      </c>
      <c r="F8" s="57">
        <f t="shared" si="5"/>
        <v>0</v>
      </c>
      <c r="G8" s="57">
        <f t="shared" si="5"/>
        <v>0</v>
      </c>
      <c r="I8" s="147">
        <v>0</v>
      </c>
      <c r="J8" s="57">
        <v>0</v>
      </c>
      <c r="K8" s="57">
        <v>0</v>
      </c>
      <c r="M8" s="147">
        <v>0</v>
      </c>
      <c r="N8" s="57">
        <v>0</v>
      </c>
      <c r="O8" s="57">
        <v>0</v>
      </c>
      <c r="Q8" s="147">
        <v>0</v>
      </c>
      <c r="R8" s="57">
        <v>0</v>
      </c>
      <c r="S8" s="57">
        <v>0</v>
      </c>
      <c r="U8" s="147">
        <v>0</v>
      </c>
      <c r="V8" s="57">
        <v>0</v>
      </c>
      <c r="W8" s="57">
        <v>0</v>
      </c>
      <c r="Y8" s="147">
        <v>0</v>
      </c>
      <c r="Z8" s="57">
        <v>0</v>
      </c>
      <c r="AA8" s="57">
        <v>0</v>
      </c>
      <c r="AC8" s="147">
        <v>0</v>
      </c>
      <c r="AD8" s="57">
        <v>0</v>
      </c>
      <c r="AE8" s="57">
        <v>0</v>
      </c>
      <c r="AG8" s="147">
        <v>0</v>
      </c>
      <c r="AH8" s="57">
        <v>0</v>
      </c>
      <c r="AI8" s="57">
        <v>0</v>
      </c>
      <c r="AK8" s="147">
        <v>0</v>
      </c>
      <c r="AL8" s="57">
        <v>0</v>
      </c>
      <c r="AM8" s="57">
        <v>0</v>
      </c>
      <c r="AO8" s="147">
        <v>0</v>
      </c>
      <c r="AP8" s="57">
        <v>0</v>
      </c>
      <c r="AQ8" s="57">
        <v>0</v>
      </c>
      <c r="AS8" s="147">
        <v>0</v>
      </c>
      <c r="AT8" s="57">
        <v>0</v>
      </c>
      <c r="AU8" s="57">
        <v>0</v>
      </c>
    </row>
    <row r="9" spans="2:47" x14ac:dyDescent="0.25">
      <c r="B9" s="126">
        <v>4130</v>
      </c>
      <c r="C9" s="58"/>
      <c r="D9" s="59" t="s">
        <v>26</v>
      </c>
      <c r="E9" s="147">
        <f t="shared" si="6"/>
        <v>0</v>
      </c>
      <c r="F9" s="57">
        <f t="shared" si="5"/>
        <v>0</v>
      </c>
      <c r="G9" s="57">
        <f t="shared" si="5"/>
        <v>0</v>
      </c>
      <c r="I9" s="147">
        <v>0</v>
      </c>
      <c r="J9" s="57">
        <v>0</v>
      </c>
      <c r="K9" s="57">
        <v>0</v>
      </c>
      <c r="M9" s="147">
        <v>0</v>
      </c>
      <c r="N9" s="57">
        <v>0</v>
      </c>
      <c r="O9" s="57">
        <v>0</v>
      </c>
      <c r="Q9" s="147">
        <v>0</v>
      </c>
      <c r="R9" s="57">
        <v>0</v>
      </c>
      <c r="S9" s="57">
        <v>0</v>
      </c>
      <c r="U9" s="147">
        <v>0</v>
      </c>
      <c r="V9" s="57">
        <v>0</v>
      </c>
      <c r="W9" s="57">
        <v>0</v>
      </c>
      <c r="Y9" s="147">
        <v>0</v>
      </c>
      <c r="Z9" s="57">
        <v>0</v>
      </c>
      <c r="AA9" s="57">
        <v>0</v>
      </c>
      <c r="AC9" s="147">
        <v>0</v>
      </c>
      <c r="AD9" s="57">
        <v>0</v>
      </c>
      <c r="AE9" s="57">
        <v>0</v>
      </c>
      <c r="AG9" s="147">
        <v>0</v>
      </c>
      <c r="AH9" s="57">
        <v>0</v>
      </c>
      <c r="AI9" s="57">
        <v>0</v>
      </c>
      <c r="AK9" s="147">
        <v>0</v>
      </c>
      <c r="AL9" s="57">
        <v>0</v>
      </c>
      <c r="AM9" s="57">
        <v>0</v>
      </c>
      <c r="AO9" s="147">
        <v>0</v>
      </c>
      <c r="AP9" s="57">
        <v>0</v>
      </c>
      <c r="AQ9" s="57">
        <v>0</v>
      </c>
      <c r="AS9" s="147">
        <v>0</v>
      </c>
      <c r="AT9" s="57">
        <v>0</v>
      </c>
      <c r="AU9" s="57">
        <v>0</v>
      </c>
    </row>
    <row r="10" spans="2:47" x14ac:dyDescent="0.25">
      <c r="B10" s="126">
        <v>4140</v>
      </c>
      <c r="C10" s="58"/>
      <c r="D10" s="59" t="s">
        <v>29</v>
      </c>
      <c r="E10" s="147">
        <f t="shared" si="6"/>
        <v>0</v>
      </c>
      <c r="F10" s="57">
        <f t="shared" si="5"/>
        <v>0</v>
      </c>
      <c r="G10" s="57">
        <f t="shared" si="5"/>
        <v>0</v>
      </c>
      <c r="I10" s="147">
        <v>0</v>
      </c>
      <c r="J10" s="57">
        <v>0</v>
      </c>
      <c r="K10" s="57">
        <v>0</v>
      </c>
      <c r="M10" s="147">
        <v>0</v>
      </c>
      <c r="N10" s="57">
        <v>0</v>
      </c>
      <c r="O10" s="57">
        <v>0</v>
      </c>
      <c r="Q10" s="147">
        <v>0</v>
      </c>
      <c r="R10" s="57">
        <v>0</v>
      </c>
      <c r="S10" s="57">
        <v>0</v>
      </c>
      <c r="U10" s="147">
        <v>0</v>
      </c>
      <c r="V10" s="57">
        <v>0</v>
      </c>
      <c r="W10" s="57">
        <v>0</v>
      </c>
      <c r="Y10" s="147">
        <v>0</v>
      </c>
      <c r="Z10" s="57">
        <v>0</v>
      </c>
      <c r="AA10" s="57">
        <v>0</v>
      </c>
      <c r="AC10" s="147">
        <v>0</v>
      </c>
      <c r="AD10" s="57">
        <v>0</v>
      </c>
      <c r="AE10" s="57">
        <v>0</v>
      </c>
      <c r="AG10" s="147">
        <v>0</v>
      </c>
      <c r="AH10" s="57">
        <v>0</v>
      </c>
      <c r="AI10" s="57">
        <v>0</v>
      </c>
      <c r="AK10" s="147">
        <v>0</v>
      </c>
      <c r="AL10" s="57">
        <v>0</v>
      </c>
      <c r="AM10" s="57">
        <v>0</v>
      </c>
      <c r="AO10" s="147">
        <v>0</v>
      </c>
      <c r="AP10" s="57">
        <v>0</v>
      </c>
      <c r="AQ10" s="57">
        <v>0</v>
      </c>
      <c r="AS10" s="147">
        <v>0</v>
      </c>
      <c r="AT10" s="57">
        <v>0</v>
      </c>
      <c r="AU10" s="57">
        <v>0</v>
      </c>
    </row>
    <row r="11" spans="2:47" x14ac:dyDescent="0.25">
      <c r="B11" s="126">
        <v>4150</v>
      </c>
      <c r="C11" s="58"/>
      <c r="D11" s="59" t="s">
        <v>33</v>
      </c>
      <c r="E11" s="147">
        <f t="shared" si="6"/>
        <v>0</v>
      </c>
      <c r="F11" s="57">
        <f t="shared" si="5"/>
        <v>0</v>
      </c>
      <c r="G11" s="57">
        <f t="shared" si="5"/>
        <v>0</v>
      </c>
      <c r="I11" s="147">
        <v>0</v>
      </c>
      <c r="J11" s="57">
        <v>0</v>
      </c>
      <c r="K11" s="57">
        <v>0</v>
      </c>
      <c r="M11" s="147">
        <v>0</v>
      </c>
      <c r="N11" s="57">
        <v>0</v>
      </c>
      <c r="O11" s="57">
        <v>0</v>
      </c>
      <c r="Q11" s="147">
        <v>0</v>
      </c>
      <c r="R11" s="57">
        <v>0</v>
      </c>
      <c r="S11" s="57">
        <v>0</v>
      </c>
      <c r="U11" s="147">
        <v>0</v>
      </c>
      <c r="V11" s="57">
        <v>0</v>
      </c>
      <c r="W11" s="57">
        <v>0</v>
      </c>
      <c r="Y11" s="147">
        <v>0</v>
      </c>
      <c r="Z11" s="57">
        <v>0</v>
      </c>
      <c r="AA11" s="57">
        <v>0</v>
      </c>
      <c r="AC11" s="147">
        <v>0</v>
      </c>
      <c r="AD11" s="57">
        <v>0</v>
      </c>
      <c r="AE11" s="57">
        <v>0</v>
      </c>
      <c r="AG11" s="147">
        <v>0</v>
      </c>
      <c r="AH11" s="57">
        <v>0</v>
      </c>
      <c r="AI11" s="57">
        <v>0</v>
      </c>
      <c r="AK11" s="147">
        <v>0</v>
      </c>
      <c r="AL11" s="57">
        <v>0</v>
      </c>
      <c r="AM11" s="57">
        <v>0</v>
      </c>
      <c r="AO11" s="147">
        <v>0</v>
      </c>
      <c r="AP11" s="57">
        <v>0</v>
      </c>
      <c r="AQ11" s="57">
        <v>0</v>
      </c>
      <c r="AS11" s="147">
        <v>0</v>
      </c>
      <c r="AT11" s="57">
        <v>0</v>
      </c>
      <c r="AU11" s="57">
        <v>0</v>
      </c>
    </row>
    <row r="12" spans="2:47" x14ac:dyDescent="0.25">
      <c r="B12" s="126">
        <v>4160</v>
      </c>
      <c r="C12" s="58"/>
      <c r="D12" s="59" t="s">
        <v>37</v>
      </c>
      <c r="E12" s="147">
        <f t="shared" si="6"/>
        <v>0</v>
      </c>
      <c r="F12" s="57">
        <f t="shared" si="5"/>
        <v>0</v>
      </c>
      <c r="G12" s="57">
        <f t="shared" si="5"/>
        <v>0</v>
      </c>
      <c r="I12" s="147">
        <v>0</v>
      </c>
      <c r="J12" s="57">
        <v>0</v>
      </c>
      <c r="K12" s="57">
        <v>0</v>
      </c>
      <c r="M12" s="147">
        <v>0</v>
      </c>
      <c r="N12" s="57">
        <v>0</v>
      </c>
      <c r="O12" s="57">
        <v>0</v>
      </c>
      <c r="Q12" s="147">
        <v>0</v>
      </c>
      <c r="R12" s="57">
        <v>0</v>
      </c>
      <c r="S12" s="57">
        <v>0</v>
      </c>
      <c r="U12" s="147">
        <v>0</v>
      </c>
      <c r="V12" s="57">
        <v>0</v>
      </c>
      <c r="W12" s="57">
        <v>0</v>
      </c>
      <c r="Y12" s="147">
        <v>0</v>
      </c>
      <c r="Z12" s="57">
        <v>0</v>
      </c>
      <c r="AA12" s="57">
        <v>0</v>
      </c>
      <c r="AC12" s="147">
        <v>0</v>
      </c>
      <c r="AD12" s="57">
        <v>0</v>
      </c>
      <c r="AE12" s="57">
        <v>0</v>
      </c>
      <c r="AG12" s="147">
        <v>0</v>
      </c>
      <c r="AH12" s="57">
        <v>0</v>
      </c>
      <c r="AI12" s="57">
        <v>0</v>
      </c>
      <c r="AK12" s="147">
        <v>0</v>
      </c>
      <c r="AL12" s="57">
        <v>0</v>
      </c>
      <c r="AM12" s="57">
        <v>0</v>
      </c>
      <c r="AO12" s="147">
        <v>0</v>
      </c>
      <c r="AP12" s="57">
        <v>0</v>
      </c>
      <c r="AQ12" s="57">
        <v>0</v>
      </c>
      <c r="AS12" s="147">
        <v>0</v>
      </c>
      <c r="AT12" s="57">
        <v>0</v>
      </c>
      <c r="AU12" s="57">
        <v>0</v>
      </c>
    </row>
    <row r="13" spans="2:47" x14ac:dyDescent="0.25">
      <c r="B13" s="126">
        <v>4170</v>
      </c>
      <c r="C13" s="58"/>
      <c r="D13" s="59" t="s">
        <v>41</v>
      </c>
      <c r="E13" s="147">
        <f t="shared" si="6"/>
        <v>0</v>
      </c>
      <c r="F13" s="57">
        <f t="shared" si="5"/>
        <v>0</v>
      </c>
      <c r="G13" s="57">
        <f t="shared" si="5"/>
        <v>0</v>
      </c>
      <c r="I13" s="147">
        <v>0</v>
      </c>
      <c r="J13" s="57">
        <v>0</v>
      </c>
      <c r="K13" s="57">
        <v>0</v>
      </c>
      <c r="M13" s="147">
        <v>0</v>
      </c>
      <c r="N13" s="57">
        <v>0</v>
      </c>
      <c r="O13" s="57">
        <v>0</v>
      </c>
      <c r="Q13" s="147">
        <v>0</v>
      </c>
      <c r="R13" s="57">
        <v>0</v>
      </c>
      <c r="S13" s="57">
        <v>0</v>
      </c>
      <c r="U13" s="147">
        <v>0</v>
      </c>
      <c r="V13" s="57">
        <v>0</v>
      </c>
      <c r="W13" s="57">
        <v>0</v>
      </c>
      <c r="Y13" s="147">
        <v>0</v>
      </c>
      <c r="Z13" s="57">
        <v>0</v>
      </c>
      <c r="AA13" s="57">
        <v>0</v>
      </c>
      <c r="AC13" s="147">
        <v>0</v>
      </c>
      <c r="AD13" s="57">
        <v>0</v>
      </c>
      <c r="AE13" s="57">
        <v>0</v>
      </c>
      <c r="AG13" s="147">
        <v>0</v>
      </c>
      <c r="AH13" s="57">
        <v>0</v>
      </c>
      <c r="AI13" s="57">
        <v>0</v>
      </c>
      <c r="AK13" s="147">
        <v>0</v>
      </c>
      <c r="AL13" s="57">
        <v>0</v>
      </c>
      <c r="AM13" s="57">
        <v>0</v>
      </c>
      <c r="AO13" s="147">
        <v>0</v>
      </c>
      <c r="AP13" s="57">
        <v>0</v>
      </c>
      <c r="AQ13" s="57">
        <v>0</v>
      </c>
      <c r="AS13" s="147">
        <v>0</v>
      </c>
      <c r="AT13" s="57">
        <v>0</v>
      </c>
      <c r="AU13" s="57">
        <v>0</v>
      </c>
    </row>
    <row r="14" spans="2:47" x14ac:dyDescent="0.25">
      <c r="B14" s="126">
        <v>4200</v>
      </c>
      <c r="C14" s="41" t="s">
        <v>44</v>
      </c>
      <c r="D14" s="21"/>
      <c r="E14" s="146">
        <f>SUM(E15:E16)</f>
        <v>0</v>
      </c>
      <c r="F14" s="38">
        <f>SUM(F15:F16)</f>
        <v>0</v>
      </c>
      <c r="G14" s="38">
        <f>SUM(G15:G16)</f>
        <v>0</v>
      </c>
      <c r="I14" s="146">
        <f t="shared" ref="I14:K14" si="7">SUM(I15:I16)</f>
        <v>0</v>
      </c>
      <c r="J14" s="38">
        <f t="shared" si="7"/>
        <v>0</v>
      </c>
      <c r="K14" s="38">
        <f t="shared" si="7"/>
        <v>0</v>
      </c>
      <c r="M14" s="146">
        <f t="shared" ref="M14:O14" si="8">SUM(M15:M16)</f>
        <v>0</v>
      </c>
      <c r="N14" s="38">
        <f t="shared" si="8"/>
        <v>0</v>
      </c>
      <c r="O14" s="38">
        <f t="shared" si="8"/>
        <v>0</v>
      </c>
      <c r="Q14" s="146">
        <f t="shared" ref="Q14:S14" si="9">SUM(Q15:Q16)</f>
        <v>0</v>
      </c>
      <c r="R14" s="38">
        <f t="shared" si="9"/>
        <v>0</v>
      </c>
      <c r="S14" s="38">
        <f t="shared" si="9"/>
        <v>0</v>
      </c>
      <c r="U14" s="146">
        <f t="shared" ref="U14:W14" si="10">SUM(U15:U16)</f>
        <v>0</v>
      </c>
      <c r="V14" s="38">
        <f t="shared" si="10"/>
        <v>0</v>
      </c>
      <c r="W14" s="38">
        <f t="shared" si="10"/>
        <v>0</v>
      </c>
      <c r="Y14" s="146">
        <f t="shared" ref="Y14:AA14" si="11">SUM(Y15:Y16)</f>
        <v>0</v>
      </c>
      <c r="Z14" s="38">
        <f t="shared" si="11"/>
        <v>0</v>
      </c>
      <c r="AA14" s="38">
        <f t="shared" si="11"/>
        <v>0</v>
      </c>
      <c r="AC14" s="146">
        <f>SUM(AC15:AC16)</f>
        <v>0</v>
      </c>
      <c r="AD14" s="38">
        <f>SUM(AD15:AD16)</f>
        <v>0</v>
      </c>
      <c r="AE14" s="38">
        <f>SUM(AE15:AE16)</f>
        <v>0</v>
      </c>
      <c r="AG14" s="146">
        <f>SUM(AG15:AG16)</f>
        <v>0</v>
      </c>
      <c r="AH14" s="38">
        <f>SUM(AH15:AH16)</f>
        <v>0</v>
      </c>
      <c r="AI14" s="38">
        <f>SUM(AI15:AI16)</f>
        <v>0</v>
      </c>
      <c r="AK14" s="146">
        <f>SUM(AK15:AK16)</f>
        <v>0</v>
      </c>
      <c r="AL14" s="38">
        <f>SUM(AL15:AL16)</f>
        <v>0</v>
      </c>
      <c r="AM14" s="38">
        <f>SUM(AM15:AM16)</f>
        <v>0</v>
      </c>
      <c r="AO14" s="146">
        <f>SUM(AO15:AO16)</f>
        <v>0</v>
      </c>
      <c r="AP14" s="38">
        <f>SUM(AP15:AP16)</f>
        <v>0</v>
      </c>
      <c r="AQ14" s="38">
        <f>SUM(AQ15:AQ16)</f>
        <v>0</v>
      </c>
      <c r="AS14" s="146">
        <f>SUM(AS15:AS16)</f>
        <v>0</v>
      </c>
      <c r="AT14" s="38">
        <f>SUM(AT15:AT16)</f>
        <v>0</v>
      </c>
      <c r="AU14" s="38">
        <f>SUM(AU15:AU16)</f>
        <v>0</v>
      </c>
    </row>
    <row r="15" spans="2:47" x14ac:dyDescent="0.25">
      <c r="B15" s="126">
        <v>4210</v>
      </c>
      <c r="C15" s="58"/>
      <c r="D15" s="59" t="s">
        <v>47</v>
      </c>
      <c r="E15" s="147">
        <f t="shared" ref="E15:G16" si="12">+I15+M15+Q15+U15+Y15+AC15+AG15+AK15+AO15+AS15</f>
        <v>0</v>
      </c>
      <c r="F15" s="57">
        <f t="shared" si="12"/>
        <v>0</v>
      </c>
      <c r="G15" s="57">
        <f t="shared" si="12"/>
        <v>0</v>
      </c>
      <c r="I15" s="147">
        <v>0</v>
      </c>
      <c r="J15" s="57">
        <v>0</v>
      </c>
      <c r="K15" s="57">
        <v>0</v>
      </c>
      <c r="M15" s="147">
        <v>0</v>
      </c>
      <c r="N15" s="57">
        <v>0</v>
      </c>
      <c r="O15" s="57">
        <v>0</v>
      </c>
      <c r="Q15" s="147">
        <v>0</v>
      </c>
      <c r="R15" s="57">
        <v>0</v>
      </c>
      <c r="S15" s="57">
        <v>0</v>
      </c>
      <c r="U15" s="147">
        <v>0</v>
      </c>
      <c r="V15" s="57">
        <v>0</v>
      </c>
      <c r="W15" s="57">
        <v>0</v>
      </c>
      <c r="Y15" s="147">
        <v>0</v>
      </c>
      <c r="Z15" s="57">
        <v>0</v>
      </c>
      <c r="AA15" s="57">
        <v>0</v>
      </c>
      <c r="AC15" s="147">
        <v>0</v>
      </c>
      <c r="AD15" s="57">
        <v>0</v>
      </c>
      <c r="AE15" s="57">
        <v>0</v>
      </c>
      <c r="AG15" s="147">
        <v>0</v>
      </c>
      <c r="AH15" s="57">
        <v>0</v>
      </c>
      <c r="AI15" s="57">
        <v>0</v>
      </c>
      <c r="AK15" s="147">
        <v>0</v>
      </c>
      <c r="AL15" s="57">
        <v>0</v>
      </c>
      <c r="AM15" s="57">
        <v>0</v>
      </c>
      <c r="AO15" s="147">
        <v>0</v>
      </c>
      <c r="AP15" s="57">
        <v>0</v>
      </c>
      <c r="AQ15" s="57">
        <v>0</v>
      </c>
      <c r="AS15" s="147">
        <v>0</v>
      </c>
      <c r="AT15" s="57">
        <v>0</v>
      </c>
      <c r="AU15" s="57">
        <v>0</v>
      </c>
    </row>
    <row r="16" spans="2:47" x14ac:dyDescent="0.25">
      <c r="B16" s="126">
        <v>4220</v>
      </c>
      <c r="C16" s="58"/>
      <c r="D16" s="59" t="s">
        <v>52</v>
      </c>
      <c r="E16" s="147">
        <f t="shared" si="12"/>
        <v>0</v>
      </c>
      <c r="F16" s="57">
        <f t="shared" si="12"/>
        <v>0</v>
      </c>
      <c r="G16" s="57">
        <f t="shared" si="12"/>
        <v>0</v>
      </c>
      <c r="I16" s="147">
        <v>0</v>
      </c>
      <c r="J16" s="57">
        <v>0</v>
      </c>
      <c r="K16" s="57">
        <v>0</v>
      </c>
      <c r="M16" s="147">
        <v>0</v>
      </c>
      <c r="N16" s="57">
        <v>0</v>
      </c>
      <c r="O16" s="57">
        <v>0</v>
      </c>
      <c r="Q16" s="147">
        <v>0</v>
      </c>
      <c r="R16" s="57">
        <v>0</v>
      </c>
      <c r="S16" s="57">
        <v>0</v>
      </c>
      <c r="U16" s="147">
        <v>0</v>
      </c>
      <c r="V16" s="57">
        <v>0</v>
      </c>
      <c r="W16" s="57">
        <v>0</v>
      </c>
      <c r="Y16" s="147">
        <v>0</v>
      </c>
      <c r="Z16" s="57">
        <v>0</v>
      </c>
      <c r="AA16" s="57">
        <v>0</v>
      </c>
      <c r="AC16" s="147">
        <v>0</v>
      </c>
      <c r="AD16" s="57">
        <v>0</v>
      </c>
      <c r="AE16" s="57">
        <v>0</v>
      </c>
      <c r="AG16" s="147">
        <v>0</v>
      </c>
      <c r="AH16" s="57">
        <v>0</v>
      </c>
      <c r="AI16" s="57">
        <v>0</v>
      </c>
      <c r="AK16" s="147">
        <v>0</v>
      </c>
      <c r="AL16" s="57">
        <v>0</v>
      </c>
      <c r="AM16" s="57">
        <v>0</v>
      </c>
      <c r="AO16" s="147">
        <v>0</v>
      </c>
      <c r="AP16" s="57">
        <v>0</v>
      </c>
      <c r="AQ16" s="57">
        <v>0</v>
      </c>
      <c r="AS16" s="147">
        <v>0</v>
      </c>
      <c r="AT16" s="57">
        <v>0</v>
      </c>
      <c r="AU16" s="57">
        <v>0</v>
      </c>
    </row>
    <row r="17" spans="2:47" x14ac:dyDescent="0.25">
      <c r="B17" s="126">
        <v>4300</v>
      </c>
      <c r="C17" s="41" t="s">
        <v>55</v>
      </c>
      <c r="D17" s="21"/>
      <c r="E17" s="146">
        <f>SUM(E18:E22)</f>
        <v>0</v>
      </c>
      <c r="F17" s="38">
        <f>SUM(F18:F22)</f>
        <v>0</v>
      </c>
      <c r="G17" s="38">
        <f>SUM(G18:G22)</f>
        <v>0</v>
      </c>
      <c r="I17" s="146">
        <f t="shared" ref="I17:K17" si="13">SUM(I18:I22)</f>
        <v>0</v>
      </c>
      <c r="J17" s="38">
        <f t="shared" si="13"/>
        <v>0</v>
      </c>
      <c r="K17" s="38">
        <f t="shared" si="13"/>
        <v>0</v>
      </c>
      <c r="M17" s="146">
        <f t="shared" ref="M17:O17" si="14">SUM(M18:M22)</f>
        <v>0</v>
      </c>
      <c r="N17" s="38">
        <f t="shared" si="14"/>
        <v>0</v>
      </c>
      <c r="O17" s="38">
        <f t="shared" si="14"/>
        <v>0</v>
      </c>
      <c r="Q17" s="146">
        <f t="shared" ref="Q17:S17" si="15">SUM(Q18:Q22)</f>
        <v>0</v>
      </c>
      <c r="R17" s="38">
        <f t="shared" si="15"/>
        <v>0</v>
      </c>
      <c r="S17" s="38">
        <f t="shared" si="15"/>
        <v>0</v>
      </c>
      <c r="U17" s="146">
        <f t="shared" ref="U17:W17" si="16">SUM(U18:U22)</f>
        <v>0</v>
      </c>
      <c r="V17" s="38">
        <f t="shared" si="16"/>
        <v>0</v>
      </c>
      <c r="W17" s="38">
        <f t="shared" si="16"/>
        <v>0</v>
      </c>
      <c r="Y17" s="146">
        <f t="shared" ref="Y17:AA17" si="17">SUM(Y18:Y22)</f>
        <v>0</v>
      </c>
      <c r="Z17" s="38">
        <f t="shared" si="17"/>
        <v>0</v>
      </c>
      <c r="AA17" s="38">
        <f t="shared" si="17"/>
        <v>0</v>
      </c>
      <c r="AC17" s="146">
        <f>SUM(AC18:AC22)</f>
        <v>0</v>
      </c>
      <c r="AD17" s="38">
        <f>SUM(AD18:AD22)</f>
        <v>0</v>
      </c>
      <c r="AE17" s="38">
        <f>SUM(AE18:AE22)</f>
        <v>0</v>
      </c>
      <c r="AG17" s="146">
        <f>SUM(AG18:AG22)</f>
        <v>0</v>
      </c>
      <c r="AH17" s="38">
        <f>SUM(AH18:AH22)</f>
        <v>0</v>
      </c>
      <c r="AI17" s="38">
        <f>SUM(AI18:AI22)</f>
        <v>0</v>
      </c>
      <c r="AK17" s="146">
        <f>SUM(AK18:AK22)</f>
        <v>0</v>
      </c>
      <c r="AL17" s="38">
        <f>SUM(AL18:AL22)</f>
        <v>0</v>
      </c>
      <c r="AM17" s="38">
        <f>SUM(AM18:AM22)</f>
        <v>0</v>
      </c>
      <c r="AO17" s="146">
        <f>SUM(AO18:AO22)</f>
        <v>0</v>
      </c>
      <c r="AP17" s="38">
        <f>SUM(AP18:AP22)</f>
        <v>0</v>
      </c>
      <c r="AQ17" s="38">
        <f>SUM(AQ18:AQ22)</f>
        <v>0</v>
      </c>
      <c r="AS17" s="146">
        <f>SUM(AS18:AS22)</f>
        <v>0</v>
      </c>
      <c r="AT17" s="38">
        <f>SUM(AT18:AT22)</f>
        <v>0</v>
      </c>
      <c r="AU17" s="38">
        <f>SUM(AU18:AU22)</f>
        <v>0</v>
      </c>
    </row>
    <row r="18" spans="2:47" x14ac:dyDescent="0.25">
      <c r="B18" s="126">
        <v>4310</v>
      </c>
      <c r="C18" s="58"/>
      <c r="D18" s="59" t="s">
        <v>59</v>
      </c>
      <c r="E18" s="147">
        <f t="shared" ref="E18:G22" si="18">+I18+M18+Q18+U18+Y18+AC18+AG18+AK18+AO18+AS18</f>
        <v>0</v>
      </c>
      <c r="F18" s="57">
        <f t="shared" si="18"/>
        <v>0</v>
      </c>
      <c r="G18" s="57">
        <f t="shared" si="18"/>
        <v>0</v>
      </c>
      <c r="I18" s="147">
        <v>0</v>
      </c>
      <c r="J18" s="57">
        <v>0</v>
      </c>
      <c r="K18" s="57">
        <v>0</v>
      </c>
      <c r="M18" s="147">
        <v>0</v>
      </c>
      <c r="N18" s="57">
        <v>0</v>
      </c>
      <c r="O18" s="57">
        <v>0</v>
      </c>
      <c r="Q18" s="147">
        <v>0</v>
      </c>
      <c r="R18" s="57">
        <v>0</v>
      </c>
      <c r="S18" s="57">
        <v>0</v>
      </c>
      <c r="U18" s="147">
        <v>0</v>
      </c>
      <c r="V18" s="57">
        <v>0</v>
      </c>
      <c r="W18" s="57">
        <v>0</v>
      </c>
      <c r="Y18" s="147">
        <v>0</v>
      </c>
      <c r="Z18" s="57">
        <v>0</v>
      </c>
      <c r="AA18" s="57">
        <v>0</v>
      </c>
      <c r="AC18" s="147">
        <v>0</v>
      </c>
      <c r="AD18" s="57">
        <v>0</v>
      </c>
      <c r="AE18" s="57">
        <v>0</v>
      </c>
      <c r="AG18" s="147">
        <v>0</v>
      </c>
      <c r="AH18" s="57">
        <v>0</v>
      </c>
      <c r="AI18" s="57">
        <v>0</v>
      </c>
      <c r="AK18" s="147">
        <v>0</v>
      </c>
      <c r="AL18" s="57">
        <v>0</v>
      </c>
      <c r="AM18" s="57">
        <v>0</v>
      </c>
      <c r="AO18" s="147">
        <v>0</v>
      </c>
      <c r="AP18" s="57">
        <v>0</v>
      </c>
      <c r="AQ18" s="57">
        <v>0</v>
      </c>
      <c r="AS18" s="147">
        <v>0</v>
      </c>
      <c r="AT18" s="57">
        <v>0</v>
      </c>
      <c r="AU18" s="57">
        <v>0</v>
      </c>
    </row>
    <row r="19" spans="2:47" x14ac:dyDescent="0.25">
      <c r="B19" s="126">
        <v>4320</v>
      </c>
      <c r="C19" s="58"/>
      <c r="D19" s="59" t="s">
        <v>63</v>
      </c>
      <c r="E19" s="147">
        <f t="shared" si="18"/>
        <v>0</v>
      </c>
      <c r="F19" s="57">
        <f t="shared" si="18"/>
        <v>0</v>
      </c>
      <c r="G19" s="57">
        <f t="shared" si="18"/>
        <v>0</v>
      </c>
      <c r="I19" s="147">
        <v>0</v>
      </c>
      <c r="J19" s="57">
        <v>0</v>
      </c>
      <c r="K19" s="57">
        <v>0</v>
      </c>
      <c r="M19" s="147">
        <v>0</v>
      </c>
      <c r="N19" s="57">
        <v>0</v>
      </c>
      <c r="O19" s="57">
        <v>0</v>
      </c>
      <c r="Q19" s="147">
        <v>0</v>
      </c>
      <c r="R19" s="57">
        <v>0</v>
      </c>
      <c r="S19" s="57">
        <v>0</v>
      </c>
      <c r="U19" s="147">
        <v>0</v>
      </c>
      <c r="V19" s="57">
        <v>0</v>
      </c>
      <c r="W19" s="57">
        <v>0</v>
      </c>
      <c r="Y19" s="147">
        <v>0</v>
      </c>
      <c r="Z19" s="57">
        <v>0</v>
      </c>
      <c r="AA19" s="57">
        <v>0</v>
      </c>
      <c r="AC19" s="147">
        <v>0</v>
      </c>
      <c r="AD19" s="57">
        <v>0</v>
      </c>
      <c r="AE19" s="57">
        <v>0</v>
      </c>
      <c r="AG19" s="147">
        <v>0</v>
      </c>
      <c r="AH19" s="57">
        <v>0</v>
      </c>
      <c r="AI19" s="57">
        <v>0</v>
      </c>
      <c r="AK19" s="147">
        <v>0</v>
      </c>
      <c r="AL19" s="57">
        <v>0</v>
      </c>
      <c r="AM19" s="57">
        <v>0</v>
      </c>
      <c r="AO19" s="147">
        <v>0</v>
      </c>
      <c r="AP19" s="57">
        <v>0</v>
      </c>
      <c r="AQ19" s="57">
        <v>0</v>
      </c>
      <c r="AS19" s="147">
        <v>0</v>
      </c>
      <c r="AT19" s="57">
        <v>0</v>
      </c>
      <c r="AU19" s="57">
        <v>0</v>
      </c>
    </row>
    <row r="20" spans="2:47" x14ac:dyDescent="0.25">
      <c r="B20" s="126">
        <v>4330</v>
      </c>
      <c r="C20" s="58"/>
      <c r="D20" s="59" t="s">
        <v>68</v>
      </c>
      <c r="E20" s="147">
        <f t="shared" si="18"/>
        <v>0</v>
      </c>
      <c r="F20" s="57">
        <f t="shared" si="18"/>
        <v>0</v>
      </c>
      <c r="G20" s="57">
        <f t="shared" si="18"/>
        <v>0</v>
      </c>
      <c r="I20" s="147">
        <v>0</v>
      </c>
      <c r="J20" s="57">
        <v>0</v>
      </c>
      <c r="K20" s="57">
        <v>0</v>
      </c>
      <c r="M20" s="147">
        <v>0</v>
      </c>
      <c r="N20" s="57">
        <v>0</v>
      </c>
      <c r="O20" s="57">
        <v>0</v>
      </c>
      <c r="Q20" s="147">
        <v>0</v>
      </c>
      <c r="R20" s="57">
        <v>0</v>
      </c>
      <c r="S20" s="57">
        <v>0</v>
      </c>
      <c r="U20" s="147">
        <v>0</v>
      </c>
      <c r="V20" s="57">
        <v>0</v>
      </c>
      <c r="W20" s="57">
        <v>0</v>
      </c>
      <c r="Y20" s="147">
        <v>0</v>
      </c>
      <c r="Z20" s="57">
        <v>0</v>
      </c>
      <c r="AA20" s="57">
        <v>0</v>
      </c>
      <c r="AC20" s="147">
        <v>0</v>
      </c>
      <c r="AD20" s="57">
        <v>0</v>
      </c>
      <c r="AE20" s="57">
        <v>0</v>
      </c>
      <c r="AG20" s="147">
        <v>0</v>
      </c>
      <c r="AH20" s="57">
        <v>0</v>
      </c>
      <c r="AI20" s="57">
        <v>0</v>
      </c>
      <c r="AK20" s="147">
        <v>0</v>
      </c>
      <c r="AL20" s="57">
        <v>0</v>
      </c>
      <c r="AM20" s="57">
        <v>0</v>
      </c>
      <c r="AO20" s="147">
        <v>0</v>
      </c>
      <c r="AP20" s="57">
        <v>0</v>
      </c>
      <c r="AQ20" s="57">
        <v>0</v>
      </c>
      <c r="AS20" s="147">
        <v>0</v>
      </c>
      <c r="AT20" s="57">
        <v>0</v>
      </c>
      <c r="AU20" s="57">
        <v>0</v>
      </c>
    </row>
    <row r="21" spans="2:47" x14ac:dyDescent="0.25">
      <c r="B21" s="126">
        <v>4340</v>
      </c>
      <c r="C21" s="58"/>
      <c r="D21" s="59" t="s">
        <v>72</v>
      </c>
      <c r="E21" s="147">
        <f t="shared" si="18"/>
        <v>0</v>
      </c>
      <c r="F21" s="57">
        <f t="shared" si="18"/>
        <v>0</v>
      </c>
      <c r="G21" s="57">
        <f t="shared" si="18"/>
        <v>0</v>
      </c>
      <c r="I21" s="147">
        <v>0</v>
      </c>
      <c r="J21" s="57">
        <v>0</v>
      </c>
      <c r="K21" s="57">
        <v>0</v>
      </c>
      <c r="M21" s="147">
        <v>0</v>
      </c>
      <c r="N21" s="57">
        <v>0</v>
      </c>
      <c r="O21" s="57">
        <v>0</v>
      </c>
      <c r="Q21" s="147">
        <v>0</v>
      </c>
      <c r="R21" s="57">
        <v>0</v>
      </c>
      <c r="S21" s="57">
        <v>0</v>
      </c>
      <c r="U21" s="147">
        <v>0</v>
      </c>
      <c r="V21" s="57">
        <v>0</v>
      </c>
      <c r="W21" s="57">
        <v>0</v>
      </c>
      <c r="Y21" s="147">
        <v>0</v>
      </c>
      <c r="Z21" s="57">
        <v>0</v>
      </c>
      <c r="AA21" s="57">
        <v>0</v>
      </c>
      <c r="AC21" s="147">
        <v>0</v>
      </c>
      <c r="AD21" s="57">
        <v>0</v>
      </c>
      <c r="AE21" s="57">
        <v>0</v>
      </c>
      <c r="AG21" s="147">
        <v>0</v>
      </c>
      <c r="AH21" s="57">
        <v>0</v>
      </c>
      <c r="AI21" s="57">
        <v>0</v>
      </c>
      <c r="AK21" s="147">
        <v>0</v>
      </c>
      <c r="AL21" s="57">
        <v>0</v>
      </c>
      <c r="AM21" s="57">
        <v>0</v>
      </c>
      <c r="AO21" s="147">
        <v>0</v>
      </c>
      <c r="AP21" s="57">
        <v>0</v>
      </c>
      <c r="AQ21" s="57">
        <v>0</v>
      </c>
      <c r="AS21" s="147">
        <v>0</v>
      </c>
      <c r="AT21" s="57">
        <v>0</v>
      </c>
      <c r="AU21" s="57">
        <v>0</v>
      </c>
    </row>
    <row r="22" spans="2:47" x14ac:dyDescent="0.25">
      <c r="B22" s="126">
        <v>4390</v>
      </c>
      <c r="C22" s="58"/>
      <c r="D22" s="59" t="s">
        <v>76</v>
      </c>
      <c r="E22" s="147">
        <f t="shared" si="18"/>
        <v>0</v>
      </c>
      <c r="F22" s="57">
        <f t="shared" si="18"/>
        <v>0</v>
      </c>
      <c r="G22" s="57">
        <f t="shared" si="18"/>
        <v>0</v>
      </c>
      <c r="I22" s="147">
        <v>0</v>
      </c>
      <c r="J22" s="57">
        <v>0</v>
      </c>
      <c r="K22" s="57">
        <v>0</v>
      </c>
      <c r="M22" s="147">
        <v>0</v>
      </c>
      <c r="N22" s="57">
        <v>0</v>
      </c>
      <c r="O22" s="57">
        <v>0</v>
      </c>
      <c r="Q22" s="147">
        <v>0</v>
      </c>
      <c r="R22" s="57">
        <v>0</v>
      </c>
      <c r="S22" s="57">
        <v>0</v>
      </c>
      <c r="U22" s="147">
        <v>0</v>
      </c>
      <c r="V22" s="57">
        <v>0</v>
      </c>
      <c r="W22" s="57">
        <v>0</v>
      </c>
      <c r="Y22" s="147">
        <v>0</v>
      </c>
      <c r="Z22" s="57">
        <v>0</v>
      </c>
      <c r="AA22" s="57">
        <v>0</v>
      </c>
      <c r="AC22" s="147">
        <v>0</v>
      </c>
      <c r="AD22" s="57">
        <v>0</v>
      </c>
      <c r="AE22" s="57">
        <v>0</v>
      </c>
      <c r="AG22" s="147">
        <v>0</v>
      </c>
      <c r="AH22" s="57">
        <v>0</v>
      </c>
      <c r="AI22" s="57">
        <v>0</v>
      </c>
      <c r="AK22" s="147">
        <v>0</v>
      </c>
      <c r="AL22" s="57">
        <v>0</v>
      </c>
      <c r="AM22" s="57">
        <v>0</v>
      </c>
      <c r="AO22" s="147">
        <v>0</v>
      </c>
      <c r="AP22" s="57">
        <v>0</v>
      </c>
      <c r="AQ22" s="57">
        <v>0</v>
      </c>
      <c r="AS22" s="147">
        <v>0</v>
      </c>
      <c r="AT22" s="57">
        <v>0</v>
      </c>
      <c r="AU22" s="57">
        <v>0</v>
      </c>
    </row>
    <row r="23" spans="2:47" x14ac:dyDescent="0.25">
      <c r="B23" s="126"/>
      <c r="C23" s="58"/>
      <c r="D23" s="59"/>
      <c r="E23" s="147"/>
      <c r="F23" s="57"/>
      <c r="G23" s="57"/>
      <c r="I23" s="147"/>
      <c r="J23" s="57"/>
      <c r="K23" s="57"/>
      <c r="M23" s="147"/>
      <c r="N23" s="57"/>
      <c r="O23" s="57"/>
      <c r="Q23" s="147"/>
      <c r="R23" s="57"/>
      <c r="S23" s="57"/>
      <c r="U23" s="147"/>
      <c r="V23" s="57"/>
      <c r="W23" s="57"/>
      <c r="Y23" s="147"/>
      <c r="Z23" s="57"/>
      <c r="AA23" s="57"/>
      <c r="AC23" s="147"/>
      <c r="AD23" s="57"/>
      <c r="AE23" s="57"/>
      <c r="AG23" s="147"/>
      <c r="AH23" s="57"/>
      <c r="AI23" s="57"/>
      <c r="AK23" s="147"/>
      <c r="AL23" s="57"/>
      <c r="AM23" s="57"/>
      <c r="AO23" s="147"/>
      <c r="AP23" s="57"/>
      <c r="AQ23" s="57"/>
      <c r="AS23" s="147"/>
      <c r="AT23" s="57"/>
      <c r="AU23" s="57"/>
    </row>
    <row r="24" spans="2:47" x14ac:dyDescent="0.25">
      <c r="B24" s="126">
        <v>4000</v>
      </c>
      <c r="C24" s="72" t="s">
        <v>83</v>
      </c>
      <c r="D24" s="73"/>
      <c r="E24" s="148">
        <f>+E6+E14+E17</f>
        <v>0</v>
      </c>
      <c r="F24" s="75">
        <f>+F6+F14+F17</f>
        <v>0</v>
      </c>
      <c r="G24" s="75">
        <f>+G6+G14+G17</f>
        <v>0</v>
      </c>
      <c r="I24" s="148">
        <f t="shared" ref="I24:K24" si="19">+I6+I14+I17</f>
        <v>0</v>
      </c>
      <c r="J24" s="75">
        <f t="shared" si="19"/>
        <v>0</v>
      </c>
      <c r="K24" s="75">
        <f t="shared" si="19"/>
        <v>0</v>
      </c>
      <c r="M24" s="148">
        <f t="shared" ref="M24:O24" si="20">+M6+M14+M17</f>
        <v>0</v>
      </c>
      <c r="N24" s="75">
        <f t="shared" si="20"/>
        <v>0</v>
      </c>
      <c r="O24" s="75">
        <f t="shared" si="20"/>
        <v>0</v>
      </c>
      <c r="Q24" s="148">
        <f t="shared" ref="Q24:S24" si="21">+Q6+Q14+Q17</f>
        <v>0</v>
      </c>
      <c r="R24" s="75">
        <f t="shared" si="21"/>
        <v>0</v>
      </c>
      <c r="S24" s="75">
        <f t="shared" si="21"/>
        <v>0</v>
      </c>
      <c r="U24" s="148">
        <f t="shared" ref="U24:W24" si="22">+U6+U14+U17</f>
        <v>0</v>
      </c>
      <c r="V24" s="75">
        <f t="shared" si="22"/>
        <v>0</v>
      </c>
      <c r="W24" s="75">
        <f t="shared" si="22"/>
        <v>0</v>
      </c>
      <c r="Y24" s="148">
        <f t="shared" ref="Y24:AA24" si="23">+Y6+Y14+Y17</f>
        <v>0</v>
      </c>
      <c r="Z24" s="75">
        <f t="shared" si="23"/>
        <v>0</v>
      </c>
      <c r="AA24" s="75">
        <f t="shared" si="23"/>
        <v>0</v>
      </c>
      <c r="AC24" s="148">
        <f>+AC6+AC14+AC17</f>
        <v>0</v>
      </c>
      <c r="AD24" s="75">
        <f>+AD6+AD14+AD17</f>
        <v>0</v>
      </c>
      <c r="AE24" s="75">
        <f>+AE6+AE14+AE17</f>
        <v>0</v>
      </c>
      <c r="AG24" s="148">
        <f>+AG6+AG14+AG17</f>
        <v>0</v>
      </c>
      <c r="AH24" s="75">
        <f>+AH6+AH14+AH17</f>
        <v>0</v>
      </c>
      <c r="AI24" s="75">
        <f>+AI6+AI14+AI17</f>
        <v>0</v>
      </c>
      <c r="AK24" s="148">
        <f>+AK6+AK14+AK17</f>
        <v>0</v>
      </c>
      <c r="AL24" s="75">
        <f>+AL6+AL14+AL17</f>
        <v>0</v>
      </c>
      <c r="AM24" s="75">
        <f>+AM6+AM14+AM17</f>
        <v>0</v>
      </c>
      <c r="AO24" s="148">
        <f>+AO6+AO14+AO17</f>
        <v>0</v>
      </c>
      <c r="AP24" s="75">
        <f>+AP6+AP14+AP17</f>
        <v>0</v>
      </c>
      <c r="AQ24" s="75">
        <f>+AQ6+AQ14+AQ17</f>
        <v>0</v>
      </c>
      <c r="AS24" s="148">
        <f>+AS6+AS14+AS17</f>
        <v>0</v>
      </c>
      <c r="AT24" s="75">
        <f>+AT6+AT14+AT17</f>
        <v>0</v>
      </c>
      <c r="AU24" s="75">
        <f>+AU6+AU14+AU17</f>
        <v>0</v>
      </c>
    </row>
    <row r="25" spans="2:47" x14ac:dyDescent="0.25">
      <c r="B25" s="126"/>
      <c r="C25" s="58"/>
      <c r="D25" s="21"/>
      <c r="E25" s="147"/>
      <c r="F25" s="57"/>
      <c r="G25" s="57"/>
      <c r="I25" s="147"/>
      <c r="J25" s="57"/>
      <c r="K25" s="57"/>
      <c r="M25" s="147"/>
      <c r="N25" s="57"/>
      <c r="O25" s="57"/>
      <c r="Q25" s="147"/>
      <c r="R25" s="57"/>
      <c r="S25" s="57"/>
      <c r="U25" s="147"/>
      <c r="V25" s="57"/>
      <c r="W25" s="57"/>
      <c r="Y25" s="147"/>
      <c r="Z25" s="57"/>
      <c r="AA25" s="57"/>
      <c r="AC25" s="147"/>
      <c r="AD25" s="57"/>
      <c r="AE25" s="57"/>
      <c r="AG25" s="147"/>
      <c r="AH25" s="57"/>
      <c r="AI25" s="57"/>
      <c r="AK25" s="147"/>
      <c r="AL25" s="57"/>
      <c r="AM25" s="57"/>
      <c r="AO25" s="147"/>
      <c r="AP25" s="57"/>
      <c r="AQ25" s="57"/>
      <c r="AS25" s="147"/>
      <c r="AT25" s="57"/>
      <c r="AU25" s="57"/>
    </row>
    <row r="26" spans="2:47" x14ac:dyDescent="0.25">
      <c r="B26" s="126"/>
      <c r="C26" s="20" t="s">
        <v>88</v>
      </c>
      <c r="D26" s="21"/>
      <c r="E26" s="147"/>
      <c r="F26" s="57"/>
      <c r="G26" s="57"/>
      <c r="I26" s="147"/>
      <c r="J26" s="57"/>
      <c r="K26" s="57"/>
      <c r="M26" s="147"/>
      <c r="N26" s="57"/>
      <c r="O26" s="57"/>
      <c r="Q26" s="147"/>
      <c r="R26" s="57"/>
      <c r="S26" s="57"/>
      <c r="U26" s="147"/>
      <c r="V26" s="57"/>
      <c r="W26" s="57"/>
      <c r="Y26" s="147"/>
      <c r="Z26" s="57"/>
      <c r="AA26" s="57"/>
      <c r="AC26" s="147"/>
      <c r="AD26" s="57"/>
      <c r="AE26" s="57"/>
      <c r="AG26" s="147"/>
      <c r="AH26" s="57"/>
      <c r="AI26" s="57"/>
      <c r="AK26" s="147"/>
      <c r="AL26" s="57"/>
      <c r="AM26" s="57"/>
      <c r="AO26" s="147"/>
      <c r="AP26" s="57"/>
      <c r="AQ26" s="57"/>
      <c r="AS26" s="147"/>
      <c r="AT26" s="57"/>
      <c r="AU26" s="57"/>
    </row>
    <row r="27" spans="2:47" x14ac:dyDescent="0.25">
      <c r="B27" s="126">
        <v>5100</v>
      </c>
      <c r="C27" s="41" t="s">
        <v>90</v>
      </c>
      <c r="D27" s="21"/>
      <c r="E27" s="146">
        <f>SUM(E28:E30)</f>
        <v>0</v>
      </c>
      <c r="F27" s="38">
        <f>SUM(F28:F30)</f>
        <v>0</v>
      </c>
      <c r="G27" s="38">
        <f>SUM(G28:G30)</f>
        <v>0</v>
      </c>
      <c r="I27" s="146">
        <f t="shared" ref="I27:K27" si="24">SUM(I28:I30)</f>
        <v>0</v>
      </c>
      <c r="J27" s="38">
        <f t="shared" si="24"/>
        <v>0</v>
      </c>
      <c r="K27" s="38">
        <f t="shared" si="24"/>
        <v>0</v>
      </c>
      <c r="M27" s="146">
        <f t="shared" ref="M27:O27" si="25">SUM(M28:M30)</f>
        <v>0</v>
      </c>
      <c r="N27" s="38">
        <f t="shared" si="25"/>
        <v>0</v>
      </c>
      <c r="O27" s="38">
        <f t="shared" si="25"/>
        <v>0</v>
      </c>
      <c r="Q27" s="146">
        <f t="shared" ref="Q27:S27" si="26">SUM(Q28:Q30)</f>
        <v>0</v>
      </c>
      <c r="R27" s="38">
        <f t="shared" si="26"/>
        <v>0</v>
      </c>
      <c r="S27" s="38">
        <f t="shared" si="26"/>
        <v>0</v>
      </c>
      <c r="U27" s="146">
        <f t="shared" ref="U27:W27" si="27">SUM(U28:U30)</f>
        <v>0</v>
      </c>
      <c r="V27" s="38">
        <f t="shared" si="27"/>
        <v>0</v>
      </c>
      <c r="W27" s="38">
        <f t="shared" si="27"/>
        <v>0</v>
      </c>
      <c r="Y27" s="146">
        <f t="shared" ref="Y27:AA27" si="28">SUM(Y28:Y30)</f>
        <v>0</v>
      </c>
      <c r="Z27" s="38">
        <f t="shared" si="28"/>
        <v>0</v>
      </c>
      <c r="AA27" s="38">
        <f t="shared" si="28"/>
        <v>0</v>
      </c>
      <c r="AC27" s="146">
        <f>SUM(AC28:AC30)</f>
        <v>0</v>
      </c>
      <c r="AD27" s="38">
        <f>SUM(AD28:AD30)</f>
        <v>0</v>
      </c>
      <c r="AE27" s="38">
        <f>SUM(AE28:AE30)</f>
        <v>0</v>
      </c>
      <c r="AG27" s="146">
        <f>SUM(AG28:AG30)</f>
        <v>0</v>
      </c>
      <c r="AH27" s="38">
        <f>SUM(AH28:AH30)</f>
        <v>0</v>
      </c>
      <c r="AI27" s="38">
        <f>SUM(AI28:AI30)</f>
        <v>0</v>
      </c>
      <c r="AK27" s="146">
        <f>SUM(AK28:AK30)</f>
        <v>0</v>
      </c>
      <c r="AL27" s="38">
        <f>SUM(AL28:AL30)</f>
        <v>0</v>
      </c>
      <c r="AM27" s="38">
        <f>SUM(AM28:AM30)</f>
        <v>0</v>
      </c>
      <c r="AO27" s="146">
        <f>SUM(AO28:AO30)</f>
        <v>0</v>
      </c>
      <c r="AP27" s="38">
        <f>SUM(AP28:AP30)</f>
        <v>0</v>
      </c>
      <c r="AQ27" s="38">
        <f>SUM(AQ28:AQ30)</f>
        <v>0</v>
      </c>
      <c r="AS27" s="146">
        <f>SUM(AS28:AS30)</f>
        <v>0</v>
      </c>
      <c r="AT27" s="38">
        <f>SUM(AT28:AT30)</f>
        <v>0</v>
      </c>
      <c r="AU27" s="38">
        <f>SUM(AU28:AU30)</f>
        <v>0</v>
      </c>
    </row>
    <row r="28" spans="2:47" x14ac:dyDescent="0.25">
      <c r="B28" s="126">
        <v>5110</v>
      </c>
      <c r="C28" s="58"/>
      <c r="D28" s="59" t="s">
        <v>66</v>
      </c>
      <c r="E28" s="147">
        <f t="shared" ref="E28:G30" si="29">+I28+M28+Q28+U28+Y28+AC28+AG28+AK28+AO28+AS28</f>
        <v>0</v>
      </c>
      <c r="F28" s="57">
        <f t="shared" si="29"/>
        <v>0</v>
      </c>
      <c r="G28" s="57">
        <f t="shared" si="29"/>
        <v>0</v>
      </c>
      <c r="I28" s="147">
        <v>0</v>
      </c>
      <c r="J28" s="57">
        <v>0</v>
      </c>
      <c r="K28" s="57">
        <v>0</v>
      </c>
      <c r="M28" s="147">
        <v>0</v>
      </c>
      <c r="N28" s="57">
        <v>0</v>
      </c>
      <c r="O28" s="57">
        <v>0</v>
      </c>
      <c r="Q28" s="147">
        <v>0</v>
      </c>
      <c r="R28" s="57">
        <v>0</v>
      </c>
      <c r="S28" s="57">
        <v>0</v>
      </c>
      <c r="U28" s="147">
        <v>0</v>
      </c>
      <c r="V28" s="57">
        <v>0</v>
      </c>
      <c r="W28" s="57">
        <v>0</v>
      </c>
      <c r="Y28" s="147">
        <v>0</v>
      </c>
      <c r="Z28" s="57">
        <v>0</v>
      </c>
      <c r="AA28" s="57">
        <v>0</v>
      </c>
      <c r="AC28" s="147">
        <v>0</v>
      </c>
      <c r="AD28" s="57">
        <v>0</v>
      </c>
      <c r="AE28" s="57">
        <v>0</v>
      </c>
      <c r="AG28" s="147">
        <v>0</v>
      </c>
      <c r="AH28" s="57">
        <v>0</v>
      </c>
      <c r="AI28" s="57">
        <v>0</v>
      </c>
      <c r="AK28" s="147">
        <v>0</v>
      </c>
      <c r="AL28" s="57">
        <v>0</v>
      </c>
      <c r="AM28" s="57">
        <v>0</v>
      </c>
      <c r="AO28" s="147">
        <v>0</v>
      </c>
      <c r="AP28" s="57">
        <v>0</v>
      </c>
      <c r="AQ28" s="57">
        <v>0</v>
      </c>
      <c r="AS28" s="147">
        <v>0</v>
      </c>
      <c r="AT28" s="57">
        <v>0</v>
      </c>
      <c r="AU28" s="57">
        <v>0</v>
      </c>
    </row>
    <row r="29" spans="2:47" x14ac:dyDescent="0.25">
      <c r="B29" s="126">
        <v>5120</v>
      </c>
      <c r="C29" s="58"/>
      <c r="D29" s="59" t="s">
        <v>70</v>
      </c>
      <c r="E29" s="147">
        <f t="shared" si="29"/>
        <v>0</v>
      </c>
      <c r="F29" s="57">
        <f t="shared" si="29"/>
        <v>0</v>
      </c>
      <c r="G29" s="57">
        <f t="shared" si="29"/>
        <v>0</v>
      </c>
      <c r="I29" s="147">
        <v>0</v>
      </c>
      <c r="J29" s="57">
        <v>0</v>
      </c>
      <c r="K29" s="57">
        <v>0</v>
      </c>
      <c r="M29" s="147">
        <v>0</v>
      </c>
      <c r="N29" s="57">
        <v>0</v>
      </c>
      <c r="O29" s="57">
        <v>0</v>
      </c>
      <c r="Q29" s="147">
        <v>0</v>
      </c>
      <c r="R29" s="57">
        <v>0</v>
      </c>
      <c r="S29" s="57">
        <v>0</v>
      </c>
      <c r="U29" s="147">
        <v>0</v>
      </c>
      <c r="V29" s="57">
        <v>0</v>
      </c>
      <c r="W29" s="57">
        <v>0</v>
      </c>
      <c r="Y29" s="147">
        <v>0</v>
      </c>
      <c r="Z29" s="57">
        <v>0</v>
      </c>
      <c r="AA29" s="57">
        <v>0</v>
      </c>
      <c r="AC29" s="147">
        <v>0</v>
      </c>
      <c r="AD29" s="57">
        <v>0</v>
      </c>
      <c r="AE29" s="57">
        <v>0</v>
      </c>
      <c r="AG29" s="147">
        <v>0</v>
      </c>
      <c r="AH29" s="57">
        <v>0</v>
      </c>
      <c r="AI29" s="57">
        <v>0</v>
      </c>
      <c r="AK29" s="147">
        <v>0</v>
      </c>
      <c r="AL29" s="57">
        <v>0</v>
      </c>
      <c r="AM29" s="57">
        <v>0</v>
      </c>
      <c r="AO29" s="147">
        <v>0</v>
      </c>
      <c r="AP29" s="57">
        <v>0</v>
      </c>
      <c r="AQ29" s="57">
        <v>0</v>
      </c>
      <c r="AS29" s="147">
        <v>0</v>
      </c>
      <c r="AT29" s="57">
        <v>0</v>
      </c>
      <c r="AU29" s="57">
        <v>0</v>
      </c>
    </row>
    <row r="30" spans="2:47" x14ac:dyDescent="0.25">
      <c r="B30" s="126">
        <v>5130</v>
      </c>
      <c r="C30" s="58"/>
      <c r="D30" s="59" t="s">
        <v>74</v>
      </c>
      <c r="E30" s="147">
        <f t="shared" si="29"/>
        <v>0</v>
      </c>
      <c r="F30" s="57">
        <f t="shared" si="29"/>
        <v>0</v>
      </c>
      <c r="G30" s="57">
        <f t="shared" si="29"/>
        <v>0</v>
      </c>
      <c r="I30" s="147">
        <v>0</v>
      </c>
      <c r="J30" s="57">
        <v>0</v>
      </c>
      <c r="K30" s="57">
        <v>0</v>
      </c>
      <c r="M30" s="147">
        <v>0</v>
      </c>
      <c r="N30" s="57">
        <v>0</v>
      </c>
      <c r="O30" s="57">
        <v>0</v>
      </c>
      <c r="Q30" s="147">
        <v>0</v>
      </c>
      <c r="R30" s="57">
        <v>0</v>
      </c>
      <c r="S30" s="57">
        <v>0</v>
      </c>
      <c r="U30" s="147">
        <v>0</v>
      </c>
      <c r="V30" s="57">
        <v>0</v>
      </c>
      <c r="W30" s="57">
        <v>0</v>
      </c>
      <c r="Y30" s="147">
        <v>0</v>
      </c>
      <c r="Z30" s="57">
        <v>0</v>
      </c>
      <c r="AA30" s="57">
        <v>0</v>
      </c>
      <c r="AC30" s="147">
        <v>0</v>
      </c>
      <c r="AD30" s="57">
        <v>0</v>
      </c>
      <c r="AE30" s="57">
        <v>0</v>
      </c>
      <c r="AG30" s="147">
        <v>0</v>
      </c>
      <c r="AH30" s="57">
        <v>0</v>
      </c>
      <c r="AI30" s="57">
        <v>0</v>
      </c>
      <c r="AK30" s="147">
        <v>0</v>
      </c>
      <c r="AL30" s="57">
        <v>0</v>
      </c>
      <c r="AM30" s="57">
        <v>0</v>
      </c>
      <c r="AO30" s="147">
        <v>0</v>
      </c>
      <c r="AP30" s="57">
        <v>0</v>
      </c>
      <c r="AQ30" s="57">
        <v>0</v>
      </c>
      <c r="AS30" s="147">
        <v>0</v>
      </c>
      <c r="AT30" s="57">
        <v>0</v>
      </c>
      <c r="AU30" s="57">
        <v>0</v>
      </c>
    </row>
    <row r="31" spans="2:47" x14ac:dyDescent="0.25">
      <c r="B31" s="126">
        <v>5200</v>
      </c>
      <c r="C31" s="41" t="s">
        <v>99</v>
      </c>
      <c r="D31" s="21"/>
      <c r="E31" s="146">
        <f>SUM(E32:E40)</f>
        <v>0</v>
      </c>
      <c r="F31" s="38">
        <f>SUM(F32:F40)</f>
        <v>0</v>
      </c>
      <c r="G31" s="38">
        <f>SUM(G32:G40)</f>
        <v>0</v>
      </c>
      <c r="I31" s="146">
        <f t="shared" ref="I31:K31" si="30">SUM(I32:I40)</f>
        <v>0</v>
      </c>
      <c r="J31" s="38">
        <f t="shared" si="30"/>
        <v>0</v>
      </c>
      <c r="K31" s="38">
        <f t="shared" si="30"/>
        <v>0</v>
      </c>
      <c r="M31" s="146">
        <f t="shared" ref="M31:O31" si="31">SUM(M32:M40)</f>
        <v>0</v>
      </c>
      <c r="N31" s="38">
        <f t="shared" si="31"/>
        <v>0</v>
      </c>
      <c r="O31" s="38">
        <f t="shared" si="31"/>
        <v>0</v>
      </c>
      <c r="Q31" s="146">
        <f t="shared" ref="Q31:S31" si="32">SUM(Q32:Q40)</f>
        <v>0</v>
      </c>
      <c r="R31" s="38">
        <f t="shared" si="32"/>
        <v>0</v>
      </c>
      <c r="S31" s="38">
        <f t="shared" si="32"/>
        <v>0</v>
      </c>
      <c r="U31" s="146">
        <f t="shared" ref="U31:W31" si="33">SUM(U32:U40)</f>
        <v>0</v>
      </c>
      <c r="V31" s="38">
        <f t="shared" si="33"/>
        <v>0</v>
      </c>
      <c r="W31" s="38">
        <f t="shared" si="33"/>
        <v>0</v>
      </c>
      <c r="Y31" s="146">
        <f t="shared" ref="Y31:AA31" si="34">SUM(Y32:Y40)</f>
        <v>0</v>
      </c>
      <c r="Z31" s="38">
        <f t="shared" si="34"/>
        <v>0</v>
      </c>
      <c r="AA31" s="38">
        <f t="shared" si="34"/>
        <v>0</v>
      </c>
      <c r="AC31" s="146">
        <f>SUM(AC32:AC40)</f>
        <v>0</v>
      </c>
      <c r="AD31" s="38">
        <f>SUM(AD32:AD40)</f>
        <v>0</v>
      </c>
      <c r="AE31" s="38">
        <f>SUM(AE32:AE40)</f>
        <v>0</v>
      </c>
      <c r="AG31" s="146">
        <f>SUM(AG32:AG40)</f>
        <v>0</v>
      </c>
      <c r="AH31" s="38">
        <f>SUM(AH32:AH40)</f>
        <v>0</v>
      </c>
      <c r="AI31" s="38">
        <f>SUM(AI32:AI40)</f>
        <v>0</v>
      </c>
      <c r="AK31" s="146">
        <f>SUM(AK32:AK40)</f>
        <v>0</v>
      </c>
      <c r="AL31" s="38">
        <f>SUM(AL32:AL40)</f>
        <v>0</v>
      </c>
      <c r="AM31" s="38">
        <f>SUM(AM32:AM40)</f>
        <v>0</v>
      </c>
      <c r="AO31" s="146">
        <f>SUM(AO32:AO40)</f>
        <v>0</v>
      </c>
      <c r="AP31" s="38">
        <f>SUM(AP32:AP40)</f>
        <v>0</v>
      </c>
      <c r="AQ31" s="38">
        <f>SUM(AQ32:AQ40)</f>
        <v>0</v>
      </c>
      <c r="AS31" s="146">
        <f>SUM(AS32:AS40)</f>
        <v>0</v>
      </c>
      <c r="AT31" s="38">
        <f>SUM(AT32:AT40)</f>
        <v>0</v>
      </c>
      <c r="AU31" s="38">
        <f>SUM(AU32:AU40)</f>
        <v>0</v>
      </c>
    </row>
    <row r="32" spans="2:47" x14ac:dyDescent="0.25">
      <c r="B32" s="126">
        <v>5210</v>
      </c>
      <c r="C32" s="58"/>
      <c r="D32" s="59" t="s">
        <v>78</v>
      </c>
      <c r="E32" s="147">
        <f t="shared" ref="E32:G40" si="35">+I32+M32+Q32+U32+Y32+AC32+AG32+AK32+AO32+AS32</f>
        <v>0</v>
      </c>
      <c r="F32" s="57">
        <f t="shared" si="35"/>
        <v>0</v>
      </c>
      <c r="G32" s="57">
        <f t="shared" si="35"/>
        <v>0</v>
      </c>
      <c r="I32" s="147">
        <v>0</v>
      </c>
      <c r="J32" s="57">
        <v>0</v>
      </c>
      <c r="K32" s="57">
        <v>0</v>
      </c>
      <c r="M32" s="147">
        <v>0</v>
      </c>
      <c r="N32" s="57">
        <v>0</v>
      </c>
      <c r="O32" s="57">
        <v>0</v>
      </c>
      <c r="Q32" s="147">
        <v>0</v>
      </c>
      <c r="R32" s="57">
        <v>0</v>
      </c>
      <c r="S32" s="57">
        <v>0</v>
      </c>
      <c r="U32" s="147">
        <v>0</v>
      </c>
      <c r="V32" s="57">
        <v>0</v>
      </c>
      <c r="W32" s="57">
        <v>0</v>
      </c>
      <c r="Y32" s="147">
        <v>0</v>
      </c>
      <c r="Z32" s="57">
        <v>0</v>
      </c>
      <c r="AA32" s="57">
        <v>0</v>
      </c>
      <c r="AC32" s="147">
        <v>0</v>
      </c>
      <c r="AD32" s="57">
        <v>0</v>
      </c>
      <c r="AE32" s="57">
        <v>0</v>
      </c>
      <c r="AG32" s="147">
        <v>0</v>
      </c>
      <c r="AH32" s="57">
        <v>0</v>
      </c>
      <c r="AI32" s="57">
        <v>0</v>
      </c>
      <c r="AK32" s="147">
        <v>0</v>
      </c>
      <c r="AL32" s="57">
        <v>0</v>
      </c>
      <c r="AM32" s="57">
        <v>0</v>
      </c>
      <c r="AO32" s="147">
        <v>0</v>
      </c>
      <c r="AP32" s="57">
        <v>0</v>
      </c>
      <c r="AQ32" s="57">
        <v>0</v>
      </c>
      <c r="AS32" s="147">
        <v>0</v>
      </c>
      <c r="AT32" s="57">
        <v>0</v>
      </c>
      <c r="AU32" s="57">
        <v>0</v>
      </c>
    </row>
    <row r="33" spans="2:47" x14ac:dyDescent="0.25">
      <c r="B33" s="126">
        <v>5220</v>
      </c>
      <c r="C33" s="58"/>
      <c r="D33" s="59" t="s">
        <v>102</v>
      </c>
      <c r="E33" s="147">
        <f t="shared" si="35"/>
        <v>0</v>
      </c>
      <c r="F33" s="57">
        <f t="shared" si="35"/>
        <v>0</v>
      </c>
      <c r="G33" s="57">
        <f t="shared" si="35"/>
        <v>0</v>
      </c>
      <c r="I33" s="147">
        <v>0</v>
      </c>
      <c r="J33" s="57">
        <v>0</v>
      </c>
      <c r="K33" s="57">
        <v>0</v>
      </c>
      <c r="M33" s="147">
        <v>0</v>
      </c>
      <c r="N33" s="57">
        <v>0</v>
      </c>
      <c r="O33" s="57">
        <v>0</v>
      </c>
      <c r="Q33" s="147">
        <v>0</v>
      </c>
      <c r="R33" s="57">
        <v>0</v>
      </c>
      <c r="S33" s="57">
        <v>0</v>
      </c>
      <c r="U33" s="147">
        <v>0</v>
      </c>
      <c r="V33" s="57">
        <v>0</v>
      </c>
      <c r="W33" s="57">
        <v>0</v>
      </c>
      <c r="Y33" s="147">
        <v>0</v>
      </c>
      <c r="Z33" s="57">
        <v>0</v>
      </c>
      <c r="AA33" s="57">
        <v>0</v>
      </c>
      <c r="AC33" s="147">
        <v>0</v>
      </c>
      <c r="AD33" s="57">
        <v>0</v>
      </c>
      <c r="AE33" s="57">
        <v>0</v>
      </c>
      <c r="AG33" s="147">
        <v>0</v>
      </c>
      <c r="AH33" s="57">
        <v>0</v>
      </c>
      <c r="AI33" s="57">
        <v>0</v>
      </c>
      <c r="AK33" s="147">
        <v>0</v>
      </c>
      <c r="AL33" s="57">
        <v>0</v>
      </c>
      <c r="AM33" s="57">
        <v>0</v>
      </c>
      <c r="AO33" s="147">
        <v>0</v>
      </c>
      <c r="AP33" s="57">
        <v>0</v>
      </c>
      <c r="AQ33" s="57">
        <v>0</v>
      </c>
      <c r="AS33" s="147">
        <v>0</v>
      </c>
      <c r="AT33" s="57">
        <v>0</v>
      </c>
      <c r="AU33" s="57">
        <v>0</v>
      </c>
    </row>
    <row r="34" spans="2:47" x14ac:dyDescent="0.25">
      <c r="B34" s="126">
        <v>5230</v>
      </c>
      <c r="C34" s="58"/>
      <c r="D34" s="59" t="s">
        <v>104</v>
      </c>
      <c r="E34" s="147">
        <f t="shared" si="35"/>
        <v>0</v>
      </c>
      <c r="F34" s="57">
        <f t="shared" si="35"/>
        <v>0</v>
      </c>
      <c r="G34" s="57">
        <f t="shared" si="35"/>
        <v>0</v>
      </c>
      <c r="I34" s="147">
        <v>0</v>
      </c>
      <c r="J34" s="57">
        <v>0</v>
      </c>
      <c r="K34" s="57">
        <v>0</v>
      </c>
      <c r="M34" s="147">
        <v>0</v>
      </c>
      <c r="N34" s="57">
        <v>0</v>
      </c>
      <c r="O34" s="57">
        <v>0</v>
      </c>
      <c r="Q34" s="147">
        <v>0</v>
      </c>
      <c r="R34" s="57">
        <v>0</v>
      </c>
      <c r="S34" s="57">
        <v>0</v>
      </c>
      <c r="U34" s="147">
        <v>0</v>
      </c>
      <c r="V34" s="57">
        <v>0</v>
      </c>
      <c r="W34" s="57">
        <v>0</v>
      </c>
      <c r="Y34" s="147">
        <v>0</v>
      </c>
      <c r="Z34" s="57">
        <v>0</v>
      </c>
      <c r="AA34" s="57">
        <v>0</v>
      </c>
      <c r="AC34" s="147">
        <v>0</v>
      </c>
      <c r="AD34" s="57">
        <v>0</v>
      </c>
      <c r="AE34" s="57">
        <v>0</v>
      </c>
      <c r="AG34" s="147">
        <v>0</v>
      </c>
      <c r="AH34" s="57">
        <v>0</v>
      </c>
      <c r="AI34" s="57">
        <v>0</v>
      </c>
      <c r="AK34" s="147">
        <v>0</v>
      </c>
      <c r="AL34" s="57">
        <v>0</v>
      </c>
      <c r="AM34" s="57">
        <v>0</v>
      </c>
      <c r="AO34" s="147">
        <v>0</v>
      </c>
      <c r="AP34" s="57">
        <v>0</v>
      </c>
      <c r="AQ34" s="57">
        <v>0</v>
      </c>
      <c r="AS34" s="147">
        <v>0</v>
      </c>
      <c r="AT34" s="57">
        <v>0</v>
      </c>
      <c r="AU34" s="57">
        <v>0</v>
      </c>
    </row>
    <row r="35" spans="2:47" x14ac:dyDescent="0.25">
      <c r="B35" s="126">
        <v>5240</v>
      </c>
      <c r="C35" s="58"/>
      <c r="D35" s="59" t="s">
        <v>86</v>
      </c>
      <c r="E35" s="147">
        <f t="shared" si="35"/>
        <v>0</v>
      </c>
      <c r="F35" s="57">
        <f t="shared" si="35"/>
        <v>0</v>
      </c>
      <c r="G35" s="57">
        <f t="shared" si="35"/>
        <v>0</v>
      </c>
      <c r="I35" s="147">
        <v>0</v>
      </c>
      <c r="J35" s="57">
        <v>0</v>
      </c>
      <c r="K35" s="57">
        <v>0</v>
      </c>
      <c r="M35" s="147">
        <v>0</v>
      </c>
      <c r="N35" s="57">
        <v>0</v>
      </c>
      <c r="O35" s="57">
        <v>0</v>
      </c>
      <c r="Q35" s="147">
        <v>0</v>
      </c>
      <c r="R35" s="57">
        <v>0</v>
      </c>
      <c r="S35" s="57">
        <v>0</v>
      </c>
      <c r="U35" s="147">
        <v>0</v>
      </c>
      <c r="V35" s="57">
        <v>0</v>
      </c>
      <c r="W35" s="57">
        <v>0</v>
      </c>
      <c r="Y35" s="147">
        <v>0</v>
      </c>
      <c r="Z35" s="57">
        <v>0</v>
      </c>
      <c r="AA35" s="57">
        <v>0</v>
      </c>
      <c r="AC35" s="147">
        <v>0</v>
      </c>
      <c r="AD35" s="57">
        <v>0</v>
      </c>
      <c r="AE35" s="57">
        <v>0</v>
      </c>
      <c r="AG35" s="147">
        <v>0</v>
      </c>
      <c r="AH35" s="57">
        <v>0</v>
      </c>
      <c r="AI35" s="57">
        <v>0</v>
      </c>
      <c r="AK35" s="147">
        <v>0</v>
      </c>
      <c r="AL35" s="57">
        <v>0</v>
      </c>
      <c r="AM35" s="57">
        <v>0</v>
      </c>
      <c r="AO35" s="147">
        <v>0</v>
      </c>
      <c r="AP35" s="57">
        <v>0</v>
      </c>
      <c r="AQ35" s="57">
        <v>0</v>
      </c>
      <c r="AS35" s="147">
        <v>0</v>
      </c>
      <c r="AT35" s="57">
        <v>0</v>
      </c>
      <c r="AU35" s="57">
        <v>0</v>
      </c>
    </row>
    <row r="36" spans="2:47" x14ac:dyDescent="0.25">
      <c r="B36" s="126">
        <v>5250</v>
      </c>
      <c r="C36" s="58"/>
      <c r="D36" s="59" t="s">
        <v>89</v>
      </c>
      <c r="E36" s="147">
        <f t="shared" si="35"/>
        <v>0</v>
      </c>
      <c r="F36" s="57">
        <f t="shared" si="35"/>
        <v>0</v>
      </c>
      <c r="G36" s="57">
        <f t="shared" si="35"/>
        <v>0</v>
      </c>
      <c r="I36" s="147">
        <v>0</v>
      </c>
      <c r="J36" s="57">
        <v>0</v>
      </c>
      <c r="K36" s="57">
        <v>0</v>
      </c>
      <c r="M36" s="147">
        <v>0</v>
      </c>
      <c r="N36" s="57">
        <v>0</v>
      </c>
      <c r="O36" s="57">
        <v>0</v>
      </c>
      <c r="Q36" s="147">
        <v>0</v>
      </c>
      <c r="R36" s="57">
        <v>0</v>
      </c>
      <c r="S36" s="57">
        <v>0</v>
      </c>
      <c r="U36" s="147">
        <v>0</v>
      </c>
      <c r="V36" s="57">
        <v>0</v>
      </c>
      <c r="W36" s="57">
        <v>0</v>
      </c>
      <c r="Y36" s="147">
        <v>0</v>
      </c>
      <c r="Z36" s="57">
        <v>0</v>
      </c>
      <c r="AA36" s="57">
        <v>0</v>
      </c>
      <c r="AC36" s="147">
        <v>0</v>
      </c>
      <c r="AD36" s="57">
        <v>0</v>
      </c>
      <c r="AE36" s="57">
        <v>0</v>
      </c>
      <c r="AG36" s="147">
        <v>0</v>
      </c>
      <c r="AH36" s="57">
        <v>0</v>
      </c>
      <c r="AI36" s="57">
        <v>0</v>
      </c>
      <c r="AK36" s="147">
        <v>0</v>
      </c>
      <c r="AL36" s="57">
        <v>0</v>
      </c>
      <c r="AM36" s="57">
        <v>0</v>
      </c>
      <c r="AO36" s="147">
        <v>0</v>
      </c>
      <c r="AP36" s="57">
        <v>0</v>
      </c>
      <c r="AQ36" s="57">
        <v>0</v>
      </c>
      <c r="AS36" s="147">
        <v>0</v>
      </c>
      <c r="AT36" s="57">
        <v>0</v>
      </c>
      <c r="AU36" s="57">
        <v>0</v>
      </c>
    </row>
    <row r="37" spans="2:47" x14ac:dyDescent="0.25">
      <c r="B37" s="126">
        <v>5260</v>
      </c>
      <c r="C37" s="58"/>
      <c r="D37" s="59" t="s">
        <v>91</v>
      </c>
      <c r="E37" s="147">
        <f t="shared" si="35"/>
        <v>0</v>
      </c>
      <c r="F37" s="57">
        <f t="shared" si="35"/>
        <v>0</v>
      </c>
      <c r="G37" s="57">
        <f t="shared" si="35"/>
        <v>0</v>
      </c>
      <c r="I37" s="147">
        <v>0</v>
      </c>
      <c r="J37" s="57">
        <v>0</v>
      </c>
      <c r="K37" s="57">
        <v>0</v>
      </c>
      <c r="M37" s="147">
        <v>0</v>
      </c>
      <c r="N37" s="57">
        <v>0</v>
      </c>
      <c r="O37" s="57">
        <v>0</v>
      </c>
      <c r="Q37" s="147">
        <v>0</v>
      </c>
      <c r="R37" s="57">
        <v>0</v>
      </c>
      <c r="S37" s="57">
        <v>0</v>
      </c>
      <c r="U37" s="147">
        <v>0</v>
      </c>
      <c r="V37" s="57">
        <v>0</v>
      </c>
      <c r="W37" s="57">
        <v>0</v>
      </c>
      <c r="Y37" s="147">
        <v>0</v>
      </c>
      <c r="Z37" s="57">
        <v>0</v>
      </c>
      <c r="AA37" s="57">
        <v>0</v>
      </c>
      <c r="AC37" s="147">
        <v>0</v>
      </c>
      <c r="AD37" s="57">
        <v>0</v>
      </c>
      <c r="AE37" s="57">
        <v>0</v>
      </c>
      <c r="AG37" s="147">
        <v>0</v>
      </c>
      <c r="AH37" s="57">
        <v>0</v>
      </c>
      <c r="AI37" s="57">
        <v>0</v>
      </c>
      <c r="AK37" s="147">
        <v>0</v>
      </c>
      <c r="AL37" s="57">
        <v>0</v>
      </c>
      <c r="AM37" s="57">
        <v>0</v>
      </c>
      <c r="AO37" s="147">
        <v>0</v>
      </c>
      <c r="AP37" s="57">
        <v>0</v>
      </c>
      <c r="AQ37" s="57">
        <v>0</v>
      </c>
      <c r="AS37" s="147">
        <v>0</v>
      </c>
      <c r="AT37" s="57">
        <v>0</v>
      </c>
      <c r="AU37" s="57">
        <v>0</v>
      </c>
    </row>
    <row r="38" spans="2:47" x14ac:dyDescent="0.25">
      <c r="B38" s="126">
        <v>5270</v>
      </c>
      <c r="C38" s="58"/>
      <c r="D38" s="59" t="s">
        <v>94</v>
      </c>
      <c r="E38" s="147">
        <f t="shared" si="35"/>
        <v>0</v>
      </c>
      <c r="F38" s="57">
        <f t="shared" si="35"/>
        <v>0</v>
      </c>
      <c r="G38" s="57">
        <f t="shared" si="35"/>
        <v>0</v>
      </c>
      <c r="I38" s="147">
        <v>0</v>
      </c>
      <c r="J38" s="57">
        <v>0</v>
      </c>
      <c r="K38" s="57">
        <v>0</v>
      </c>
      <c r="M38" s="147">
        <v>0</v>
      </c>
      <c r="N38" s="57">
        <v>0</v>
      </c>
      <c r="O38" s="57">
        <v>0</v>
      </c>
      <c r="Q38" s="147">
        <v>0</v>
      </c>
      <c r="R38" s="57">
        <v>0</v>
      </c>
      <c r="S38" s="57">
        <v>0</v>
      </c>
      <c r="U38" s="147">
        <v>0</v>
      </c>
      <c r="V38" s="57">
        <v>0</v>
      </c>
      <c r="W38" s="57">
        <v>0</v>
      </c>
      <c r="Y38" s="147">
        <v>0</v>
      </c>
      <c r="Z38" s="57">
        <v>0</v>
      </c>
      <c r="AA38" s="57">
        <v>0</v>
      </c>
      <c r="AC38" s="147">
        <v>0</v>
      </c>
      <c r="AD38" s="57">
        <v>0</v>
      </c>
      <c r="AE38" s="57">
        <v>0</v>
      </c>
      <c r="AG38" s="147">
        <v>0</v>
      </c>
      <c r="AH38" s="57">
        <v>0</v>
      </c>
      <c r="AI38" s="57">
        <v>0</v>
      </c>
      <c r="AK38" s="147">
        <v>0</v>
      </c>
      <c r="AL38" s="57">
        <v>0</v>
      </c>
      <c r="AM38" s="57">
        <v>0</v>
      </c>
      <c r="AO38" s="147">
        <v>0</v>
      </c>
      <c r="AP38" s="57">
        <v>0</v>
      </c>
      <c r="AQ38" s="57">
        <v>0</v>
      </c>
      <c r="AS38" s="147">
        <v>0</v>
      </c>
      <c r="AT38" s="57">
        <v>0</v>
      </c>
      <c r="AU38" s="57">
        <v>0</v>
      </c>
    </row>
    <row r="39" spans="2:47" x14ac:dyDescent="0.25">
      <c r="B39" s="126">
        <v>5280</v>
      </c>
      <c r="C39" s="58"/>
      <c r="D39" s="59" t="s">
        <v>95</v>
      </c>
      <c r="E39" s="147">
        <f t="shared" si="35"/>
        <v>0</v>
      </c>
      <c r="F39" s="57">
        <f t="shared" si="35"/>
        <v>0</v>
      </c>
      <c r="G39" s="57">
        <f t="shared" si="35"/>
        <v>0</v>
      </c>
      <c r="I39" s="147">
        <v>0</v>
      </c>
      <c r="J39" s="57">
        <v>0</v>
      </c>
      <c r="K39" s="57">
        <v>0</v>
      </c>
      <c r="M39" s="147">
        <v>0</v>
      </c>
      <c r="N39" s="57">
        <v>0</v>
      </c>
      <c r="O39" s="57">
        <v>0</v>
      </c>
      <c r="Q39" s="147">
        <v>0</v>
      </c>
      <c r="R39" s="57">
        <v>0</v>
      </c>
      <c r="S39" s="57">
        <v>0</v>
      </c>
      <c r="U39" s="147">
        <v>0</v>
      </c>
      <c r="V39" s="57">
        <v>0</v>
      </c>
      <c r="W39" s="57">
        <v>0</v>
      </c>
      <c r="Y39" s="147">
        <v>0</v>
      </c>
      <c r="Z39" s="57">
        <v>0</v>
      </c>
      <c r="AA39" s="57">
        <v>0</v>
      </c>
      <c r="AC39" s="147">
        <v>0</v>
      </c>
      <c r="AD39" s="57">
        <v>0</v>
      </c>
      <c r="AE39" s="57">
        <v>0</v>
      </c>
      <c r="AG39" s="147">
        <v>0</v>
      </c>
      <c r="AH39" s="57">
        <v>0</v>
      </c>
      <c r="AI39" s="57">
        <v>0</v>
      </c>
      <c r="AK39" s="147">
        <v>0</v>
      </c>
      <c r="AL39" s="57">
        <v>0</v>
      </c>
      <c r="AM39" s="57">
        <v>0</v>
      </c>
      <c r="AO39" s="147">
        <v>0</v>
      </c>
      <c r="AP39" s="57">
        <v>0</v>
      </c>
      <c r="AQ39" s="57">
        <v>0</v>
      </c>
      <c r="AS39" s="147">
        <v>0</v>
      </c>
      <c r="AT39" s="57">
        <v>0</v>
      </c>
      <c r="AU39" s="57">
        <v>0</v>
      </c>
    </row>
    <row r="40" spans="2:47" x14ac:dyDescent="0.25">
      <c r="B40" s="126">
        <v>5290</v>
      </c>
      <c r="C40" s="58"/>
      <c r="D40" s="59" t="s">
        <v>98</v>
      </c>
      <c r="E40" s="147">
        <f t="shared" si="35"/>
        <v>0</v>
      </c>
      <c r="F40" s="57">
        <f t="shared" si="35"/>
        <v>0</v>
      </c>
      <c r="G40" s="57">
        <f t="shared" si="35"/>
        <v>0</v>
      </c>
      <c r="I40" s="147">
        <v>0</v>
      </c>
      <c r="J40" s="57">
        <v>0</v>
      </c>
      <c r="K40" s="57">
        <v>0</v>
      </c>
      <c r="M40" s="147">
        <v>0</v>
      </c>
      <c r="N40" s="57">
        <v>0</v>
      </c>
      <c r="O40" s="57">
        <v>0</v>
      </c>
      <c r="Q40" s="147">
        <v>0</v>
      </c>
      <c r="R40" s="57">
        <v>0</v>
      </c>
      <c r="S40" s="57">
        <v>0</v>
      </c>
      <c r="U40" s="147">
        <v>0</v>
      </c>
      <c r="V40" s="57">
        <v>0</v>
      </c>
      <c r="W40" s="57">
        <v>0</v>
      </c>
      <c r="Y40" s="147">
        <v>0</v>
      </c>
      <c r="Z40" s="57">
        <v>0</v>
      </c>
      <c r="AA40" s="57">
        <v>0</v>
      </c>
      <c r="AC40" s="147">
        <v>0</v>
      </c>
      <c r="AD40" s="57">
        <v>0</v>
      </c>
      <c r="AE40" s="57">
        <v>0</v>
      </c>
      <c r="AG40" s="147">
        <v>0</v>
      </c>
      <c r="AH40" s="57">
        <v>0</v>
      </c>
      <c r="AI40" s="57">
        <v>0</v>
      </c>
      <c r="AK40" s="147">
        <v>0</v>
      </c>
      <c r="AL40" s="57">
        <v>0</v>
      </c>
      <c r="AM40" s="57">
        <v>0</v>
      </c>
      <c r="AO40" s="147">
        <v>0</v>
      </c>
      <c r="AP40" s="57">
        <v>0</v>
      </c>
      <c r="AQ40" s="57">
        <v>0</v>
      </c>
      <c r="AS40" s="147">
        <v>0</v>
      </c>
      <c r="AT40" s="57">
        <v>0</v>
      </c>
      <c r="AU40" s="57">
        <v>0</v>
      </c>
    </row>
    <row r="41" spans="2:47" x14ac:dyDescent="0.25">
      <c r="B41" s="126">
        <v>5300</v>
      </c>
      <c r="C41" s="41" t="s">
        <v>111</v>
      </c>
      <c r="D41" s="21"/>
      <c r="E41" s="146">
        <f>SUM(E42:E44)</f>
        <v>0</v>
      </c>
      <c r="F41" s="38">
        <f>SUM(F42:F44)</f>
        <v>0</v>
      </c>
      <c r="G41" s="38">
        <f>SUM(G42:G44)</f>
        <v>0</v>
      </c>
      <c r="I41" s="146">
        <f t="shared" ref="I41:K41" si="36">SUM(I42:I44)</f>
        <v>0</v>
      </c>
      <c r="J41" s="38">
        <f t="shared" si="36"/>
        <v>0</v>
      </c>
      <c r="K41" s="38">
        <f t="shared" si="36"/>
        <v>0</v>
      </c>
      <c r="M41" s="146">
        <f t="shared" ref="M41:O41" si="37">SUM(M42:M44)</f>
        <v>0</v>
      </c>
      <c r="N41" s="38">
        <f t="shared" si="37"/>
        <v>0</v>
      </c>
      <c r="O41" s="38">
        <f t="shared" si="37"/>
        <v>0</v>
      </c>
      <c r="Q41" s="146">
        <f t="shared" ref="Q41:S41" si="38">SUM(Q42:Q44)</f>
        <v>0</v>
      </c>
      <c r="R41" s="38">
        <f t="shared" si="38"/>
        <v>0</v>
      </c>
      <c r="S41" s="38">
        <f t="shared" si="38"/>
        <v>0</v>
      </c>
      <c r="U41" s="146">
        <f t="shared" ref="U41:W41" si="39">SUM(U42:U44)</f>
        <v>0</v>
      </c>
      <c r="V41" s="38">
        <f t="shared" si="39"/>
        <v>0</v>
      </c>
      <c r="W41" s="38">
        <f t="shared" si="39"/>
        <v>0</v>
      </c>
      <c r="Y41" s="146">
        <f t="shared" ref="Y41:AA41" si="40">SUM(Y42:Y44)</f>
        <v>0</v>
      </c>
      <c r="Z41" s="38">
        <f t="shared" si="40"/>
        <v>0</v>
      </c>
      <c r="AA41" s="38">
        <f t="shared" si="40"/>
        <v>0</v>
      </c>
      <c r="AC41" s="146">
        <f>SUM(AC42:AC44)</f>
        <v>0</v>
      </c>
      <c r="AD41" s="38">
        <f>SUM(AD42:AD44)</f>
        <v>0</v>
      </c>
      <c r="AE41" s="38">
        <f>SUM(AE42:AE44)</f>
        <v>0</v>
      </c>
      <c r="AG41" s="146">
        <f>SUM(AG42:AG44)</f>
        <v>0</v>
      </c>
      <c r="AH41" s="38">
        <f>SUM(AH42:AH44)</f>
        <v>0</v>
      </c>
      <c r="AI41" s="38">
        <f>SUM(AI42:AI44)</f>
        <v>0</v>
      </c>
      <c r="AK41" s="146">
        <f>SUM(AK42:AK44)</f>
        <v>0</v>
      </c>
      <c r="AL41" s="38">
        <f>SUM(AL42:AL44)</f>
        <v>0</v>
      </c>
      <c r="AM41" s="38">
        <f>SUM(AM42:AM44)</f>
        <v>0</v>
      </c>
      <c r="AO41" s="146">
        <f>SUM(AO42:AO44)</f>
        <v>0</v>
      </c>
      <c r="AP41" s="38">
        <f>SUM(AP42:AP44)</f>
        <v>0</v>
      </c>
      <c r="AQ41" s="38">
        <f>SUM(AQ42:AQ44)</f>
        <v>0</v>
      </c>
      <c r="AS41" s="146">
        <f>SUM(AS42:AS44)</f>
        <v>0</v>
      </c>
      <c r="AT41" s="38">
        <f>SUM(AT42:AT44)</f>
        <v>0</v>
      </c>
      <c r="AU41" s="38">
        <f>SUM(AU42:AU44)</f>
        <v>0</v>
      </c>
    </row>
    <row r="42" spans="2:47" x14ac:dyDescent="0.25">
      <c r="B42" s="126">
        <v>5310</v>
      </c>
      <c r="C42" s="58"/>
      <c r="D42" s="59" t="s">
        <v>113</v>
      </c>
      <c r="E42" s="147">
        <f t="shared" ref="E42:G44" si="41">+I42+M42+Q42+U42+Y42+AC42+AG42+AK42+AO42+AS42</f>
        <v>0</v>
      </c>
      <c r="F42" s="57">
        <f t="shared" si="41"/>
        <v>0</v>
      </c>
      <c r="G42" s="57">
        <f t="shared" si="41"/>
        <v>0</v>
      </c>
      <c r="I42" s="147">
        <v>0</v>
      </c>
      <c r="J42" s="57">
        <v>0</v>
      </c>
      <c r="K42" s="57">
        <v>0</v>
      </c>
      <c r="M42" s="147">
        <v>0</v>
      </c>
      <c r="N42" s="57">
        <v>0</v>
      </c>
      <c r="O42" s="57">
        <v>0</v>
      </c>
      <c r="Q42" s="147">
        <v>0</v>
      </c>
      <c r="R42" s="57">
        <v>0</v>
      </c>
      <c r="S42" s="57">
        <v>0</v>
      </c>
      <c r="U42" s="147">
        <v>0</v>
      </c>
      <c r="V42" s="57">
        <v>0</v>
      </c>
      <c r="W42" s="57">
        <v>0</v>
      </c>
      <c r="Y42" s="147">
        <v>0</v>
      </c>
      <c r="Z42" s="57">
        <v>0</v>
      </c>
      <c r="AA42" s="57">
        <v>0</v>
      </c>
      <c r="AC42" s="147">
        <v>0</v>
      </c>
      <c r="AD42" s="57">
        <v>0</v>
      </c>
      <c r="AE42" s="57">
        <v>0</v>
      </c>
      <c r="AG42" s="147">
        <v>0</v>
      </c>
      <c r="AH42" s="57">
        <v>0</v>
      </c>
      <c r="AI42" s="57">
        <v>0</v>
      </c>
      <c r="AK42" s="147">
        <v>0</v>
      </c>
      <c r="AL42" s="57">
        <v>0</v>
      </c>
      <c r="AM42" s="57">
        <v>0</v>
      </c>
      <c r="AO42" s="147">
        <v>0</v>
      </c>
      <c r="AP42" s="57">
        <v>0</v>
      </c>
      <c r="AQ42" s="57">
        <v>0</v>
      </c>
      <c r="AS42" s="147">
        <v>0</v>
      </c>
      <c r="AT42" s="57">
        <v>0</v>
      </c>
      <c r="AU42" s="57">
        <v>0</v>
      </c>
    </row>
    <row r="43" spans="2:47" x14ac:dyDescent="0.25">
      <c r="B43" s="126">
        <v>5320</v>
      </c>
      <c r="C43" s="58"/>
      <c r="D43" s="59" t="s">
        <v>14</v>
      </c>
      <c r="E43" s="147">
        <f t="shared" si="41"/>
        <v>0</v>
      </c>
      <c r="F43" s="57">
        <f t="shared" si="41"/>
        <v>0</v>
      </c>
      <c r="G43" s="57">
        <f t="shared" si="41"/>
        <v>0</v>
      </c>
      <c r="I43" s="147">
        <v>0</v>
      </c>
      <c r="J43" s="57">
        <v>0</v>
      </c>
      <c r="K43" s="57">
        <v>0</v>
      </c>
      <c r="M43" s="147">
        <v>0</v>
      </c>
      <c r="N43" s="57">
        <v>0</v>
      </c>
      <c r="O43" s="57">
        <v>0</v>
      </c>
      <c r="Q43" s="147">
        <v>0</v>
      </c>
      <c r="R43" s="57">
        <v>0</v>
      </c>
      <c r="S43" s="57">
        <v>0</v>
      </c>
      <c r="U43" s="147">
        <v>0</v>
      </c>
      <c r="V43" s="57">
        <v>0</v>
      </c>
      <c r="W43" s="57">
        <v>0</v>
      </c>
      <c r="Y43" s="147">
        <v>0</v>
      </c>
      <c r="Z43" s="57">
        <v>0</v>
      </c>
      <c r="AA43" s="57">
        <v>0</v>
      </c>
      <c r="AC43" s="147">
        <v>0</v>
      </c>
      <c r="AD43" s="57">
        <v>0</v>
      </c>
      <c r="AE43" s="57">
        <v>0</v>
      </c>
      <c r="AG43" s="147">
        <v>0</v>
      </c>
      <c r="AH43" s="57">
        <v>0</v>
      </c>
      <c r="AI43" s="57">
        <v>0</v>
      </c>
      <c r="AK43" s="147">
        <v>0</v>
      </c>
      <c r="AL43" s="57">
        <v>0</v>
      </c>
      <c r="AM43" s="57">
        <v>0</v>
      </c>
      <c r="AO43" s="147">
        <v>0</v>
      </c>
      <c r="AP43" s="57">
        <v>0</v>
      </c>
      <c r="AQ43" s="57">
        <v>0</v>
      </c>
      <c r="AS43" s="147">
        <v>0</v>
      </c>
      <c r="AT43" s="57">
        <v>0</v>
      </c>
      <c r="AU43" s="57">
        <v>0</v>
      </c>
    </row>
    <row r="44" spans="2:47" x14ac:dyDescent="0.25">
      <c r="B44" s="126">
        <v>5330</v>
      </c>
      <c r="C44" s="58"/>
      <c r="D44" s="59" t="s">
        <v>103</v>
      </c>
      <c r="E44" s="147">
        <f t="shared" si="41"/>
        <v>0</v>
      </c>
      <c r="F44" s="57">
        <f t="shared" si="41"/>
        <v>0</v>
      </c>
      <c r="G44" s="57">
        <f t="shared" si="41"/>
        <v>0</v>
      </c>
      <c r="I44" s="147">
        <v>0</v>
      </c>
      <c r="J44" s="57">
        <v>0</v>
      </c>
      <c r="K44" s="57">
        <v>0</v>
      </c>
      <c r="M44" s="147">
        <v>0</v>
      </c>
      <c r="N44" s="57">
        <v>0</v>
      </c>
      <c r="O44" s="57">
        <v>0</v>
      </c>
      <c r="Q44" s="147">
        <v>0</v>
      </c>
      <c r="R44" s="57">
        <v>0</v>
      </c>
      <c r="S44" s="57">
        <v>0</v>
      </c>
      <c r="U44" s="147">
        <v>0</v>
      </c>
      <c r="V44" s="57">
        <v>0</v>
      </c>
      <c r="W44" s="57">
        <v>0</v>
      </c>
      <c r="Y44" s="147">
        <v>0</v>
      </c>
      <c r="Z44" s="57">
        <v>0</v>
      </c>
      <c r="AA44" s="57">
        <v>0</v>
      </c>
      <c r="AC44" s="147">
        <v>0</v>
      </c>
      <c r="AD44" s="57">
        <v>0</v>
      </c>
      <c r="AE44" s="57">
        <v>0</v>
      </c>
      <c r="AG44" s="147">
        <v>0</v>
      </c>
      <c r="AH44" s="57">
        <v>0</v>
      </c>
      <c r="AI44" s="57">
        <v>0</v>
      </c>
      <c r="AK44" s="147">
        <v>0</v>
      </c>
      <c r="AL44" s="57">
        <v>0</v>
      </c>
      <c r="AM44" s="57">
        <v>0</v>
      </c>
      <c r="AO44" s="147">
        <v>0</v>
      </c>
      <c r="AP44" s="57">
        <v>0</v>
      </c>
      <c r="AQ44" s="57">
        <v>0</v>
      </c>
      <c r="AS44" s="147">
        <v>0</v>
      </c>
      <c r="AT44" s="57">
        <v>0</v>
      </c>
      <c r="AU44" s="57">
        <v>0</v>
      </c>
    </row>
    <row r="45" spans="2:47" x14ac:dyDescent="0.25">
      <c r="B45" s="126">
        <v>5400</v>
      </c>
      <c r="C45" s="41" t="s">
        <v>116</v>
      </c>
      <c r="D45" s="21"/>
      <c r="E45" s="146">
        <f>SUM(E46:E50)</f>
        <v>0</v>
      </c>
      <c r="F45" s="38">
        <f>SUM(F46:F50)</f>
        <v>0</v>
      </c>
      <c r="G45" s="38">
        <f>SUM(G46:G50)</f>
        <v>0</v>
      </c>
      <c r="I45" s="146">
        <f t="shared" ref="I45:K45" si="42">SUM(I46:I50)</f>
        <v>0</v>
      </c>
      <c r="J45" s="38">
        <f t="shared" si="42"/>
        <v>0</v>
      </c>
      <c r="K45" s="38">
        <f t="shared" si="42"/>
        <v>0</v>
      </c>
      <c r="M45" s="146">
        <f t="shared" ref="M45:O45" si="43">SUM(M46:M50)</f>
        <v>0</v>
      </c>
      <c r="N45" s="38">
        <f t="shared" si="43"/>
        <v>0</v>
      </c>
      <c r="O45" s="38">
        <f t="shared" si="43"/>
        <v>0</v>
      </c>
      <c r="Q45" s="146">
        <f t="shared" ref="Q45:S45" si="44">SUM(Q46:Q50)</f>
        <v>0</v>
      </c>
      <c r="R45" s="38">
        <f t="shared" si="44"/>
        <v>0</v>
      </c>
      <c r="S45" s="38">
        <f t="shared" si="44"/>
        <v>0</v>
      </c>
      <c r="U45" s="146">
        <f t="shared" ref="U45:W45" si="45">SUM(U46:U50)</f>
        <v>0</v>
      </c>
      <c r="V45" s="38">
        <f t="shared" si="45"/>
        <v>0</v>
      </c>
      <c r="W45" s="38">
        <f t="shared" si="45"/>
        <v>0</v>
      </c>
      <c r="Y45" s="146">
        <f t="shared" ref="Y45:AA45" si="46">SUM(Y46:Y50)</f>
        <v>0</v>
      </c>
      <c r="Z45" s="38">
        <f t="shared" si="46"/>
        <v>0</v>
      </c>
      <c r="AA45" s="38">
        <f t="shared" si="46"/>
        <v>0</v>
      </c>
      <c r="AC45" s="146">
        <f>SUM(AC46:AC50)</f>
        <v>0</v>
      </c>
      <c r="AD45" s="38">
        <f>SUM(AD46:AD50)</f>
        <v>0</v>
      </c>
      <c r="AE45" s="38">
        <f>SUM(AE46:AE50)</f>
        <v>0</v>
      </c>
      <c r="AG45" s="146">
        <f>SUM(AG46:AG50)</f>
        <v>0</v>
      </c>
      <c r="AH45" s="38">
        <f>SUM(AH46:AH50)</f>
        <v>0</v>
      </c>
      <c r="AI45" s="38">
        <f>SUM(AI46:AI50)</f>
        <v>0</v>
      </c>
      <c r="AK45" s="146">
        <f>SUM(AK46:AK50)</f>
        <v>0</v>
      </c>
      <c r="AL45" s="38">
        <f>SUM(AL46:AL50)</f>
        <v>0</v>
      </c>
      <c r="AM45" s="38">
        <f>SUM(AM46:AM50)</f>
        <v>0</v>
      </c>
      <c r="AO45" s="146">
        <f>SUM(AO46:AO50)</f>
        <v>0</v>
      </c>
      <c r="AP45" s="38">
        <f>SUM(AP46:AP50)</f>
        <v>0</v>
      </c>
      <c r="AQ45" s="38">
        <f>SUM(AQ46:AQ50)</f>
        <v>0</v>
      </c>
      <c r="AS45" s="146">
        <f>SUM(AS46:AS50)</f>
        <v>0</v>
      </c>
      <c r="AT45" s="38">
        <f>SUM(AT46:AT50)</f>
        <v>0</v>
      </c>
      <c r="AU45" s="38">
        <f>SUM(AU46:AU50)</f>
        <v>0</v>
      </c>
    </row>
    <row r="46" spans="2:47" x14ac:dyDescent="0.25">
      <c r="B46" s="126">
        <v>5410</v>
      </c>
      <c r="C46" s="58"/>
      <c r="D46" s="59" t="s">
        <v>117</v>
      </c>
      <c r="E46" s="147">
        <f t="shared" ref="E46:G50" si="47">+I46+M46+Q46+U46+Y46+AC46+AG46+AK46+AO46+AS46</f>
        <v>0</v>
      </c>
      <c r="F46" s="57">
        <f t="shared" si="47"/>
        <v>0</v>
      </c>
      <c r="G46" s="57">
        <f t="shared" si="47"/>
        <v>0</v>
      </c>
      <c r="I46" s="147">
        <v>0</v>
      </c>
      <c r="J46" s="57">
        <v>0</v>
      </c>
      <c r="K46" s="57">
        <v>0</v>
      </c>
      <c r="M46" s="147">
        <v>0</v>
      </c>
      <c r="N46" s="57">
        <v>0</v>
      </c>
      <c r="O46" s="57">
        <v>0</v>
      </c>
      <c r="Q46" s="147">
        <v>0</v>
      </c>
      <c r="R46" s="57">
        <v>0</v>
      </c>
      <c r="S46" s="57">
        <v>0</v>
      </c>
      <c r="U46" s="147">
        <v>0</v>
      </c>
      <c r="V46" s="57">
        <v>0</v>
      </c>
      <c r="W46" s="57">
        <v>0</v>
      </c>
      <c r="Y46" s="147">
        <v>0</v>
      </c>
      <c r="Z46" s="57">
        <v>0</v>
      </c>
      <c r="AA46" s="57">
        <v>0</v>
      </c>
      <c r="AC46" s="147">
        <v>0</v>
      </c>
      <c r="AD46" s="57">
        <v>0</v>
      </c>
      <c r="AE46" s="57">
        <v>0</v>
      </c>
      <c r="AG46" s="147">
        <v>0</v>
      </c>
      <c r="AH46" s="57">
        <v>0</v>
      </c>
      <c r="AI46" s="57">
        <v>0</v>
      </c>
      <c r="AK46" s="147">
        <v>0</v>
      </c>
      <c r="AL46" s="57">
        <v>0</v>
      </c>
      <c r="AM46" s="57">
        <v>0</v>
      </c>
      <c r="AO46" s="147">
        <v>0</v>
      </c>
      <c r="AP46" s="57">
        <v>0</v>
      </c>
      <c r="AQ46" s="57">
        <v>0</v>
      </c>
      <c r="AS46" s="147">
        <v>0</v>
      </c>
      <c r="AT46" s="57">
        <v>0</v>
      </c>
      <c r="AU46" s="57">
        <v>0</v>
      </c>
    </row>
    <row r="47" spans="2:47" x14ac:dyDescent="0.25">
      <c r="B47" s="126">
        <v>5420</v>
      </c>
      <c r="C47" s="58"/>
      <c r="D47" s="59" t="s">
        <v>119</v>
      </c>
      <c r="E47" s="147">
        <f t="shared" si="47"/>
        <v>0</v>
      </c>
      <c r="F47" s="57">
        <f t="shared" si="47"/>
        <v>0</v>
      </c>
      <c r="G47" s="57">
        <f t="shared" si="47"/>
        <v>0</v>
      </c>
      <c r="I47" s="147">
        <v>0</v>
      </c>
      <c r="J47" s="57">
        <v>0</v>
      </c>
      <c r="K47" s="57">
        <v>0</v>
      </c>
      <c r="M47" s="147">
        <v>0</v>
      </c>
      <c r="N47" s="57">
        <v>0</v>
      </c>
      <c r="O47" s="57">
        <v>0</v>
      </c>
      <c r="Q47" s="147">
        <v>0</v>
      </c>
      <c r="R47" s="57">
        <v>0</v>
      </c>
      <c r="S47" s="57">
        <v>0</v>
      </c>
      <c r="U47" s="147">
        <v>0</v>
      </c>
      <c r="V47" s="57">
        <v>0</v>
      </c>
      <c r="W47" s="57">
        <v>0</v>
      </c>
      <c r="Y47" s="147">
        <v>0</v>
      </c>
      <c r="Z47" s="57">
        <v>0</v>
      </c>
      <c r="AA47" s="57">
        <v>0</v>
      </c>
      <c r="AC47" s="147">
        <v>0</v>
      </c>
      <c r="AD47" s="57">
        <v>0</v>
      </c>
      <c r="AE47" s="57">
        <v>0</v>
      </c>
      <c r="AG47" s="147">
        <v>0</v>
      </c>
      <c r="AH47" s="57">
        <v>0</v>
      </c>
      <c r="AI47" s="57">
        <v>0</v>
      </c>
      <c r="AK47" s="147">
        <v>0</v>
      </c>
      <c r="AL47" s="57">
        <v>0</v>
      </c>
      <c r="AM47" s="57">
        <v>0</v>
      </c>
      <c r="AO47" s="147">
        <v>0</v>
      </c>
      <c r="AP47" s="57">
        <v>0</v>
      </c>
      <c r="AQ47" s="57">
        <v>0</v>
      </c>
      <c r="AS47" s="147">
        <v>0</v>
      </c>
      <c r="AT47" s="57">
        <v>0</v>
      </c>
      <c r="AU47" s="57">
        <v>0</v>
      </c>
    </row>
    <row r="48" spans="2:47" x14ac:dyDescent="0.25">
      <c r="B48" s="126">
        <v>5430</v>
      </c>
      <c r="C48" s="58"/>
      <c r="D48" s="59" t="s">
        <v>121</v>
      </c>
      <c r="E48" s="147">
        <f t="shared" si="47"/>
        <v>0</v>
      </c>
      <c r="F48" s="57">
        <f t="shared" si="47"/>
        <v>0</v>
      </c>
      <c r="G48" s="57">
        <f t="shared" si="47"/>
        <v>0</v>
      </c>
      <c r="I48" s="147">
        <v>0</v>
      </c>
      <c r="J48" s="57">
        <v>0</v>
      </c>
      <c r="K48" s="57">
        <v>0</v>
      </c>
      <c r="M48" s="147">
        <v>0</v>
      </c>
      <c r="N48" s="57">
        <v>0</v>
      </c>
      <c r="O48" s="57">
        <v>0</v>
      </c>
      <c r="Q48" s="147">
        <v>0</v>
      </c>
      <c r="R48" s="57">
        <v>0</v>
      </c>
      <c r="S48" s="57">
        <v>0</v>
      </c>
      <c r="U48" s="147">
        <v>0</v>
      </c>
      <c r="V48" s="57">
        <v>0</v>
      </c>
      <c r="W48" s="57">
        <v>0</v>
      </c>
      <c r="Y48" s="147">
        <v>0</v>
      </c>
      <c r="Z48" s="57">
        <v>0</v>
      </c>
      <c r="AA48" s="57">
        <v>0</v>
      </c>
      <c r="AC48" s="147">
        <v>0</v>
      </c>
      <c r="AD48" s="57">
        <v>0</v>
      </c>
      <c r="AE48" s="57">
        <v>0</v>
      </c>
      <c r="AG48" s="147">
        <v>0</v>
      </c>
      <c r="AH48" s="57">
        <v>0</v>
      </c>
      <c r="AI48" s="57">
        <v>0</v>
      </c>
      <c r="AK48" s="147">
        <v>0</v>
      </c>
      <c r="AL48" s="57">
        <v>0</v>
      </c>
      <c r="AM48" s="57">
        <v>0</v>
      </c>
      <c r="AO48" s="147">
        <v>0</v>
      </c>
      <c r="AP48" s="57">
        <v>0</v>
      </c>
      <c r="AQ48" s="57">
        <v>0</v>
      </c>
      <c r="AS48" s="147">
        <v>0</v>
      </c>
      <c r="AT48" s="57">
        <v>0</v>
      </c>
      <c r="AU48" s="57">
        <v>0</v>
      </c>
    </row>
    <row r="49" spans="2:47" x14ac:dyDescent="0.25">
      <c r="B49" s="126">
        <v>5440</v>
      </c>
      <c r="C49" s="58"/>
      <c r="D49" s="59" t="s">
        <v>123</v>
      </c>
      <c r="E49" s="147">
        <f t="shared" si="47"/>
        <v>0</v>
      </c>
      <c r="F49" s="57">
        <f t="shared" si="47"/>
        <v>0</v>
      </c>
      <c r="G49" s="57">
        <f t="shared" si="47"/>
        <v>0</v>
      </c>
      <c r="I49" s="147">
        <v>0</v>
      </c>
      <c r="J49" s="57">
        <v>0</v>
      </c>
      <c r="K49" s="57">
        <v>0</v>
      </c>
      <c r="M49" s="147">
        <v>0</v>
      </c>
      <c r="N49" s="57">
        <v>0</v>
      </c>
      <c r="O49" s="57">
        <v>0</v>
      </c>
      <c r="Q49" s="147">
        <v>0</v>
      </c>
      <c r="R49" s="57">
        <v>0</v>
      </c>
      <c r="S49" s="57">
        <v>0</v>
      </c>
      <c r="U49" s="147">
        <v>0</v>
      </c>
      <c r="V49" s="57">
        <v>0</v>
      </c>
      <c r="W49" s="57">
        <v>0</v>
      </c>
      <c r="Y49" s="147">
        <v>0</v>
      </c>
      <c r="Z49" s="57">
        <v>0</v>
      </c>
      <c r="AA49" s="57">
        <v>0</v>
      </c>
      <c r="AC49" s="147">
        <v>0</v>
      </c>
      <c r="AD49" s="57">
        <v>0</v>
      </c>
      <c r="AE49" s="57">
        <v>0</v>
      </c>
      <c r="AG49" s="147">
        <v>0</v>
      </c>
      <c r="AH49" s="57">
        <v>0</v>
      </c>
      <c r="AI49" s="57">
        <v>0</v>
      </c>
      <c r="AK49" s="147">
        <v>0</v>
      </c>
      <c r="AL49" s="57">
        <v>0</v>
      </c>
      <c r="AM49" s="57">
        <v>0</v>
      </c>
      <c r="AO49" s="147">
        <v>0</v>
      </c>
      <c r="AP49" s="57">
        <v>0</v>
      </c>
      <c r="AQ49" s="57">
        <v>0</v>
      </c>
      <c r="AS49" s="147">
        <v>0</v>
      </c>
      <c r="AT49" s="57">
        <v>0</v>
      </c>
      <c r="AU49" s="57">
        <v>0</v>
      </c>
    </row>
    <row r="50" spans="2:47" x14ac:dyDescent="0.25">
      <c r="B50" s="126">
        <v>5450</v>
      </c>
      <c r="C50" s="58"/>
      <c r="D50" s="59" t="s">
        <v>125</v>
      </c>
      <c r="E50" s="147">
        <f t="shared" si="47"/>
        <v>0</v>
      </c>
      <c r="F50" s="57">
        <f t="shared" si="47"/>
        <v>0</v>
      </c>
      <c r="G50" s="57">
        <f t="shared" si="47"/>
        <v>0</v>
      </c>
      <c r="I50" s="147">
        <v>0</v>
      </c>
      <c r="J50" s="57">
        <v>0</v>
      </c>
      <c r="K50" s="57">
        <v>0</v>
      </c>
      <c r="M50" s="147">
        <v>0</v>
      </c>
      <c r="N50" s="57">
        <v>0</v>
      </c>
      <c r="O50" s="57">
        <v>0</v>
      </c>
      <c r="Q50" s="147">
        <v>0</v>
      </c>
      <c r="R50" s="57">
        <v>0</v>
      </c>
      <c r="S50" s="57">
        <v>0</v>
      </c>
      <c r="U50" s="147">
        <v>0</v>
      </c>
      <c r="V50" s="57">
        <v>0</v>
      </c>
      <c r="W50" s="57">
        <v>0</v>
      </c>
      <c r="Y50" s="147">
        <v>0</v>
      </c>
      <c r="Z50" s="57">
        <v>0</v>
      </c>
      <c r="AA50" s="57">
        <v>0</v>
      </c>
      <c r="AC50" s="147">
        <v>0</v>
      </c>
      <c r="AD50" s="57">
        <v>0</v>
      </c>
      <c r="AE50" s="57">
        <v>0</v>
      </c>
      <c r="AG50" s="147">
        <v>0</v>
      </c>
      <c r="AH50" s="57">
        <v>0</v>
      </c>
      <c r="AI50" s="57">
        <v>0</v>
      </c>
      <c r="AK50" s="147">
        <v>0</v>
      </c>
      <c r="AL50" s="57">
        <v>0</v>
      </c>
      <c r="AM50" s="57">
        <v>0</v>
      </c>
      <c r="AO50" s="147">
        <v>0</v>
      </c>
      <c r="AP50" s="57">
        <v>0</v>
      </c>
      <c r="AQ50" s="57">
        <v>0</v>
      </c>
      <c r="AS50" s="147">
        <v>0</v>
      </c>
      <c r="AT50" s="57">
        <v>0</v>
      </c>
      <c r="AU50" s="57">
        <v>0</v>
      </c>
    </row>
    <row r="51" spans="2:47" x14ac:dyDescent="0.25">
      <c r="B51" s="126">
        <v>5500</v>
      </c>
      <c r="C51" s="41" t="s">
        <v>127</v>
      </c>
      <c r="D51" s="21"/>
      <c r="E51" s="146">
        <f>SUM(E52:E57)</f>
        <v>0</v>
      </c>
      <c r="F51" s="38">
        <f>SUM(F52:F57)</f>
        <v>0</v>
      </c>
      <c r="G51" s="38">
        <f>SUM(G52:G57)</f>
        <v>0</v>
      </c>
      <c r="I51" s="146">
        <f t="shared" ref="I51:K51" si="48">SUM(I52:I57)</f>
        <v>0</v>
      </c>
      <c r="J51" s="38">
        <f t="shared" si="48"/>
        <v>0</v>
      </c>
      <c r="K51" s="38">
        <f t="shared" si="48"/>
        <v>0</v>
      </c>
      <c r="M51" s="146">
        <f t="shared" ref="M51:O51" si="49">SUM(M52:M57)</f>
        <v>0</v>
      </c>
      <c r="N51" s="38">
        <f t="shared" si="49"/>
        <v>0</v>
      </c>
      <c r="O51" s="38">
        <f t="shared" si="49"/>
        <v>0</v>
      </c>
      <c r="Q51" s="146">
        <f t="shared" ref="Q51:S51" si="50">SUM(Q52:Q57)</f>
        <v>0</v>
      </c>
      <c r="R51" s="38">
        <f t="shared" si="50"/>
        <v>0</v>
      </c>
      <c r="S51" s="38">
        <f t="shared" si="50"/>
        <v>0</v>
      </c>
      <c r="U51" s="146">
        <f t="shared" ref="U51:W51" si="51">SUM(U52:U57)</f>
        <v>0</v>
      </c>
      <c r="V51" s="38">
        <f t="shared" si="51"/>
        <v>0</v>
      </c>
      <c r="W51" s="38">
        <f t="shared" si="51"/>
        <v>0</v>
      </c>
      <c r="Y51" s="146">
        <f t="shared" ref="Y51:AA51" si="52">SUM(Y52:Y57)</f>
        <v>0</v>
      </c>
      <c r="Z51" s="38">
        <f t="shared" si="52"/>
        <v>0</v>
      </c>
      <c r="AA51" s="38">
        <f t="shared" si="52"/>
        <v>0</v>
      </c>
      <c r="AC51" s="146">
        <f>SUM(AC52:AC57)</f>
        <v>0</v>
      </c>
      <c r="AD51" s="38">
        <f>SUM(AD52:AD57)</f>
        <v>0</v>
      </c>
      <c r="AE51" s="38">
        <f>SUM(AE52:AE57)</f>
        <v>0</v>
      </c>
      <c r="AG51" s="146">
        <f>SUM(AG52:AG57)</f>
        <v>0</v>
      </c>
      <c r="AH51" s="38">
        <f>SUM(AH52:AH57)</f>
        <v>0</v>
      </c>
      <c r="AI51" s="38">
        <f>SUM(AI52:AI57)</f>
        <v>0</v>
      </c>
      <c r="AK51" s="146">
        <f>SUM(AK52:AK57)</f>
        <v>0</v>
      </c>
      <c r="AL51" s="38">
        <f>SUM(AL52:AL57)</f>
        <v>0</v>
      </c>
      <c r="AM51" s="38">
        <f>SUM(AM52:AM57)</f>
        <v>0</v>
      </c>
      <c r="AO51" s="146">
        <f>SUM(AO52:AO57)</f>
        <v>0</v>
      </c>
      <c r="AP51" s="38">
        <f>SUM(AP52:AP57)</f>
        <v>0</v>
      </c>
      <c r="AQ51" s="38">
        <f>SUM(AQ52:AQ57)</f>
        <v>0</v>
      </c>
      <c r="AS51" s="146">
        <f>SUM(AS52:AS57)</f>
        <v>0</v>
      </c>
      <c r="AT51" s="38">
        <f>SUM(AT52:AT57)</f>
        <v>0</v>
      </c>
      <c r="AU51" s="38">
        <f>SUM(AU52:AU57)</f>
        <v>0</v>
      </c>
    </row>
    <row r="52" spans="2:47" x14ac:dyDescent="0.25">
      <c r="B52" s="126">
        <v>5510</v>
      </c>
      <c r="C52" s="58"/>
      <c r="D52" s="59" t="s">
        <v>129</v>
      </c>
      <c r="E52" s="147">
        <f t="shared" ref="E52:G57" si="53">+I52+M52+Q52+U52+Y52+AC52+AG52+AK52+AO52+AS52</f>
        <v>0</v>
      </c>
      <c r="F52" s="57">
        <f t="shared" si="53"/>
        <v>0</v>
      </c>
      <c r="G52" s="57">
        <f t="shared" si="53"/>
        <v>0</v>
      </c>
      <c r="I52" s="147">
        <v>0</v>
      </c>
      <c r="J52" s="57">
        <v>0</v>
      </c>
      <c r="K52" s="57">
        <v>0</v>
      </c>
      <c r="M52" s="147">
        <v>0</v>
      </c>
      <c r="N52" s="57">
        <v>0</v>
      </c>
      <c r="O52" s="57">
        <v>0</v>
      </c>
      <c r="Q52" s="147">
        <v>0</v>
      </c>
      <c r="R52" s="57">
        <v>0</v>
      </c>
      <c r="S52" s="57">
        <v>0</v>
      </c>
      <c r="U52" s="147">
        <v>0</v>
      </c>
      <c r="V52" s="57">
        <v>0</v>
      </c>
      <c r="W52" s="57">
        <v>0</v>
      </c>
      <c r="Y52" s="147">
        <v>0</v>
      </c>
      <c r="Z52" s="57">
        <v>0</v>
      </c>
      <c r="AA52" s="57">
        <v>0</v>
      </c>
      <c r="AC52" s="147">
        <v>0</v>
      </c>
      <c r="AD52" s="57">
        <v>0</v>
      </c>
      <c r="AE52" s="57">
        <v>0</v>
      </c>
      <c r="AG52" s="147">
        <v>0</v>
      </c>
      <c r="AH52" s="57">
        <v>0</v>
      </c>
      <c r="AI52" s="57">
        <v>0</v>
      </c>
      <c r="AK52" s="147">
        <v>0</v>
      </c>
      <c r="AL52" s="57">
        <v>0</v>
      </c>
      <c r="AM52" s="57">
        <v>0</v>
      </c>
      <c r="AO52" s="147">
        <v>0</v>
      </c>
      <c r="AP52" s="57">
        <v>0</v>
      </c>
      <c r="AQ52" s="57">
        <v>0</v>
      </c>
      <c r="AS52" s="147">
        <v>0</v>
      </c>
      <c r="AT52" s="57">
        <v>0</v>
      </c>
      <c r="AU52" s="57">
        <v>0</v>
      </c>
    </row>
    <row r="53" spans="2:47" x14ac:dyDescent="0.25">
      <c r="B53" s="126">
        <v>5520</v>
      </c>
      <c r="C53" s="58"/>
      <c r="D53" s="59" t="s">
        <v>131</v>
      </c>
      <c r="E53" s="147">
        <f t="shared" si="53"/>
        <v>0</v>
      </c>
      <c r="F53" s="57">
        <f t="shared" si="53"/>
        <v>0</v>
      </c>
      <c r="G53" s="57">
        <f t="shared" si="53"/>
        <v>0</v>
      </c>
      <c r="I53" s="147">
        <v>0</v>
      </c>
      <c r="J53" s="57">
        <v>0</v>
      </c>
      <c r="K53" s="57">
        <v>0</v>
      </c>
      <c r="M53" s="147">
        <v>0</v>
      </c>
      <c r="N53" s="57">
        <v>0</v>
      </c>
      <c r="O53" s="57">
        <v>0</v>
      </c>
      <c r="Q53" s="147">
        <v>0</v>
      </c>
      <c r="R53" s="57">
        <v>0</v>
      </c>
      <c r="S53" s="57">
        <v>0</v>
      </c>
      <c r="U53" s="147">
        <v>0</v>
      </c>
      <c r="V53" s="57">
        <v>0</v>
      </c>
      <c r="W53" s="57">
        <v>0</v>
      </c>
      <c r="Y53" s="147">
        <v>0</v>
      </c>
      <c r="Z53" s="57">
        <v>0</v>
      </c>
      <c r="AA53" s="57">
        <v>0</v>
      </c>
      <c r="AC53" s="147">
        <v>0</v>
      </c>
      <c r="AD53" s="57">
        <v>0</v>
      </c>
      <c r="AE53" s="57">
        <v>0</v>
      </c>
      <c r="AG53" s="147">
        <v>0</v>
      </c>
      <c r="AH53" s="57">
        <v>0</v>
      </c>
      <c r="AI53" s="57">
        <v>0</v>
      </c>
      <c r="AK53" s="147">
        <v>0</v>
      </c>
      <c r="AL53" s="57">
        <v>0</v>
      </c>
      <c r="AM53" s="57">
        <v>0</v>
      </c>
      <c r="AO53" s="147">
        <v>0</v>
      </c>
      <c r="AP53" s="57">
        <v>0</v>
      </c>
      <c r="AQ53" s="57">
        <v>0</v>
      </c>
      <c r="AS53" s="147">
        <v>0</v>
      </c>
      <c r="AT53" s="57">
        <v>0</v>
      </c>
      <c r="AU53" s="57">
        <v>0</v>
      </c>
    </row>
    <row r="54" spans="2:47" x14ac:dyDescent="0.25">
      <c r="B54" s="126">
        <v>5530</v>
      </c>
      <c r="C54" s="58"/>
      <c r="D54" s="59" t="s">
        <v>133</v>
      </c>
      <c r="E54" s="147">
        <f t="shared" si="53"/>
        <v>0</v>
      </c>
      <c r="F54" s="57">
        <f t="shared" si="53"/>
        <v>0</v>
      </c>
      <c r="G54" s="57">
        <f t="shared" si="53"/>
        <v>0</v>
      </c>
      <c r="I54" s="147">
        <v>0</v>
      </c>
      <c r="J54" s="57">
        <v>0</v>
      </c>
      <c r="K54" s="57">
        <v>0</v>
      </c>
      <c r="M54" s="147">
        <v>0</v>
      </c>
      <c r="N54" s="57">
        <v>0</v>
      </c>
      <c r="O54" s="57">
        <v>0</v>
      </c>
      <c r="Q54" s="147">
        <v>0</v>
      </c>
      <c r="R54" s="57">
        <v>0</v>
      </c>
      <c r="S54" s="57">
        <v>0</v>
      </c>
      <c r="U54" s="147">
        <v>0</v>
      </c>
      <c r="V54" s="57">
        <v>0</v>
      </c>
      <c r="W54" s="57">
        <v>0</v>
      </c>
      <c r="Y54" s="147">
        <v>0</v>
      </c>
      <c r="Z54" s="57">
        <v>0</v>
      </c>
      <c r="AA54" s="57">
        <v>0</v>
      </c>
      <c r="AC54" s="147">
        <v>0</v>
      </c>
      <c r="AD54" s="57">
        <v>0</v>
      </c>
      <c r="AE54" s="57">
        <v>0</v>
      </c>
      <c r="AG54" s="147">
        <v>0</v>
      </c>
      <c r="AH54" s="57">
        <v>0</v>
      </c>
      <c r="AI54" s="57">
        <v>0</v>
      </c>
      <c r="AK54" s="147">
        <v>0</v>
      </c>
      <c r="AL54" s="57">
        <v>0</v>
      </c>
      <c r="AM54" s="57">
        <v>0</v>
      </c>
      <c r="AO54" s="147">
        <v>0</v>
      </c>
      <c r="AP54" s="57">
        <v>0</v>
      </c>
      <c r="AQ54" s="57">
        <v>0</v>
      </c>
      <c r="AS54" s="147">
        <v>0</v>
      </c>
      <c r="AT54" s="57">
        <v>0</v>
      </c>
      <c r="AU54" s="57">
        <v>0</v>
      </c>
    </row>
    <row r="55" spans="2:47" x14ac:dyDescent="0.25">
      <c r="B55" s="126">
        <v>5540</v>
      </c>
      <c r="C55" s="58"/>
      <c r="D55" s="59" t="s">
        <v>134</v>
      </c>
      <c r="E55" s="147">
        <f t="shared" si="53"/>
        <v>0</v>
      </c>
      <c r="F55" s="57">
        <f t="shared" si="53"/>
        <v>0</v>
      </c>
      <c r="G55" s="57">
        <f t="shared" si="53"/>
        <v>0</v>
      </c>
      <c r="I55" s="147">
        <v>0</v>
      </c>
      <c r="J55" s="57">
        <v>0</v>
      </c>
      <c r="K55" s="57">
        <v>0</v>
      </c>
      <c r="M55" s="147">
        <v>0</v>
      </c>
      <c r="N55" s="57">
        <v>0</v>
      </c>
      <c r="O55" s="57">
        <v>0</v>
      </c>
      <c r="Q55" s="147">
        <v>0</v>
      </c>
      <c r="R55" s="57">
        <v>0</v>
      </c>
      <c r="S55" s="57">
        <v>0</v>
      </c>
      <c r="U55" s="147">
        <v>0</v>
      </c>
      <c r="V55" s="57">
        <v>0</v>
      </c>
      <c r="W55" s="57">
        <v>0</v>
      </c>
      <c r="Y55" s="147">
        <v>0</v>
      </c>
      <c r="Z55" s="57">
        <v>0</v>
      </c>
      <c r="AA55" s="57">
        <v>0</v>
      </c>
      <c r="AC55" s="147">
        <v>0</v>
      </c>
      <c r="AD55" s="57">
        <v>0</v>
      </c>
      <c r="AE55" s="57">
        <v>0</v>
      </c>
      <c r="AG55" s="147">
        <v>0</v>
      </c>
      <c r="AH55" s="57">
        <v>0</v>
      </c>
      <c r="AI55" s="57">
        <v>0</v>
      </c>
      <c r="AK55" s="147">
        <v>0</v>
      </c>
      <c r="AL55" s="57">
        <v>0</v>
      </c>
      <c r="AM55" s="57">
        <v>0</v>
      </c>
      <c r="AO55" s="147">
        <v>0</v>
      </c>
      <c r="AP55" s="57">
        <v>0</v>
      </c>
      <c r="AQ55" s="57">
        <v>0</v>
      </c>
      <c r="AS55" s="147">
        <v>0</v>
      </c>
      <c r="AT55" s="57">
        <v>0</v>
      </c>
      <c r="AU55" s="57">
        <v>0</v>
      </c>
    </row>
    <row r="56" spans="2:47" x14ac:dyDescent="0.25">
      <c r="B56" s="126">
        <v>5550</v>
      </c>
      <c r="C56" s="58"/>
      <c r="D56" s="59" t="s">
        <v>136</v>
      </c>
      <c r="E56" s="147">
        <f t="shared" si="53"/>
        <v>0</v>
      </c>
      <c r="F56" s="57">
        <f t="shared" si="53"/>
        <v>0</v>
      </c>
      <c r="G56" s="57">
        <f t="shared" si="53"/>
        <v>0</v>
      </c>
      <c r="I56" s="147">
        <v>0</v>
      </c>
      <c r="J56" s="57">
        <v>0</v>
      </c>
      <c r="K56" s="57">
        <v>0</v>
      </c>
      <c r="M56" s="147">
        <v>0</v>
      </c>
      <c r="N56" s="57">
        <v>0</v>
      </c>
      <c r="O56" s="57">
        <v>0</v>
      </c>
      <c r="Q56" s="147">
        <v>0</v>
      </c>
      <c r="R56" s="57">
        <v>0</v>
      </c>
      <c r="S56" s="57">
        <v>0</v>
      </c>
      <c r="U56" s="147">
        <v>0</v>
      </c>
      <c r="V56" s="57">
        <v>0</v>
      </c>
      <c r="W56" s="57">
        <v>0</v>
      </c>
      <c r="Y56" s="147">
        <v>0</v>
      </c>
      <c r="Z56" s="57">
        <v>0</v>
      </c>
      <c r="AA56" s="57">
        <v>0</v>
      </c>
      <c r="AC56" s="147">
        <v>0</v>
      </c>
      <c r="AD56" s="57">
        <v>0</v>
      </c>
      <c r="AE56" s="57">
        <v>0</v>
      </c>
      <c r="AG56" s="147">
        <v>0</v>
      </c>
      <c r="AH56" s="57">
        <v>0</v>
      </c>
      <c r="AI56" s="57">
        <v>0</v>
      </c>
      <c r="AK56" s="147">
        <v>0</v>
      </c>
      <c r="AL56" s="57">
        <v>0</v>
      </c>
      <c r="AM56" s="57">
        <v>0</v>
      </c>
      <c r="AO56" s="147">
        <v>0</v>
      </c>
      <c r="AP56" s="57">
        <v>0</v>
      </c>
      <c r="AQ56" s="57">
        <v>0</v>
      </c>
      <c r="AS56" s="147">
        <v>0</v>
      </c>
      <c r="AT56" s="57">
        <v>0</v>
      </c>
      <c r="AU56" s="57">
        <v>0</v>
      </c>
    </row>
    <row r="57" spans="2:47" x14ac:dyDescent="0.25">
      <c r="B57" s="126">
        <v>5590</v>
      </c>
      <c r="C57" s="58"/>
      <c r="D57" s="59" t="s">
        <v>137</v>
      </c>
      <c r="E57" s="147">
        <f t="shared" si="53"/>
        <v>0</v>
      </c>
      <c r="F57" s="57">
        <f t="shared" si="53"/>
        <v>0</v>
      </c>
      <c r="G57" s="57">
        <f t="shared" si="53"/>
        <v>0</v>
      </c>
      <c r="I57" s="147">
        <v>0</v>
      </c>
      <c r="J57" s="57">
        <v>0</v>
      </c>
      <c r="K57" s="57">
        <v>0</v>
      </c>
      <c r="M57" s="147">
        <v>0</v>
      </c>
      <c r="N57" s="57">
        <v>0</v>
      </c>
      <c r="O57" s="57">
        <v>0</v>
      </c>
      <c r="Q57" s="147">
        <v>0</v>
      </c>
      <c r="R57" s="57">
        <v>0</v>
      </c>
      <c r="S57" s="57">
        <v>0</v>
      </c>
      <c r="U57" s="147">
        <v>0</v>
      </c>
      <c r="V57" s="57">
        <v>0</v>
      </c>
      <c r="W57" s="57">
        <v>0</v>
      </c>
      <c r="Y57" s="147">
        <v>0</v>
      </c>
      <c r="Z57" s="57">
        <v>0</v>
      </c>
      <c r="AA57" s="57">
        <v>0</v>
      </c>
      <c r="AC57" s="147">
        <v>0</v>
      </c>
      <c r="AD57" s="57">
        <v>0</v>
      </c>
      <c r="AE57" s="57">
        <v>0</v>
      </c>
      <c r="AG57" s="147">
        <v>0</v>
      </c>
      <c r="AH57" s="57">
        <v>0</v>
      </c>
      <c r="AI57" s="57">
        <v>0</v>
      </c>
      <c r="AK57" s="147">
        <v>0</v>
      </c>
      <c r="AL57" s="57">
        <v>0</v>
      </c>
      <c r="AM57" s="57">
        <v>0</v>
      </c>
      <c r="AO57" s="147">
        <v>0</v>
      </c>
      <c r="AP57" s="57">
        <v>0</v>
      </c>
      <c r="AQ57" s="57">
        <v>0</v>
      </c>
      <c r="AS57" s="147">
        <v>0</v>
      </c>
      <c r="AT57" s="57">
        <v>0</v>
      </c>
      <c r="AU57" s="57">
        <v>0</v>
      </c>
    </row>
    <row r="58" spans="2:47" x14ac:dyDescent="0.25">
      <c r="B58" s="126">
        <v>5600</v>
      </c>
      <c r="C58" s="41" t="s">
        <v>138</v>
      </c>
      <c r="D58" s="21"/>
      <c r="E58" s="146">
        <f>SUM(E59)</f>
        <v>0</v>
      </c>
      <c r="F58" s="38">
        <f>SUM(F59)</f>
        <v>0</v>
      </c>
      <c r="G58" s="38">
        <f>SUM(G59)</f>
        <v>0</v>
      </c>
      <c r="I58" s="146">
        <f t="shared" ref="I58:K58" si="54">SUM(I59)</f>
        <v>0</v>
      </c>
      <c r="J58" s="38">
        <f t="shared" si="54"/>
        <v>0</v>
      </c>
      <c r="K58" s="38">
        <f t="shared" si="54"/>
        <v>0</v>
      </c>
      <c r="M58" s="146">
        <f t="shared" ref="M58:O58" si="55">SUM(M59)</f>
        <v>0</v>
      </c>
      <c r="N58" s="38">
        <f t="shared" si="55"/>
        <v>0</v>
      </c>
      <c r="O58" s="38">
        <f t="shared" si="55"/>
        <v>0</v>
      </c>
      <c r="Q58" s="146">
        <f t="shared" ref="Q58:S58" si="56">SUM(Q59)</f>
        <v>0</v>
      </c>
      <c r="R58" s="38">
        <f t="shared" si="56"/>
        <v>0</v>
      </c>
      <c r="S58" s="38">
        <f t="shared" si="56"/>
        <v>0</v>
      </c>
      <c r="U58" s="146">
        <f t="shared" ref="U58:W58" si="57">SUM(U59)</f>
        <v>0</v>
      </c>
      <c r="V58" s="38">
        <f t="shared" si="57"/>
        <v>0</v>
      </c>
      <c r="W58" s="38">
        <f t="shared" si="57"/>
        <v>0</v>
      </c>
      <c r="Y58" s="146">
        <f t="shared" ref="Y58:AA58" si="58">SUM(Y59)</f>
        <v>0</v>
      </c>
      <c r="Z58" s="38">
        <f t="shared" si="58"/>
        <v>0</v>
      </c>
      <c r="AA58" s="38">
        <f t="shared" si="58"/>
        <v>0</v>
      </c>
      <c r="AC58" s="146">
        <f>SUM(AC59)</f>
        <v>0</v>
      </c>
      <c r="AD58" s="38">
        <f>SUM(AD59)</f>
        <v>0</v>
      </c>
      <c r="AE58" s="38">
        <f>SUM(AE59)</f>
        <v>0</v>
      </c>
      <c r="AG58" s="146">
        <f>SUM(AG59)</f>
        <v>0</v>
      </c>
      <c r="AH58" s="38">
        <f>SUM(AH59)</f>
        <v>0</v>
      </c>
      <c r="AI58" s="38">
        <f>SUM(AI59)</f>
        <v>0</v>
      </c>
      <c r="AK58" s="146">
        <f>SUM(AK59)</f>
        <v>0</v>
      </c>
      <c r="AL58" s="38">
        <f>SUM(AL59)</f>
        <v>0</v>
      </c>
      <c r="AM58" s="38">
        <f>SUM(AM59)</f>
        <v>0</v>
      </c>
      <c r="AO58" s="146">
        <f>SUM(AO59)</f>
        <v>0</v>
      </c>
      <c r="AP58" s="38">
        <f>SUM(AP59)</f>
        <v>0</v>
      </c>
      <c r="AQ58" s="38">
        <f>SUM(AQ59)</f>
        <v>0</v>
      </c>
      <c r="AS58" s="146">
        <f>SUM(AS59)</f>
        <v>0</v>
      </c>
      <c r="AT58" s="38">
        <f>SUM(AT59)</f>
        <v>0</v>
      </c>
      <c r="AU58" s="38">
        <f>SUM(AU59)</f>
        <v>0</v>
      </c>
    </row>
    <row r="59" spans="2:47" x14ac:dyDescent="0.25">
      <c r="B59" s="126">
        <v>5610</v>
      </c>
      <c r="C59" s="58"/>
      <c r="D59" s="59" t="s">
        <v>140</v>
      </c>
      <c r="E59" s="147">
        <f t="shared" ref="E59:G59" si="59">+I59+M59+Q59+U59+Y59+AC59+AG59+AK59+AO59+AS59</f>
        <v>0</v>
      </c>
      <c r="F59" s="57">
        <f t="shared" si="59"/>
        <v>0</v>
      </c>
      <c r="G59" s="57">
        <f t="shared" si="59"/>
        <v>0</v>
      </c>
      <c r="I59" s="147">
        <v>0</v>
      </c>
      <c r="J59" s="57">
        <v>0</v>
      </c>
      <c r="K59" s="57">
        <v>0</v>
      </c>
      <c r="M59" s="147">
        <v>0</v>
      </c>
      <c r="N59" s="57">
        <v>0</v>
      </c>
      <c r="O59" s="57">
        <v>0</v>
      </c>
      <c r="Q59" s="147">
        <v>0</v>
      </c>
      <c r="R59" s="57">
        <v>0</v>
      </c>
      <c r="S59" s="57">
        <v>0</v>
      </c>
      <c r="U59" s="147">
        <v>0</v>
      </c>
      <c r="V59" s="57">
        <v>0</v>
      </c>
      <c r="W59" s="57">
        <v>0</v>
      </c>
      <c r="Y59" s="147">
        <v>0</v>
      </c>
      <c r="Z59" s="57">
        <v>0</v>
      </c>
      <c r="AA59" s="57">
        <v>0</v>
      </c>
      <c r="AC59" s="147">
        <v>0</v>
      </c>
      <c r="AD59" s="57">
        <v>0</v>
      </c>
      <c r="AE59" s="57">
        <v>0</v>
      </c>
      <c r="AG59" s="147">
        <v>0</v>
      </c>
      <c r="AH59" s="57">
        <v>0</v>
      </c>
      <c r="AI59" s="57">
        <v>0</v>
      </c>
      <c r="AK59" s="147">
        <v>0</v>
      </c>
      <c r="AL59" s="57">
        <v>0</v>
      </c>
      <c r="AM59" s="57">
        <v>0</v>
      </c>
      <c r="AO59" s="147">
        <v>0</v>
      </c>
      <c r="AP59" s="57">
        <v>0</v>
      </c>
      <c r="AQ59" s="57">
        <v>0</v>
      </c>
      <c r="AS59" s="147">
        <v>0</v>
      </c>
      <c r="AT59" s="57">
        <v>0</v>
      </c>
      <c r="AU59" s="57">
        <v>0</v>
      </c>
    </row>
    <row r="60" spans="2:47" x14ac:dyDescent="0.25">
      <c r="B60" s="126"/>
      <c r="C60" s="104"/>
      <c r="D60" s="105"/>
      <c r="E60" s="149"/>
      <c r="F60" s="67"/>
      <c r="G60" s="67"/>
      <c r="I60" s="149"/>
      <c r="J60" s="67"/>
      <c r="K60" s="67"/>
      <c r="M60" s="149"/>
      <c r="N60" s="67"/>
      <c r="O60" s="67"/>
      <c r="Q60" s="149"/>
      <c r="R60" s="67"/>
      <c r="S60" s="67"/>
      <c r="U60" s="149"/>
      <c r="V60" s="67"/>
      <c r="W60" s="67"/>
      <c r="Y60" s="149"/>
      <c r="Z60" s="67"/>
      <c r="AA60" s="67"/>
      <c r="AC60" s="149"/>
      <c r="AD60" s="67"/>
      <c r="AE60" s="67"/>
      <c r="AG60" s="149"/>
      <c r="AH60" s="67"/>
      <c r="AI60" s="67"/>
      <c r="AK60" s="149"/>
      <c r="AL60" s="67"/>
      <c r="AM60" s="67"/>
      <c r="AO60" s="149"/>
      <c r="AP60" s="67"/>
      <c r="AQ60" s="67"/>
      <c r="AS60" s="149"/>
      <c r="AT60" s="67"/>
      <c r="AU60" s="67"/>
    </row>
    <row r="61" spans="2:47" x14ac:dyDescent="0.25">
      <c r="B61" s="126">
        <v>5000</v>
      </c>
      <c r="C61" s="72" t="s">
        <v>142</v>
      </c>
      <c r="D61" s="73"/>
      <c r="E61" s="148">
        <f>+E27+E31+E41+E45+E51+E58</f>
        <v>0</v>
      </c>
      <c r="F61" s="75">
        <f>+F27+F31+F41+F45+F51+F58</f>
        <v>0</v>
      </c>
      <c r="G61" s="75">
        <f>+G27+G31+G41+G45+G51+G58</f>
        <v>0</v>
      </c>
      <c r="I61" s="148">
        <f t="shared" ref="I61:K61" si="60">+I27+I31+I41+I45+I51+I58</f>
        <v>0</v>
      </c>
      <c r="J61" s="75">
        <f t="shared" si="60"/>
        <v>0</v>
      </c>
      <c r="K61" s="75">
        <f t="shared" si="60"/>
        <v>0</v>
      </c>
      <c r="M61" s="148">
        <f t="shared" ref="M61:O61" si="61">+M27+M31+M41+M45+M51+M58</f>
        <v>0</v>
      </c>
      <c r="N61" s="75">
        <f t="shared" si="61"/>
        <v>0</v>
      </c>
      <c r="O61" s="75">
        <f t="shared" si="61"/>
        <v>0</v>
      </c>
      <c r="Q61" s="148">
        <f t="shared" ref="Q61:S61" si="62">+Q27+Q31+Q41+Q45+Q51+Q58</f>
        <v>0</v>
      </c>
      <c r="R61" s="75">
        <f t="shared" si="62"/>
        <v>0</v>
      </c>
      <c r="S61" s="75">
        <f t="shared" si="62"/>
        <v>0</v>
      </c>
      <c r="U61" s="148">
        <f t="shared" ref="U61:W61" si="63">+U27+U31+U41+U45+U51+U58</f>
        <v>0</v>
      </c>
      <c r="V61" s="75">
        <f t="shared" si="63"/>
        <v>0</v>
      </c>
      <c r="W61" s="75">
        <f t="shared" si="63"/>
        <v>0</v>
      </c>
      <c r="Y61" s="148">
        <f t="shared" ref="Y61:AA61" si="64">+Y27+Y31+Y41+Y45+Y51+Y58</f>
        <v>0</v>
      </c>
      <c r="Z61" s="75">
        <f t="shared" si="64"/>
        <v>0</v>
      </c>
      <c r="AA61" s="75">
        <f t="shared" si="64"/>
        <v>0</v>
      </c>
      <c r="AC61" s="148">
        <f>+AC27+AC31+AC41+AC45+AC51+AC58</f>
        <v>0</v>
      </c>
      <c r="AD61" s="75">
        <f>+AD27+AD31+AD41+AD45+AD51+AD58</f>
        <v>0</v>
      </c>
      <c r="AE61" s="75">
        <f>+AE27+AE31+AE41+AE45+AE51+AE58</f>
        <v>0</v>
      </c>
      <c r="AG61" s="148">
        <f>+AG27+AG31+AG41+AG45+AG51+AG58</f>
        <v>0</v>
      </c>
      <c r="AH61" s="75">
        <f>+AH27+AH31+AH41+AH45+AH51+AH58</f>
        <v>0</v>
      </c>
      <c r="AI61" s="75">
        <f>+AI27+AI31+AI41+AI45+AI51+AI58</f>
        <v>0</v>
      </c>
      <c r="AK61" s="148">
        <f>+AK27+AK31+AK41+AK45+AK51+AK58</f>
        <v>0</v>
      </c>
      <c r="AL61" s="75">
        <f>+AL27+AL31+AL41+AL45+AL51+AL58</f>
        <v>0</v>
      </c>
      <c r="AM61" s="75">
        <f>+AM27+AM31+AM41+AM45+AM51+AM58</f>
        <v>0</v>
      </c>
      <c r="AO61" s="148">
        <f>+AO27+AO31+AO41+AO45+AO51+AO58</f>
        <v>0</v>
      </c>
      <c r="AP61" s="75">
        <f>+AP27+AP31+AP41+AP45+AP51+AP58</f>
        <v>0</v>
      </c>
      <c r="AQ61" s="75">
        <f>+AQ27+AQ31+AQ41+AQ45+AQ51+AQ58</f>
        <v>0</v>
      </c>
      <c r="AS61" s="148">
        <f>+AS27+AS31+AS41+AS45+AS51+AS58</f>
        <v>0</v>
      </c>
      <c r="AT61" s="75">
        <f>+AT27+AT31+AT41+AT45+AT51+AT58</f>
        <v>0</v>
      </c>
      <c r="AU61" s="75">
        <f>+AU27+AU31+AU41+AU45+AU51+AU58</f>
        <v>0</v>
      </c>
    </row>
    <row r="62" spans="2:47" x14ac:dyDescent="0.25">
      <c r="B62" s="126"/>
      <c r="C62" s="104"/>
      <c r="D62" s="73"/>
      <c r="E62" s="149"/>
      <c r="F62" s="67"/>
      <c r="G62" s="67"/>
      <c r="I62" s="149"/>
      <c r="J62" s="67"/>
      <c r="K62" s="67"/>
      <c r="M62" s="149"/>
      <c r="N62" s="67"/>
      <c r="O62" s="67"/>
      <c r="Q62" s="149"/>
      <c r="R62" s="67"/>
      <c r="S62" s="67"/>
      <c r="U62" s="149"/>
      <c r="V62" s="67"/>
      <c r="W62" s="67"/>
      <c r="Y62" s="149"/>
      <c r="Z62" s="67"/>
      <c r="AA62" s="67"/>
      <c r="AC62" s="149"/>
      <c r="AD62" s="67"/>
      <c r="AE62" s="67"/>
      <c r="AG62" s="149"/>
      <c r="AH62" s="67"/>
      <c r="AI62" s="67"/>
      <c r="AK62" s="149"/>
      <c r="AL62" s="67"/>
      <c r="AM62" s="67"/>
      <c r="AO62" s="149"/>
      <c r="AP62" s="67"/>
      <c r="AQ62" s="67"/>
      <c r="AS62" s="149"/>
      <c r="AT62" s="67"/>
      <c r="AU62" s="67"/>
    </row>
    <row r="63" spans="2:47" x14ac:dyDescent="0.25">
      <c r="B63" s="126">
        <v>3210</v>
      </c>
      <c r="C63" s="20" t="s">
        <v>34</v>
      </c>
      <c r="D63" s="21"/>
      <c r="E63" s="146">
        <f>+E24-E61</f>
        <v>0</v>
      </c>
      <c r="F63" s="38">
        <f>+F24-F61</f>
        <v>0</v>
      </c>
      <c r="G63" s="38">
        <f>+G24-G61</f>
        <v>0</v>
      </c>
      <c r="I63" s="146">
        <f t="shared" ref="I63:K63" si="65">+I24-I61</f>
        <v>0</v>
      </c>
      <c r="J63" s="38">
        <f t="shared" si="65"/>
        <v>0</v>
      </c>
      <c r="K63" s="38">
        <f t="shared" si="65"/>
        <v>0</v>
      </c>
      <c r="M63" s="146">
        <f t="shared" ref="M63:O63" si="66">+M24-M61</f>
        <v>0</v>
      </c>
      <c r="N63" s="38">
        <f t="shared" si="66"/>
        <v>0</v>
      </c>
      <c r="O63" s="38">
        <f t="shared" si="66"/>
        <v>0</v>
      </c>
      <c r="Q63" s="146">
        <f t="shared" ref="Q63:S63" si="67">+Q24-Q61</f>
        <v>0</v>
      </c>
      <c r="R63" s="38">
        <f t="shared" si="67"/>
        <v>0</v>
      </c>
      <c r="S63" s="38">
        <f t="shared" si="67"/>
        <v>0</v>
      </c>
      <c r="U63" s="146">
        <f t="shared" ref="U63:W63" si="68">+U24-U61</f>
        <v>0</v>
      </c>
      <c r="V63" s="38">
        <f t="shared" si="68"/>
        <v>0</v>
      </c>
      <c r="W63" s="38">
        <f t="shared" si="68"/>
        <v>0</v>
      </c>
      <c r="Y63" s="146">
        <f t="shared" ref="Y63:AA63" si="69">+Y24-Y61</f>
        <v>0</v>
      </c>
      <c r="Z63" s="38">
        <f t="shared" si="69"/>
        <v>0</v>
      </c>
      <c r="AA63" s="38">
        <f t="shared" si="69"/>
        <v>0</v>
      </c>
      <c r="AC63" s="146">
        <f>+AC24-AC61</f>
        <v>0</v>
      </c>
      <c r="AD63" s="38">
        <f>+AD24-AD61</f>
        <v>0</v>
      </c>
      <c r="AE63" s="38">
        <f>+AE24-AE61</f>
        <v>0</v>
      </c>
      <c r="AG63" s="146">
        <f>+AG24-AG61</f>
        <v>0</v>
      </c>
      <c r="AH63" s="38">
        <f>+AH24-AH61</f>
        <v>0</v>
      </c>
      <c r="AI63" s="38">
        <f>+AI24-AI61</f>
        <v>0</v>
      </c>
      <c r="AK63" s="146">
        <f>+AK24-AK61</f>
        <v>0</v>
      </c>
      <c r="AL63" s="38">
        <f>+AL24-AL61</f>
        <v>0</v>
      </c>
      <c r="AM63" s="38">
        <f>+AM24-AM61</f>
        <v>0</v>
      </c>
      <c r="AO63" s="146">
        <f>+AO24-AO61</f>
        <v>0</v>
      </c>
      <c r="AP63" s="38">
        <f>+AP24-AP61</f>
        <v>0</v>
      </c>
      <c r="AQ63" s="38">
        <f>+AQ24-AQ61</f>
        <v>0</v>
      </c>
      <c r="AS63" s="146">
        <f>+AS24-AS61</f>
        <v>0</v>
      </c>
      <c r="AT63" s="38">
        <f>+AT24-AT61</f>
        <v>0</v>
      </c>
      <c r="AU63" s="38">
        <f>+AU24-AU61</f>
        <v>0</v>
      </c>
    </row>
    <row r="64" spans="2:47" x14ac:dyDescent="0.25">
      <c r="B64" s="126"/>
      <c r="C64" s="20"/>
      <c r="D64" s="21"/>
      <c r="E64" s="147"/>
      <c r="F64" s="57"/>
      <c r="G64" s="57"/>
      <c r="I64" s="147"/>
      <c r="J64" s="57"/>
      <c r="K64" s="57"/>
      <c r="M64" s="147"/>
      <c r="N64" s="57"/>
      <c r="O64" s="57"/>
      <c r="Q64" s="147"/>
      <c r="R64" s="57"/>
      <c r="S64" s="57"/>
      <c r="U64" s="147"/>
      <c r="V64" s="57"/>
      <c r="W64" s="57"/>
      <c r="Y64" s="147"/>
      <c r="Z64" s="57"/>
      <c r="AA64" s="57"/>
      <c r="AC64" s="147"/>
      <c r="AD64" s="57"/>
      <c r="AE64" s="57"/>
      <c r="AG64" s="147"/>
      <c r="AH64" s="57"/>
      <c r="AI64" s="57"/>
      <c r="AK64" s="147"/>
      <c r="AL64" s="57"/>
      <c r="AM64" s="57"/>
      <c r="AO64" s="147"/>
      <c r="AP64" s="57"/>
      <c r="AQ64" s="57"/>
      <c r="AS64" s="147"/>
      <c r="AT64" s="57"/>
      <c r="AU64" s="57"/>
    </row>
    <row r="65" spans="2:47" x14ac:dyDescent="0.25">
      <c r="B65" s="127"/>
      <c r="C65" s="94"/>
      <c r="D65" s="116"/>
      <c r="E65" s="150"/>
      <c r="F65" s="118"/>
      <c r="G65" s="118"/>
      <c r="I65" s="150"/>
      <c r="J65" s="118"/>
      <c r="K65" s="118"/>
      <c r="M65" s="150"/>
      <c r="N65" s="118"/>
      <c r="O65" s="118"/>
      <c r="Q65" s="150"/>
      <c r="R65" s="118"/>
      <c r="S65" s="118"/>
      <c r="U65" s="150"/>
      <c r="V65" s="118"/>
      <c r="W65" s="118"/>
      <c r="Y65" s="150"/>
      <c r="Z65" s="118"/>
      <c r="AA65" s="118"/>
      <c r="AC65" s="150"/>
      <c r="AD65" s="118"/>
      <c r="AE65" s="118"/>
      <c r="AG65" s="150"/>
      <c r="AH65" s="118"/>
      <c r="AI65" s="118"/>
      <c r="AK65" s="150"/>
      <c r="AL65" s="118"/>
      <c r="AM65" s="118"/>
      <c r="AO65" s="150"/>
      <c r="AP65" s="118"/>
      <c r="AQ65" s="118"/>
      <c r="AS65" s="150"/>
      <c r="AT65" s="118"/>
      <c r="AU65" s="118"/>
    </row>
    <row r="67" spans="2:47" ht="24.75" customHeight="1" x14ac:dyDescent="0.25">
      <c r="B67" s="240" t="str">
        <f>+B1</f>
        <v>3.2.3.0.0 Entidades Paraestatales Empresariales Financieras No Monetarias Con Participacion Estatal Mayoritaria</v>
      </c>
      <c r="C67" s="241"/>
      <c r="D67" s="241"/>
      <c r="E67" s="241"/>
      <c r="F67" s="241"/>
      <c r="G67" s="242"/>
    </row>
    <row r="68" spans="2:47" x14ac:dyDescent="0.25">
      <c r="B68" s="237" t="s">
        <v>148</v>
      </c>
      <c r="C68" s="238"/>
      <c r="D68" s="238"/>
      <c r="E68" s="238"/>
      <c r="F68" s="238"/>
      <c r="G68" s="239"/>
    </row>
    <row r="69" spans="2:47" x14ac:dyDescent="0.25">
      <c r="B69" s="217" t="s">
        <v>192</v>
      </c>
      <c r="C69" s="238"/>
      <c r="D69" s="238"/>
      <c r="E69" s="238"/>
      <c r="F69" s="238"/>
      <c r="G69" s="219"/>
      <c r="I69" s="231" t="str">
        <f t="shared" ref="I69" si="70">+I3</f>
        <v>Descentralizado 1</v>
      </c>
      <c r="J69" s="232"/>
      <c r="K69" s="233"/>
      <c r="M69" s="231" t="str">
        <f t="shared" ref="M69" si="71">+M3</f>
        <v>Descentralizado 2</v>
      </c>
      <c r="N69" s="232"/>
      <c r="O69" s="233"/>
      <c r="Q69" s="231" t="str">
        <f t="shared" ref="Q69" si="72">+Q3</f>
        <v>Descentralizado 3</v>
      </c>
      <c r="R69" s="232"/>
      <c r="S69" s="233"/>
      <c r="U69" s="231" t="str">
        <f t="shared" ref="U69" si="73">+U3</f>
        <v>Descentralizado 4</v>
      </c>
      <c r="V69" s="232"/>
      <c r="W69" s="233"/>
      <c r="Y69" s="231" t="str">
        <f t="shared" ref="Y69" si="74">+Y3</f>
        <v>Descentralizado 5</v>
      </c>
      <c r="Z69" s="232"/>
      <c r="AA69" s="233"/>
      <c r="AC69" s="231" t="str">
        <f>+AC3</f>
        <v>Descentralizado 6</v>
      </c>
      <c r="AD69" s="232"/>
      <c r="AE69" s="233"/>
      <c r="AG69" s="231" t="str">
        <f>+AG3</f>
        <v>Descentralizado 7</v>
      </c>
      <c r="AH69" s="232"/>
      <c r="AI69" s="233"/>
      <c r="AK69" s="231" t="str">
        <f>+AK3</f>
        <v>Descentralizado 8</v>
      </c>
      <c r="AL69" s="232"/>
      <c r="AM69" s="233"/>
      <c r="AO69" s="231" t="str">
        <f>+AO3</f>
        <v>Descentralizado 9</v>
      </c>
      <c r="AP69" s="232"/>
      <c r="AQ69" s="233"/>
      <c r="AS69" s="231" t="str">
        <f>+AS3</f>
        <v>Descentralizado 10</v>
      </c>
      <c r="AT69" s="232"/>
      <c r="AU69" s="233"/>
    </row>
    <row r="70" spans="2:47" x14ac:dyDescent="0.25">
      <c r="B70" s="125"/>
      <c r="C70" s="10"/>
      <c r="D70" s="11"/>
      <c r="E70" s="144">
        <v>2024</v>
      </c>
      <c r="F70" s="7">
        <v>2023</v>
      </c>
      <c r="G70" s="7">
        <v>2022</v>
      </c>
      <c r="I70" s="144">
        <v>2024</v>
      </c>
      <c r="J70" s="7">
        <v>2023</v>
      </c>
      <c r="K70" s="7">
        <v>2022</v>
      </c>
      <c r="M70" s="144">
        <v>2024</v>
      </c>
      <c r="N70" s="7">
        <v>2023</v>
      </c>
      <c r="O70" s="7">
        <v>2022</v>
      </c>
      <c r="Q70" s="144">
        <v>2024</v>
      </c>
      <c r="R70" s="7">
        <v>2023</v>
      </c>
      <c r="S70" s="7">
        <v>2022</v>
      </c>
      <c r="U70" s="144">
        <v>2024</v>
      </c>
      <c r="V70" s="7">
        <v>2023</v>
      </c>
      <c r="W70" s="7">
        <v>2022</v>
      </c>
      <c r="Y70" s="144">
        <v>2023</v>
      </c>
      <c r="Z70" s="7">
        <v>2022</v>
      </c>
      <c r="AA70" s="7">
        <v>2021</v>
      </c>
      <c r="AC70" s="144">
        <v>2023</v>
      </c>
      <c r="AD70" s="7">
        <v>2022</v>
      </c>
      <c r="AE70" s="7">
        <v>2021</v>
      </c>
      <c r="AG70" s="144">
        <v>2023</v>
      </c>
      <c r="AH70" s="7">
        <v>2022</v>
      </c>
      <c r="AI70" s="7">
        <v>2021</v>
      </c>
      <c r="AK70" s="144">
        <v>2023</v>
      </c>
      <c r="AL70" s="7">
        <v>2022</v>
      </c>
      <c r="AM70" s="7">
        <v>2021</v>
      </c>
      <c r="AO70" s="144">
        <v>2023</v>
      </c>
      <c r="AP70" s="7">
        <v>2022</v>
      </c>
      <c r="AQ70" s="7">
        <v>2021</v>
      </c>
      <c r="AS70" s="144">
        <v>2023</v>
      </c>
      <c r="AT70" s="7">
        <v>2022</v>
      </c>
      <c r="AU70" s="7">
        <v>2021</v>
      </c>
    </row>
    <row r="71" spans="2:47" x14ac:dyDescent="0.25">
      <c r="B71" s="126"/>
      <c r="C71" s="41" t="s">
        <v>6</v>
      </c>
      <c r="E71" s="151"/>
      <c r="F71" s="134"/>
      <c r="G71" s="138"/>
      <c r="I71" s="151"/>
      <c r="J71" s="134"/>
      <c r="K71" s="138"/>
      <c r="M71" s="151"/>
      <c r="N71" s="134"/>
      <c r="O71" s="138"/>
      <c r="Q71" s="151"/>
      <c r="R71" s="134"/>
      <c r="S71" s="138"/>
      <c r="U71" s="151"/>
      <c r="V71" s="134"/>
      <c r="W71" s="138"/>
      <c r="Y71" s="151"/>
      <c r="Z71" s="134"/>
      <c r="AA71" s="138"/>
      <c r="AC71" s="151"/>
      <c r="AD71" s="134"/>
      <c r="AE71" s="138"/>
      <c r="AG71" s="151"/>
      <c r="AH71" s="134"/>
      <c r="AI71" s="138"/>
      <c r="AK71" s="151"/>
      <c r="AL71" s="134"/>
      <c r="AM71" s="138"/>
      <c r="AO71" s="151"/>
      <c r="AP71" s="134"/>
      <c r="AQ71" s="138"/>
      <c r="AS71" s="151"/>
      <c r="AT71" s="134"/>
      <c r="AU71" s="138"/>
    </row>
    <row r="72" spans="2:47" x14ac:dyDescent="0.25">
      <c r="B72" s="126"/>
      <c r="C72" s="131"/>
      <c r="D72" s="42"/>
      <c r="E72" s="152"/>
      <c r="F72" s="135"/>
      <c r="G72" s="138"/>
      <c r="I72" s="152"/>
      <c r="J72" s="135"/>
      <c r="K72" s="138"/>
      <c r="M72" s="152"/>
      <c r="N72" s="135"/>
      <c r="O72" s="138"/>
      <c r="Q72" s="152"/>
      <c r="R72" s="135"/>
      <c r="S72" s="138"/>
      <c r="U72" s="152"/>
      <c r="V72" s="135"/>
      <c r="W72" s="138"/>
      <c r="Y72" s="152"/>
      <c r="Z72" s="135"/>
      <c r="AA72" s="138"/>
      <c r="AC72" s="152"/>
      <c r="AD72" s="135"/>
      <c r="AE72" s="138"/>
      <c r="AG72" s="152"/>
      <c r="AH72" s="135"/>
      <c r="AI72" s="138"/>
      <c r="AK72" s="152"/>
      <c r="AL72" s="135"/>
      <c r="AM72" s="138"/>
      <c r="AO72" s="152"/>
      <c r="AP72" s="135"/>
      <c r="AQ72" s="138"/>
      <c r="AS72" s="152"/>
      <c r="AT72" s="135"/>
      <c r="AU72" s="138"/>
    </row>
    <row r="73" spans="2:47" x14ac:dyDescent="0.25">
      <c r="B73" s="126"/>
      <c r="C73" s="41" t="s">
        <v>11</v>
      </c>
      <c r="E73" s="152"/>
      <c r="F73" s="135"/>
      <c r="G73" s="138"/>
      <c r="I73" s="152"/>
      <c r="J73" s="135"/>
      <c r="K73" s="138"/>
      <c r="M73" s="152"/>
      <c r="N73" s="135"/>
      <c r="O73" s="138"/>
      <c r="Q73" s="152"/>
      <c r="R73" s="135"/>
      <c r="S73" s="138"/>
      <c r="U73" s="152"/>
      <c r="V73" s="135"/>
      <c r="W73" s="138"/>
      <c r="Y73" s="152"/>
      <c r="Z73" s="135"/>
      <c r="AA73" s="138"/>
      <c r="AC73" s="152"/>
      <c r="AD73" s="135"/>
      <c r="AE73" s="138"/>
      <c r="AG73" s="152"/>
      <c r="AH73" s="135"/>
      <c r="AI73" s="138"/>
      <c r="AK73" s="152"/>
      <c r="AL73" s="135"/>
      <c r="AM73" s="138"/>
      <c r="AO73" s="152"/>
      <c r="AP73" s="135"/>
      <c r="AQ73" s="138"/>
      <c r="AS73" s="152"/>
      <c r="AT73" s="135"/>
      <c r="AU73" s="138"/>
    </row>
    <row r="74" spans="2:47" x14ac:dyDescent="0.25">
      <c r="B74" s="126">
        <v>1110</v>
      </c>
      <c r="C74" s="131"/>
      <c r="D74" s="128" t="s">
        <v>16</v>
      </c>
      <c r="E74" s="147">
        <f t="shared" ref="E74:G80" si="75">+I74+M74+Q74+U74+Y74+AC74+AG74+AK74+AO74+AS74</f>
        <v>0</v>
      </c>
      <c r="F74" s="57">
        <f t="shared" si="75"/>
        <v>0</v>
      </c>
      <c r="G74" s="139">
        <f t="shared" si="75"/>
        <v>0</v>
      </c>
      <c r="I74" s="147">
        <v>0</v>
      </c>
      <c r="J74" s="57">
        <v>0</v>
      </c>
      <c r="K74" s="139">
        <v>0</v>
      </c>
      <c r="M74" s="147">
        <v>0</v>
      </c>
      <c r="N74" s="57">
        <v>0</v>
      </c>
      <c r="O74" s="139">
        <v>0</v>
      </c>
      <c r="Q74" s="147">
        <v>0</v>
      </c>
      <c r="R74" s="57">
        <v>0</v>
      </c>
      <c r="S74" s="139">
        <v>0</v>
      </c>
      <c r="U74" s="147">
        <v>0</v>
      </c>
      <c r="V74" s="57">
        <v>0</v>
      </c>
      <c r="W74" s="139">
        <v>0</v>
      </c>
      <c r="Y74" s="147">
        <v>0</v>
      </c>
      <c r="Z74" s="57">
        <v>0</v>
      </c>
      <c r="AA74" s="139">
        <v>0</v>
      </c>
      <c r="AC74" s="147">
        <v>0</v>
      </c>
      <c r="AD74" s="57">
        <v>0</v>
      </c>
      <c r="AE74" s="139">
        <v>0</v>
      </c>
      <c r="AG74" s="147">
        <v>0</v>
      </c>
      <c r="AH74" s="57">
        <v>0</v>
      </c>
      <c r="AI74" s="139">
        <v>0</v>
      </c>
      <c r="AK74" s="147">
        <v>0</v>
      </c>
      <c r="AL74" s="57">
        <v>0</v>
      </c>
      <c r="AM74" s="139">
        <v>0</v>
      </c>
      <c r="AO74" s="147">
        <v>0</v>
      </c>
      <c r="AP74" s="57">
        <v>0</v>
      </c>
      <c r="AQ74" s="139">
        <v>0</v>
      </c>
      <c r="AS74" s="147">
        <v>0</v>
      </c>
      <c r="AT74" s="57">
        <v>0</v>
      </c>
      <c r="AU74" s="139">
        <v>0</v>
      </c>
    </row>
    <row r="75" spans="2:47" x14ac:dyDescent="0.25">
      <c r="B75" s="126">
        <v>1120</v>
      </c>
      <c r="C75" s="131"/>
      <c r="D75" s="128" t="s">
        <v>20</v>
      </c>
      <c r="E75" s="147">
        <f t="shared" si="75"/>
        <v>0</v>
      </c>
      <c r="F75" s="57">
        <f t="shared" si="75"/>
        <v>0</v>
      </c>
      <c r="G75" s="139">
        <f t="shared" si="75"/>
        <v>0</v>
      </c>
      <c r="I75" s="147">
        <v>0</v>
      </c>
      <c r="J75" s="57">
        <v>0</v>
      </c>
      <c r="K75" s="139">
        <v>0</v>
      </c>
      <c r="M75" s="147">
        <v>0</v>
      </c>
      <c r="N75" s="57">
        <v>0</v>
      </c>
      <c r="O75" s="139">
        <v>0</v>
      </c>
      <c r="Q75" s="147">
        <v>0</v>
      </c>
      <c r="R75" s="57">
        <v>0</v>
      </c>
      <c r="S75" s="139">
        <v>0</v>
      </c>
      <c r="U75" s="147">
        <v>0</v>
      </c>
      <c r="V75" s="57">
        <v>0</v>
      </c>
      <c r="W75" s="139">
        <v>0</v>
      </c>
      <c r="Y75" s="147">
        <v>0</v>
      </c>
      <c r="Z75" s="57">
        <v>0</v>
      </c>
      <c r="AA75" s="139">
        <v>0</v>
      </c>
      <c r="AC75" s="147">
        <v>0</v>
      </c>
      <c r="AD75" s="57">
        <v>0</v>
      </c>
      <c r="AE75" s="139">
        <v>0</v>
      </c>
      <c r="AG75" s="147">
        <v>0</v>
      </c>
      <c r="AH75" s="57">
        <v>0</v>
      </c>
      <c r="AI75" s="139">
        <v>0</v>
      </c>
      <c r="AK75" s="147">
        <v>0</v>
      </c>
      <c r="AL75" s="57">
        <v>0</v>
      </c>
      <c r="AM75" s="139">
        <v>0</v>
      </c>
      <c r="AO75" s="147">
        <v>0</v>
      </c>
      <c r="AP75" s="57">
        <v>0</v>
      </c>
      <c r="AQ75" s="139">
        <v>0</v>
      </c>
      <c r="AS75" s="147">
        <v>0</v>
      </c>
      <c r="AT75" s="57">
        <v>0</v>
      </c>
      <c r="AU75" s="139">
        <v>0</v>
      </c>
    </row>
    <row r="76" spans="2:47" x14ac:dyDescent="0.25">
      <c r="B76" s="126">
        <v>1130</v>
      </c>
      <c r="C76" s="131"/>
      <c r="D76" s="128" t="s">
        <v>24</v>
      </c>
      <c r="E76" s="147">
        <f t="shared" si="75"/>
        <v>0</v>
      </c>
      <c r="F76" s="57">
        <f t="shared" si="75"/>
        <v>0</v>
      </c>
      <c r="G76" s="139">
        <f t="shared" si="75"/>
        <v>0</v>
      </c>
      <c r="I76" s="147">
        <v>0</v>
      </c>
      <c r="J76" s="57">
        <v>0</v>
      </c>
      <c r="K76" s="139">
        <v>0</v>
      </c>
      <c r="M76" s="147">
        <v>0</v>
      </c>
      <c r="N76" s="57">
        <v>0</v>
      </c>
      <c r="O76" s="139">
        <v>0</v>
      </c>
      <c r="Q76" s="147">
        <v>0</v>
      </c>
      <c r="R76" s="57">
        <v>0</v>
      </c>
      <c r="S76" s="139">
        <v>0</v>
      </c>
      <c r="U76" s="147">
        <v>0</v>
      </c>
      <c r="V76" s="57">
        <v>0</v>
      </c>
      <c r="W76" s="139">
        <v>0</v>
      </c>
      <c r="Y76" s="147">
        <v>0</v>
      </c>
      <c r="Z76" s="57">
        <v>0</v>
      </c>
      <c r="AA76" s="139">
        <v>0</v>
      </c>
      <c r="AC76" s="147">
        <v>0</v>
      </c>
      <c r="AD76" s="57">
        <v>0</v>
      </c>
      <c r="AE76" s="139">
        <v>0</v>
      </c>
      <c r="AG76" s="147">
        <v>0</v>
      </c>
      <c r="AH76" s="57">
        <v>0</v>
      </c>
      <c r="AI76" s="139">
        <v>0</v>
      </c>
      <c r="AK76" s="147">
        <v>0</v>
      </c>
      <c r="AL76" s="57">
        <v>0</v>
      </c>
      <c r="AM76" s="139">
        <v>0</v>
      </c>
      <c r="AO76" s="147">
        <v>0</v>
      </c>
      <c r="AP76" s="57">
        <v>0</v>
      </c>
      <c r="AQ76" s="139">
        <v>0</v>
      </c>
      <c r="AS76" s="147">
        <v>0</v>
      </c>
      <c r="AT76" s="57">
        <v>0</v>
      </c>
      <c r="AU76" s="139">
        <v>0</v>
      </c>
    </row>
    <row r="77" spans="2:47" x14ac:dyDescent="0.25">
      <c r="B77" s="126">
        <v>1140</v>
      </c>
      <c r="C77" s="131"/>
      <c r="D77" s="128" t="s">
        <v>27</v>
      </c>
      <c r="E77" s="147">
        <f t="shared" si="75"/>
        <v>0</v>
      </c>
      <c r="F77" s="57">
        <f t="shared" si="75"/>
        <v>0</v>
      </c>
      <c r="G77" s="139">
        <f t="shared" si="75"/>
        <v>0</v>
      </c>
      <c r="I77" s="147">
        <v>0</v>
      </c>
      <c r="J77" s="57">
        <v>0</v>
      </c>
      <c r="K77" s="139">
        <v>0</v>
      </c>
      <c r="M77" s="147">
        <v>0</v>
      </c>
      <c r="N77" s="57">
        <v>0</v>
      </c>
      <c r="O77" s="139">
        <v>0</v>
      </c>
      <c r="Q77" s="147">
        <v>0</v>
      </c>
      <c r="R77" s="57">
        <v>0</v>
      </c>
      <c r="S77" s="139">
        <v>0</v>
      </c>
      <c r="U77" s="147">
        <v>0</v>
      </c>
      <c r="V77" s="57">
        <v>0</v>
      </c>
      <c r="W77" s="139">
        <v>0</v>
      </c>
      <c r="Y77" s="147">
        <v>0</v>
      </c>
      <c r="Z77" s="57">
        <v>0</v>
      </c>
      <c r="AA77" s="139">
        <v>0</v>
      </c>
      <c r="AC77" s="147">
        <v>0</v>
      </c>
      <c r="AD77" s="57">
        <v>0</v>
      </c>
      <c r="AE77" s="139">
        <v>0</v>
      </c>
      <c r="AG77" s="147">
        <v>0</v>
      </c>
      <c r="AH77" s="57">
        <v>0</v>
      </c>
      <c r="AI77" s="139">
        <v>0</v>
      </c>
      <c r="AK77" s="147">
        <v>0</v>
      </c>
      <c r="AL77" s="57">
        <v>0</v>
      </c>
      <c r="AM77" s="139">
        <v>0</v>
      </c>
      <c r="AO77" s="147">
        <v>0</v>
      </c>
      <c r="AP77" s="57">
        <v>0</v>
      </c>
      <c r="AQ77" s="139">
        <v>0</v>
      </c>
      <c r="AS77" s="147">
        <v>0</v>
      </c>
      <c r="AT77" s="57">
        <v>0</v>
      </c>
      <c r="AU77" s="139">
        <v>0</v>
      </c>
    </row>
    <row r="78" spans="2:47" x14ac:dyDescent="0.25">
      <c r="B78" s="126">
        <v>1150</v>
      </c>
      <c r="C78" s="131"/>
      <c r="D78" s="128" t="s">
        <v>31</v>
      </c>
      <c r="E78" s="147">
        <f t="shared" si="75"/>
        <v>0</v>
      </c>
      <c r="F78" s="57">
        <f t="shared" si="75"/>
        <v>0</v>
      </c>
      <c r="G78" s="139">
        <f t="shared" si="75"/>
        <v>0</v>
      </c>
      <c r="I78" s="147">
        <v>0</v>
      </c>
      <c r="J78" s="57">
        <v>0</v>
      </c>
      <c r="K78" s="139">
        <v>0</v>
      </c>
      <c r="M78" s="147">
        <v>0</v>
      </c>
      <c r="N78" s="57">
        <v>0</v>
      </c>
      <c r="O78" s="139">
        <v>0</v>
      </c>
      <c r="Q78" s="147">
        <v>0</v>
      </c>
      <c r="R78" s="57">
        <v>0</v>
      </c>
      <c r="S78" s="139">
        <v>0</v>
      </c>
      <c r="U78" s="147">
        <v>0</v>
      </c>
      <c r="V78" s="57">
        <v>0</v>
      </c>
      <c r="W78" s="139">
        <v>0</v>
      </c>
      <c r="Y78" s="147">
        <v>0</v>
      </c>
      <c r="Z78" s="57">
        <v>0</v>
      </c>
      <c r="AA78" s="139">
        <v>0</v>
      </c>
      <c r="AC78" s="147">
        <v>0</v>
      </c>
      <c r="AD78" s="57">
        <v>0</v>
      </c>
      <c r="AE78" s="139">
        <v>0</v>
      </c>
      <c r="AG78" s="147">
        <v>0</v>
      </c>
      <c r="AH78" s="57">
        <v>0</v>
      </c>
      <c r="AI78" s="139">
        <v>0</v>
      </c>
      <c r="AK78" s="147">
        <v>0</v>
      </c>
      <c r="AL78" s="57">
        <v>0</v>
      </c>
      <c r="AM78" s="139">
        <v>0</v>
      </c>
      <c r="AO78" s="147">
        <v>0</v>
      </c>
      <c r="AP78" s="57">
        <v>0</v>
      </c>
      <c r="AQ78" s="139">
        <v>0</v>
      </c>
      <c r="AS78" s="147">
        <v>0</v>
      </c>
      <c r="AT78" s="57">
        <v>0</v>
      </c>
      <c r="AU78" s="139">
        <v>0</v>
      </c>
    </row>
    <row r="79" spans="2:47" x14ac:dyDescent="0.25">
      <c r="B79" s="126">
        <v>1160</v>
      </c>
      <c r="C79" s="131"/>
      <c r="D79" s="128" t="s">
        <v>35</v>
      </c>
      <c r="E79" s="147">
        <f t="shared" si="75"/>
        <v>0</v>
      </c>
      <c r="F79" s="57">
        <f t="shared" si="75"/>
        <v>0</v>
      </c>
      <c r="G79" s="139">
        <f t="shared" si="75"/>
        <v>0</v>
      </c>
      <c r="I79" s="147">
        <v>0</v>
      </c>
      <c r="J79" s="57">
        <v>0</v>
      </c>
      <c r="K79" s="139">
        <v>0</v>
      </c>
      <c r="M79" s="147">
        <v>0</v>
      </c>
      <c r="N79" s="57">
        <v>0</v>
      </c>
      <c r="O79" s="139">
        <v>0</v>
      </c>
      <c r="Q79" s="147">
        <v>0</v>
      </c>
      <c r="R79" s="57">
        <v>0</v>
      </c>
      <c r="S79" s="139">
        <v>0</v>
      </c>
      <c r="U79" s="147">
        <v>0</v>
      </c>
      <c r="V79" s="57">
        <v>0</v>
      </c>
      <c r="W79" s="139">
        <v>0</v>
      </c>
      <c r="Y79" s="147">
        <v>0</v>
      </c>
      <c r="Z79" s="57">
        <v>0</v>
      </c>
      <c r="AA79" s="139">
        <v>0</v>
      </c>
      <c r="AC79" s="147">
        <v>0</v>
      </c>
      <c r="AD79" s="57">
        <v>0</v>
      </c>
      <c r="AE79" s="139">
        <v>0</v>
      </c>
      <c r="AG79" s="147">
        <v>0</v>
      </c>
      <c r="AH79" s="57">
        <v>0</v>
      </c>
      <c r="AI79" s="139">
        <v>0</v>
      </c>
      <c r="AK79" s="147">
        <v>0</v>
      </c>
      <c r="AL79" s="57">
        <v>0</v>
      </c>
      <c r="AM79" s="139">
        <v>0</v>
      </c>
      <c r="AO79" s="147">
        <v>0</v>
      </c>
      <c r="AP79" s="57">
        <v>0</v>
      </c>
      <c r="AQ79" s="139">
        <v>0</v>
      </c>
      <c r="AS79" s="147">
        <v>0</v>
      </c>
      <c r="AT79" s="57">
        <v>0</v>
      </c>
      <c r="AU79" s="139">
        <v>0</v>
      </c>
    </row>
    <row r="80" spans="2:47" x14ac:dyDescent="0.25">
      <c r="B80" s="126">
        <v>1190</v>
      </c>
      <c r="C80" s="131"/>
      <c r="D80" s="128" t="s">
        <v>39</v>
      </c>
      <c r="E80" s="147">
        <f t="shared" si="75"/>
        <v>0</v>
      </c>
      <c r="F80" s="57">
        <f t="shared" si="75"/>
        <v>0</v>
      </c>
      <c r="G80" s="139">
        <f t="shared" si="75"/>
        <v>0</v>
      </c>
      <c r="I80" s="147">
        <v>0</v>
      </c>
      <c r="J80" s="57">
        <v>0</v>
      </c>
      <c r="K80" s="139">
        <v>0</v>
      </c>
      <c r="M80" s="147">
        <v>0</v>
      </c>
      <c r="N80" s="57">
        <v>0</v>
      </c>
      <c r="O80" s="139">
        <v>0</v>
      </c>
      <c r="Q80" s="147">
        <v>0</v>
      </c>
      <c r="R80" s="57">
        <v>0</v>
      </c>
      <c r="S80" s="139">
        <v>0</v>
      </c>
      <c r="U80" s="147">
        <v>0</v>
      </c>
      <c r="V80" s="57">
        <v>0</v>
      </c>
      <c r="W80" s="139">
        <v>0</v>
      </c>
      <c r="Y80" s="147">
        <v>0</v>
      </c>
      <c r="Z80" s="57">
        <v>0</v>
      </c>
      <c r="AA80" s="139">
        <v>0</v>
      </c>
      <c r="AC80" s="147">
        <v>0</v>
      </c>
      <c r="AD80" s="57">
        <v>0</v>
      </c>
      <c r="AE80" s="139">
        <v>0</v>
      </c>
      <c r="AG80" s="147">
        <v>0</v>
      </c>
      <c r="AH80" s="57">
        <v>0</v>
      </c>
      <c r="AI80" s="139">
        <v>0</v>
      </c>
      <c r="AK80" s="147">
        <v>0</v>
      </c>
      <c r="AL80" s="57">
        <v>0</v>
      </c>
      <c r="AM80" s="139">
        <v>0</v>
      </c>
      <c r="AO80" s="147">
        <v>0</v>
      </c>
      <c r="AP80" s="57">
        <v>0</v>
      </c>
      <c r="AQ80" s="139">
        <v>0</v>
      </c>
      <c r="AS80" s="147">
        <v>0</v>
      </c>
      <c r="AT80" s="57">
        <v>0</v>
      </c>
      <c r="AU80" s="139">
        <v>0</v>
      </c>
    </row>
    <row r="81" spans="2:47" x14ac:dyDescent="0.25">
      <c r="B81" s="126"/>
      <c r="C81" s="131"/>
      <c r="D81" s="128"/>
      <c r="E81" s="147"/>
      <c r="F81" s="57"/>
      <c r="G81" s="139"/>
      <c r="I81" s="147"/>
      <c r="J81" s="57"/>
      <c r="K81" s="139"/>
      <c r="M81" s="147"/>
      <c r="N81" s="57"/>
      <c r="O81" s="139"/>
      <c r="Q81" s="147"/>
      <c r="R81" s="57"/>
      <c r="S81" s="139"/>
      <c r="U81" s="147"/>
      <c r="V81" s="57"/>
      <c r="W81" s="139"/>
      <c r="Y81" s="147"/>
      <c r="Z81" s="57"/>
      <c r="AA81" s="139"/>
      <c r="AC81" s="147"/>
      <c r="AD81" s="57"/>
      <c r="AE81" s="139"/>
      <c r="AG81" s="147"/>
      <c r="AH81" s="57"/>
      <c r="AI81" s="139"/>
      <c r="AK81" s="147"/>
      <c r="AL81" s="57"/>
      <c r="AM81" s="139"/>
      <c r="AO81" s="147"/>
      <c r="AP81" s="57"/>
      <c r="AQ81" s="139"/>
      <c r="AS81" s="147"/>
      <c r="AT81" s="57"/>
      <c r="AU81" s="139"/>
    </row>
    <row r="82" spans="2:47" x14ac:dyDescent="0.25">
      <c r="B82" s="126">
        <v>1100</v>
      </c>
      <c r="C82" s="131"/>
      <c r="D82" s="129" t="s">
        <v>46</v>
      </c>
      <c r="E82" s="149">
        <f>SUM(E74:E80)</f>
        <v>0</v>
      </c>
      <c r="F82" s="67">
        <f>SUM(F74:F80)</f>
        <v>0</v>
      </c>
      <c r="G82" s="140">
        <f>SUM(G74:G80)</f>
        <v>0</v>
      </c>
      <c r="I82" s="149">
        <f t="shared" ref="I82:K82" si="76">SUM(I74:I80)</f>
        <v>0</v>
      </c>
      <c r="J82" s="67">
        <f t="shared" si="76"/>
        <v>0</v>
      </c>
      <c r="K82" s="140">
        <f t="shared" si="76"/>
        <v>0</v>
      </c>
      <c r="M82" s="149">
        <f t="shared" ref="M82:O82" si="77">SUM(M74:M80)</f>
        <v>0</v>
      </c>
      <c r="N82" s="67">
        <f t="shared" si="77"/>
        <v>0</v>
      </c>
      <c r="O82" s="140">
        <f t="shared" si="77"/>
        <v>0</v>
      </c>
      <c r="Q82" s="149">
        <f t="shared" ref="Q82:S82" si="78">SUM(Q74:Q80)</f>
        <v>0</v>
      </c>
      <c r="R82" s="67">
        <f t="shared" si="78"/>
        <v>0</v>
      </c>
      <c r="S82" s="140">
        <f t="shared" si="78"/>
        <v>0</v>
      </c>
      <c r="U82" s="149">
        <f t="shared" ref="U82:W82" si="79">SUM(U74:U80)</f>
        <v>0</v>
      </c>
      <c r="V82" s="67">
        <f t="shared" si="79"/>
        <v>0</v>
      </c>
      <c r="W82" s="140">
        <f t="shared" si="79"/>
        <v>0</v>
      </c>
      <c r="Y82" s="149">
        <f t="shared" ref="Y82:AA82" si="80">SUM(Y74:Y80)</f>
        <v>0</v>
      </c>
      <c r="Z82" s="67">
        <f t="shared" si="80"/>
        <v>0</v>
      </c>
      <c r="AA82" s="140">
        <f t="shared" si="80"/>
        <v>0</v>
      </c>
      <c r="AC82" s="149">
        <f>SUM(AC74:AC80)</f>
        <v>0</v>
      </c>
      <c r="AD82" s="67">
        <f>SUM(AD74:AD80)</f>
        <v>0</v>
      </c>
      <c r="AE82" s="140">
        <f>SUM(AE74:AE80)</f>
        <v>0</v>
      </c>
      <c r="AG82" s="149">
        <f>SUM(AG74:AG80)</f>
        <v>0</v>
      </c>
      <c r="AH82" s="67">
        <f>SUM(AH74:AH80)</f>
        <v>0</v>
      </c>
      <c r="AI82" s="140">
        <f>SUM(AI74:AI80)</f>
        <v>0</v>
      </c>
      <c r="AK82" s="149">
        <f>SUM(AK74:AK80)</f>
        <v>0</v>
      </c>
      <c r="AL82" s="67">
        <f>SUM(AL74:AL80)</f>
        <v>0</v>
      </c>
      <c r="AM82" s="140">
        <f>SUM(AM74:AM80)</f>
        <v>0</v>
      </c>
      <c r="AO82" s="149">
        <f>SUM(AO74:AO80)</f>
        <v>0</v>
      </c>
      <c r="AP82" s="67">
        <f>SUM(AP74:AP80)</f>
        <v>0</v>
      </c>
      <c r="AQ82" s="140">
        <f>SUM(AQ74:AQ80)</f>
        <v>0</v>
      </c>
      <c r="AS82" s="149">
        <f>SUM(AS74:AS80)</f>
        <v>0</v>
      </c>
      <c r="AT82" s="67">
        <f>SUM(AT74:AT80)</f>
        <v>0</v>
      </c>
      <c r="AU82" s="140">
        <f>SUM(AU74:AU80)</f>
        <v>0</v>
      </c>
    </row>
    <row r="83" spans="2:47" x14ac:dyDescent="0.25">
      <c r="B83" s="126"/>
      <c r="C83" s="131"/>
      <c r="D83" s="42"/>
      <c r="E83" s="152"/>
      <c r="F83" s="135"/>
      <c r="G83" s="141"/>
      <c r="I83" s="152"/>
      <c r="J83" s="135"/>
      <c r="K83" s="141"/>
      <c r="M83" s="152"/>
      <c r="N83" s="135"/>
      <c r="O83" s="141"/>
      <c r="Q83" s="152"/>
      <c r="R83" s="135"/>
      <c r="S83" s="141"/>
      <c r="U83" s="152"/>
      <c r="V83" s="135"/>
      <c r="W83" s="141"/>
      <c r="Y83" s="152"/>
      <c r="Z83" s="135"/>
      <c r="AA83" s="141"/>
      <c r="AC83" s="152"/>
      <c r="AD83" s="135"/>
      <c r="AE83" s="141"/>
      <c r="AG83" s="152"/>
      <c r="AH83" s="135"/>
      <c r="AI83" s="141"/>
      <c r="AK83" s="152"/>
      <c r="AL83" s="135"/>
      <c r="AM83" s="141"/>
      <c r="AO83" s="152"/>
      <c r="AP83" s="135"/>
      <c r="AQ83" s="141"/>
      <c r="AS83" s="152"/>
      <c r="AT83" s="135"/>
      <c r="AU83" s="141"/>
    </row>
    <row r="84" spans="2:47" x14ac:dyDescent="0.25">
      <c r="B84" s="126"/>
      <c r="C84" s="41" t="s">
        <v>49</v>
      </c>
      <c r="E84" s="152"/>
      <c r="F84" s="135"/>
      <c r="G84" s="141"/>
      <c r="I84" s="152"/>
      <c r="J84" s="135"/>
      <c r="K84" s="141"/>
      <c r="M84" s="152"/>
      <c r="N84" s="135"/>
      <c r="O84" s="141"/>
      <c r="Q84" s="152"/>
      <c r="R84" s="135"/>
      <c r="S84" s="141"/>
      <c r="U84" s="152"/>
      <c r="V84" s="135"/>
      <c r="W84" s="141"/>
      <c r="Y84" s="152"/>
      <c r="Z84" s="135"/>
      <c r="AA84" s="141"/>
      <c r="AC84" s="152"/>
      <c r="AD84" s="135"/>
      <c r="AE84" s="141"/>
      <c r="AG84" s="152"/>
      <c r="AH84" s="135"/>
      <c r="AI84" s="141"/>
      <c r="AK84" s="152"/>
      <c r="AL84" s="135"/>
      <c r="AM84" s="141"/>
      <c r="AO84" s="152"/>
      <c r="AP84" s="135"/>
      <c r="AQ84" s="141"/>
      <c r="AS84" s="152"/>
      <c r="AT84" s="135"/>
      <c r="AU84" s="141"/>
    </row>
    <row r="85" spans="2:47" x14ac:dyDescent="0.25">
      <c r="B85" s="126">
        <v>1210</v>
      </c>
      <c r="C85" s="131"/>
      <c r="D85" s="128" t="s">
        <v>53</v>
      </c>
      <c r="E85" s="147">
        <f t="shared" ref="E85:G93" si="81">+I85+M85+Q85+U85+Y85+AC85+AG85+AK85+AO85+AS85</f>
        <v>0</v>
      </c>
      <c r="F85" s="57">
        <f t="shared" si="81"/>
        <v>0</v>
      </c>
      <c r="G85" s="139">
        <f t="shared" si="81"/>
        <v>0</v>
      </c>
      <c r="I85" s="147">
        <v>0</v>
      </c>
      <c r="J85" s="57">
        <v>0</v>
      </c>
      <c r="K85" s="139">
        <v>0</v>
      </c>
      <c r="M85" s="147">
        <v>0</v>
      </c>
      <c r="N85" s="57">
        <v>0</v>
      </c>
      <c r="O85" s="139">
        <v>0</v>
      </c>
      <c r="Q85" s="147">
        <v>0</v>
      </c>
      <c r="R85" s="57">
        <v>0</v>
      </c>
      <c r="S85" s="139">
        <v>0</v>
      </c>
      <c r="U85" s="147">
        <v>0</v>
      </c>
      <c r="V85" s="57">
        <v>0</v>
      </c>
      <c r="W85" s="139">
        <v>0</v>
      </c>
      <c r="Y85" s="147">
        <v>0</v>
      </c>
      <c r="Z85" s="57">
        <v>0</v>
      </c>
      <c r="AA85" s="139">
        <v>0</v>
      </c>
      <c r="AC85" s="147">
        <v>0</v>
      </c>
      <c r="AD85" s="57">
        <v>0</v>
      </c>
      <c r="AE85" s="139">
        <v>0</v>
      </c>
      <c r="AG85" s="147">
        <v>0</v>
      </c>
      <c r="AH85" s="57">
        <v>0</v>
      </c>
      <c r="AI85" s="139">
        <v>0</v>
      </c>
      <c r="AK85" s="147">
        <v>0</v>
      </c>
      <c r="AL85" s="57">
        <v>0</v>
      </c>
      <c r="AM85" s="139">
        <v>0</v>
      </c>
      <c r="AO85" s="147">
        <v>0</v>
      </c>
      <c r="AP85" s="57">
        <v>0</v>
      </c>
      <c r="AQ85" s="139">
        <v>0</v>
      </c>
      <c r="AS85" s="147">
        <v>0</v>
      </c>
      <c r="AT85" s="57">
        <v>0</v>
      </c>
      <c r="AU85" s="139">
        <v>0</v>
      </c>
    </row>
    <row r="86" spans="2:47" x14ac:dyDescent="0.25">
      <c r="B86" s="126">
        <v>1220</v>
      </c>
      <c r="C86" s="131"/>
      <c r="D86" s="128" t="s">
        <v>56</v>
      </c>
      <c r="E86" s="147">
        <f t="shared" si="81"/>
        <v>0</v>
      </c>
      <c r="F86" s="57">
        <f t="shared" si="81"/>
        <v>0</v>
      </c>
      <c r="G86" s="139">
        <f t="shared" si="81"/>
        <v>0</v>
      </c>
      <c r="I86" s="147">
        <v>0</v>
      </c>
      <c r="J86" s="57">
        <v>0</v>
      </c>
      <c r="K86" s="139">
        <v>0</v>
      </c>
      <c r="M86" s="147">
        <v>0</v>
      </c>
      <c r="N86" s="57">
        <v>0</v>
      </c>
      <c r="O86" s="139">
        <v>0</v>
      </c>
      <c r="Q86" s="147">
        <v>0</v>
      </c>
      <c r="R86" s="57">
        <v>0</v>
      </c>
      <c r="S86" s="139">
        <v>0</v>
      </c>
      <c r="U86" s="147">
        <v>0</v>
      </c>
      <c r="V86" s="57">
        <v>0</v>
      </c>
      <c r="W86" s="139">
        <v>0</v>
      </c>
      <c r="Y86" s="147">
        <v>0</v>
      </c>
      <c r="Z86" s="57">
        <v>0</v>
      </c>
      <c r="AA86" s="139">
        <v>0</v>
      </c>
      <c r="AC86" s="147">
        <v>0</v>
      </c>
      <c r="AD86" s="57">
        <v>0</v>
      </c>
      <c r="AE86" s="139">
        <v>0</v>
      </c>
      <c r="AG86" s="147">
        <v>0</v>
      </c>
      <c r="AH86" s="57">
        <v>0</v>
      </c>
      <c r="AI86" s="139">
        <v>0</v>
      </c>
      <c r="AK86" s="147">
        <v>0</v>
      </c>
      <c r="AL86" s="57">
        <v>0</v>
      </c>
      <c r="AM86" s="139">
        <v>0</v>
      </c>
      <c r="AO86" s="147">
        <v>0</v>
      </c>
      <c r="AP86" s="57">
        <v>0</v>
      </c>
      <c r="AQ86" s="139">
        <v>0</v>
      </c>
      <c r="AS86" s="147">
        <v>0</v>
      </c>
      <c r="AT86" s="57">
        <v>0</v>
      </c>
      <c r="AU86" s="139">
        <v>0</v>
      </c>
    </row>
    <row r="87" spans="2:47" x14ac:dyDescent="0.25">
      <c r="B87" s="126">
        <v>1230</v>
      </c>
      <c r="C87" s="131"/>
      <c r="D87" s="128" t="s">
        <v>61</v>
      </c>
      <c r="E87" s="147">
        <f t="shared" si="81"/>
        <v>0</v>
      </c>
      <c r="F87" s="57">
        <f t="shared" si="81"/>
        <v>0</v>
      </c>
      <c r="G87" s="139">
        <f t="shared" si="81"/>
        <v>0</v>
      </c>
      <c r="I87" s="147">
        <v>0</v>
      </c>
      <c r="J87" s="57">
        <v>0</v>
      </c>
      <c r="K87" s="139">
        <v>0</v>
      </c>
      <c r="M87" s="147">
        <v>0</v>
      </c>
      <c r="N87" s="57">
        <v>0</v>
      </c>
      <c r="O87" s="139">
        <v>0</v>
      </c>
      <c r="Q87" s="147">
        <v>0</v>
      </c>
      <c r="R87" s="57">
        <v>0</v>
      </c>
      <c r="S87" s="139">
        <v>0</v>
      </c>
      <c r="U87" s="147">
        <v>0</v>
      </c>
      <c r="V87" s="57">
        <v>0</v>
      </c>
      <c r="W87" s="139">
        <v>0</v>
      </c>
      <c r="Y87" s="147">
        <v>0</v>
      </c>
      <c r="Z87" s="57">
        <v>0</v>
      </c>
      <c r="AA87" s="139">
        <v>0</v>
      </c>
      <c r="AC87" s="147">
        <v>0</v>
      </c>
      <c r="AD87" s="57">
        <v>0</v>
      </c>
      <c r="AE87" s="139">
        <v>0</v>
      </c>
      <c r="AG87" s="147">
        <v>0</v>
      </c>
      <c r="AH87" s="57">
        <v>0</v>
      </c>
      <c r="AI87" s="139">
        <v>0</v>
      </c>
      <c r="AK87" s="147">
        <v>0</v>
      </c>
      <c r="AL87" s="57">
        <v>0</v>
      </c>
      <c r="AM87" s="139">
        <v>0</v>
      </c>
      <c r="AO87" s="147">
        <v>0</v>
      </c>
      <c r="AP87" s="57">
        <v>0</v>
      </c>
      <c r="AQ87" s="139">
        <v>0</v>
      </c>
      <c r="AS87" s="147">
        <v>0</v>
      </c>
      <c r="AT87" s="57">
        <v>0</v>
      </c>
      <c r="AU87" s="139">
        <v>0</v>
      </c>
    </row>
    <row r="88" spans="2:47" x14ac:dyDescent="0.25">
      <c r="B88" s="126">
        <v>1240</v>
      </c>
      <c r="C88" s="131"/>
      <c r="D88" s="128" t="s">
        <v>65</v>
      </c>
      <c r="E88" s="147">
        <f t="shared" si="81"/>
        <v>0</v>
      </c>
      <c r="F88" s="57">
        <f t="shared" si="81"/>
        <v>0</v>
      </c>
      <c r="G88" s="139">
        <f t="shared" si="81"/>
        <v>0</v>
      </c>
      <c r="I88" s="147">
        <v>0</v>
      </c>
      <c r="J88" s="57">
        <v>0</v>
      </c>
      <c r="K88" s="139">
        <v>0</v>
      </c>
      <c r="M88" s="147">
        <v>0</v>
      </c>
      <c r="N88" s="57">
        <v>0</v>
      </c>
      <c r="O88" s="139">
        <v>0</v>
      </c>
      <c r="Q88" s="147">
        <v>0</v>
      </c>
      <c r="R88" s="57">
        <v>0</v>
      </c>
      <c r="S88" s="139">
        <v>0</v>
      </c>
      <c r="U88" s="147">
        <v>0</v>
      </c>
      <c r="V88" s="57">
        <v>0</v>
      </c>
      <c r="W88" s="139">
        <v>0</v>
      </c>
      <c r="Y88" s="147">
        <v>0</v>
      </c>
      <c r="Z88" s="57">
        <v>0</v>
      </c>
      <c r="AA88" s="139">
        <v>0</v>
      </c>
      <c r="AC88" s="147">
        <v>0</v>
      </c>
      <c r="AD88" s="57">
        <v>0</v>
      </c>
      <c r="AE88" s="139">
        <v>0</v>
      </c>
      <c r="AG88" s="147">
        <v>0</v>
      </c>
      <c r="AH88" s="57">
        <v>0</v>
      </c>
      <c r="AI88" s="139">
        <v>0</v>
      </c>
      <c r="AK88" s="147">
        <v>0</v>
      </c>
      <c r="AL88" s="57">
        <v>0</v>
      </c>
      <c r="AM88" s="139">
        <v>0</v>
      </c>
      <c r="AO88" s="147">
        <v>0</v>
      </c>
      <c r="AP88" s="57">
        <v>0</v>
      </c>
      <c r="AQ88" s="139">
        <v>0</v>
      </c>
      <c r="AS88" s="147">
        <v>0</v>
      </c>
      <c r="AT88" s="57">
        <v>0</v>
      </c>
      <c r="AU88" s="139">
        <v>0</v>
      </c>
    </row>
    <row r="89" spans="2:47" x14ac:dyDescent="0.25">
      <c r="B89" s="126">
        <v>1250</v>
      </c>
      <c r="C89" s="131"/>
      <c r="D89" s="128" t="s">
        <v>69</v>
      </c>
      <c r="E89" s="147">
        <f t="shared" si="81"/>
        <v>0</v>
      </c>
      <c r="F89" s="57">
        <f t="shared" si="81"/>
        <v>0</v>
      </c>
      <c r="G89" s="139">
        <f t="shared" si="81"/>
        <v>0</v>
      </c>
      <c r="I89" s="147">
        <v>0</v>
      </c>
      <c r="J89" s="57">
        <v>0</v>
      </c>
      <c r="K89" s="139">
        <v>0</v>
      </c>
      <c r="M89" s="147">
        <v>0</v>
      </c>
      <c r="N89" s="57">
        <v>0</v>
      </c>
      <c r="O89" s="139">
        <v>0</v>
      </c>
      <c r="Q89" s="147">
        <v>0</v>
      </c>
      <c r="R89" s="57">
        <v>0</v>
      </c>
      <c r="S89" s="139">
        <v>0</v>
      </c>
      <c r="U89" s="147">
        <v>0</v>
      </c>
      <c r="V89" s="57">
        <v>0</v>
      </c>
      <c r="W89" s="139">
        <v>0</v>
      </c>
      <c r="Y89" s="147">
        <v>0</v>
      </c>
      <c r="Z89" s="57">
        <v>0</v>
      </c>
      <c r="AA89" s="139">
        <v>0</v>
      </c>
      <c r="AC89" s="147">
        <v>0</v>
      </c>
      <c r="AD89" s="57">
        <v>0</v>
      </c>
      <c r="AE89" s="139">
        <v>0</v>
      </c>
      <c r="AG89" s="147">
        <v>0</v>
      </c>
      <c r="AH89" s="57">
        <v>0</v>
      </c>
      <c r="AI89" s="139">
        <v>0</v>
      </c>
      <c r="AK89" s="147">
        <v>0</v>
      </c>
      <c r="AL89" s="57">
        <v>0</v>
      </c>
      <c r="AM89" s="139">
        <v>0</v>
      </c>
      <c r="AO89" s="147">
        <v>0</v>
      </c>
      <c r="AP89" s="57">
        <v>0</v>
      </c>
      <c r="AQ89" s="139">
        <v>0</v>
      </c>
      <c r="AS89" s="147">
        <v>0</v>
      </c>
      <c r="AT89" s="57">
        <v>0</v>
      </c>
      <c r="AU89" s="139">
        <v>0</v>
      </c>
    </row>
    <row r="90" spans="2:47" x14ac:dyDescent="0.25">
      <c r="B90" s="126">
        <v>1260</v>
      </c>
      <c r="C90" s="131"/>
      <c r="D90" s="128" t="s">
        <v>73</v>
      </c>
      <c r="E90" s="147">
        <f t="shared" si="81"/>
        <v>0</v>
      </c>
      <c r="F90" s="57">
        <f t="shared" si="81"/>
        <v>0</v>
      </c>
      <c r="G90" s="139">
        <f t="shared" si="81"/>
        <v>0</v>
      </c>
      <c r="I90" s="147">
        <v>0</v>
      </c>
      <c r="J90" s="57">
        <v>0</v>
      </c>
      <c r="K90" s="139">
        <v>0</v>
      </c>
      <c r="M90" s="147">
        <v>0</v>
      </c>
      <c r="N90" s="57">
        <v>0</v>
      </c>
      <c r="O90" s="139">
        <v>0</v>
      </c>
      <c r="Q90" s="147">
        <v>0</v>
      </c>
      <c r="R90" s="57">
        <v>0</v>
      </c>
      <c r="S90" s="139">
        <v>0</v>
      </c>
      <c r="U90" s="147">
        <v>0</v>
      </c>
      <c r="V90" s="57">
        <v>0</v>
      </c>
      <c r="W90" s="139">
        <v>0</v>
      </c>
      <c r="Y90" s="147">
        <v>0</v>
      </c>
      <c r="Z90" s="57">
        <v>0</v>
      </c>
      <c r="AA90" s="139">
        <v>0</v>
      </c>
      <c r="AC90" s="147">
        <v>0</v>
      </c>
      <c r="AD90" s="57">
        <v>0</v>
      </c>
      <c r="AE90" s="139">
        <v>0</v>
      </c>
      <c r="AG90" s="147">
        <v>0</v>
      </c>
      <c r="AH90" s="57">
        <v>0</v>
      </c>
      <c r="AI90" s="139">
        <v>0</v>
      </c>
      <c r="AK90" s="147">
        <v>0</v>
      </c>
      <c r="AL90" s="57">
        <v>0</v>
      </c>
      <c r="AM90" s="139">
        <v>0</v>
      </c>
      <c r="AO90" s="147">
        <v>0</v>
      </c>
      <c r="AP90" s="57">
        <v>0</v>
      </c>
      <c r="AQ90" s="139">
        <v>0</v>
      </c>
      <c r="AS90" s="147">
        <v>0</v>
      </c>
      <c r="AT90" s="57">
        <v>0</v>
      </c>
      <c r="AU90" s="139">
        <v>0</v>
      </c>
    </row>
    <row r="91" spans="2:47" x14ac:dyDescent="0.25">
      <c r="B91" s="126">
        <v>1270</v>
      </c>
      <c r="C91" s="131"/>
      <c r="D91" s="128" t="s">
        <v>77</v>
      </c>
      <c r="E91" s="147">
        <f t="shared" si="81"/>
        <v>0</v>
      </c>
      <c r="F91" s="57">
        <f t="shared" si="81"/>
        <v>0</v>
      </c>
      <c r="G91" s="139">
        <f t="shared" si="81"/>
        <v>0</v>
      </c>
      <c r="I91" s="147">
        <v>0</v>
      </c>
      <c r="J91" s="57">
        <v>0</v>
      </c>
      <c r="K91" s="139">
        <v>0</v>
      </c>
      <c r="M91" s="147">
        <v>0</v>
      </c>
      <c r="N91" s="57">
        <v>0</v>
      </c>
      <c r="O91" s="139">
        <v>0</v>
      </c>
      <c r="Q91" s="147">
        <v>0</v>
      </c>
      <c r="R91" s="57">
        <v>0</v>
      </c>
      <c r="S91" s="139">
        <v>0</v>
      </c>
      <c r="U91" s="147">
        <v>0</v>
      </c>
      <c r="V91" s="57">
        <v>0</v>
      </c>
      <c r="W91" s="139">
        <v>0</v>
      </c>
      <c r="Y91" s="147">
        <v>0</v>
      </c>
      <c r="Z91" s="57">
        <v>0</v>
      </c>
      <c r="AA91" s="139">
        <v>0</v>
      </c>
      <c r="AC91" s="147">
        <v>0</v>
      </c>
      <c r="AD91" s="57">
        <v>0</v>
      </c>
      <c r="AE91" s="139">
        <v>0</v>
      </c>
      <c r="AG91" s="147">
        <v>0</v>
      </c>
      <c r="AH91" s="57">
        <v>0</v>
      </c>
      <c r="AI91" s="139">
        <v>0</v>
      </c>
      <c r="AK91" s="147">
        <v>0</v>
      </c>
      <c r="AL91" s="57">
        <v>0</v>
      </c>
      <c r="AM91" s="139">
        <v>0</v>
      </c>
      <c r="AO91" s="147">
        <v>0</v>
      </c>
      <c r="AP91" s="57">
        <v>0</v>
      </c>
      <c r="AQ91" s="139">
        <v>0</v>
      </c>
      <c r="AS91" s="147">
        <v>0</v>
      </c>
      <c r="AT91" s="57">
        <v>0</v>
      </c>
      <c r="AU91" s="139">
        <v>0</v>
      </c>
    </row>
    <row r="92" spans="2:47" x14ac:dyDescent="0.25">
      <c r="B92" s="126">
        <v>1280</v>
      </c>
      <c r="C92" s="131"/>
      <c r="D92" s="128" t="s">
        <v>80</v>
      </c>
      <c r="E92" s="147">
        <f t="shared" si="81"/>
        <v>0</v>
      </c>
      <c r="F92" s="57">
        <f t="shared" si="81"/>
        <v>0</v>
      </c>
      <c r="G92" s="139">
        <f t="shared" si="81"/>
        <v>0</v>
      </c>
      <c r="I92" s="147">
        <v>0</v>
      </c>
      <c r="J92" s="57">
        <v>0</v>
      </c>
      <c r="K92" s="139">
        <v>0</v>
      </c>
      <c r="M92" s="147">
        <v>0</v>
      </c>
      <c r="N92" s="57">
        <v>0</v>
      </c>
      <c r="O92" s="139">
        <v>0</v>
      </c>
      <c r="Q92" s="147">
        <v>0</v>
      </c>
      <c r="R92" s="57">
        <v>0</v>
      </c>
      <c r="S92" s="139">
        <v>0</v>
      </c>
      <c r="U92" s="147">
        <v>0</v>
      </c>
      <c r="V92" s="57">
        <v>0</v>
      </c>
      <c r="W92" s="139">
        <v>0</v>
      </c>
      <c r="Y92" s="147">
        <v>0</v>
      </c>
      <c r="Z92" s="57">
        <v>0</v>
      </c>
      <c r="AA92" s="139">
        <v>0</v>
      </c>
      <c r="AC92" s="147">
        <v>0</v>
      </c>
      <c r="AD92" s="57">
        <v>0</v>
      </c>
      <c r="AE92" s="139">
        <v>0</v>
      </c>
      <c r="AG92" s="147">
        <v>0</v>
      </c>
      <c r="AH92" s="57">
        <v>0</v>
      </c>
      <c r="AI92" s="139">
        <v>0</v>
      </c>
      <c r="AK92" s="147">
        <v>0</v>
      </c>
      <c r="AL92" s="57">
        <v>0</v>
      </c>
      <c r="AM92" s="139">
        <v>0</v>
      </c>
      <c r="AO92" s="147">
        <v>0</v>
      </c>
      <c r="AP92" s="57">
        <v>0</v>
      </c>
      <c r="AQ92" s="139">
        <v>0</v>
      </c>
      <c r="AS92" s="147">
        <v>0</v>
      </c>
      <c r="AT92" s="57">
        <v>0</v>
      </c>
      <c r="AU92" s="139">
        <v>0</v>
      </c>
    </row>
    <row r="93" spans="2:47" x14ac:dyDescent="0.25">
      <c r="B93" s="126">
        <v>1290</v>
      </c>
      <c r="C93" s="131"/>
      <c r="D93" s="128" t="s">
        <v>84</v>
      </c>
      <c r="E93" s="147">
        <f t="shared" si="81"/>
        <v>0</v>
      </c>
      <c r="F93" s="57">
        <f t="shared" si="81"/>
        <v>0</v>
      </c>
      <c r="G93" s="139">
        <f t="shared" si="81"/>
        <v>0</v>
      </c>
      <c r="I93" s="147">
        <v>0</v>
      </c>
      <c r="J93" s="57">
        <v>0</v>
      </c>
      <c r="K93" s="139">
        <v>0</v>
      </c>
      <c r="M93" s="147">
        <v>0</v>
      </c>
      <c r="N93" s="57">
        <v>0</v>
      </c>
      <c r="O93" s="139">
        <v>0</v>
      </c>
      <c r="Q93" s="147">
        <v>0</v>
      </c>
      <c r="R93" s="57">
        <v>0</v>
      </c>
      <c r="S93" s="139">
        <v>0</v>
      </c>
      <c r="U93" s="147">
        <v>0</v>
      </c>
      <c r="V93" s="57">
        <v>0</v>
      </c>
      <c r="W93" s="139">
        <v>0</v>
      </c>
      <c r="Y93" s="147">
        <v>0</v>
      </c>
      <c r="Z93" s="57">
        <v>0</v>
      </c>
      <c r="AA93" s="139">
        <v>0</v>
      </c>
      <c r="AC93" s="147">
        <v>0</v>
      </c>
      <c r="AD93" s="57">
        <v>0</v>
      </c>
      <c r="AE93" s="139">
        <v>0</v>
      </c>
      <c r="AG93" s="147">
        <v>0</v>
      </c>
      <c r="AH93" s="57">
        <v>0</v>
      </c>
      <c r="AI93" s="139">
        <v>0</v>
      </c>
      <c r="AK93" s="147">
        <v>0</v>
      </c>
      <c r="AL93" s="57">
        <v>0</v>
      </c>
      <c r="AM93" s="139">
        <v>0</v>
      </c>
      <c r="AO93" s="147">
        <v>0</v>
      </c>
      <c r="AP93" s="57">
        <v>0</v>
      </c>
      <c r="AQ93" s="139">
        <v>0</v>
      </c>
      <c r="AS93" s="147">
        <v>0</v>
      </c>
      <c r="AT93" s="57">
        <v>0</v>
      </c>
      <c r="AU93" s="139">
        <v>0</v>
      </c>
    </row>
    <row r="94" spans="2:47" x14ac:dyDescent="0.25">
      <c r="B94" s="126"/>
      <c r="C94" s="131"/>
      <c r="D94" s="128"/>
      <c r="E94" s="147"/>
      <c r="F94" s="57"/>
      <c r="G94" s="139"/>
      <c r="I94" s="147"/>
      <c r="J94" s="57"/>
      <c r="K94" s="139"/>
      <c r="M94" s="147"/>
      <c r="N94" s="57"/>
      <c r="O94" s="139"/>
      <c r="Q94" s="147"/>
      <c r="R94" s="57"/>
      <c r="S94" s="139"/>
      <c r="U94" s="147"/>
      <c r="V94" s="57"/>
      <c r="W94" s="139"/>
      <c r="Y94" s="147"/>
      <c r="Z94" s="57"/>
      <c r="AA94" s="139"/>
      <c r="AC94" s="147"/>
      <c r="AD94" s="57"/>
      <c r="AE94" s="139"/>
      <c r="AG94" s="147"/>
      <c r="AH94" s="57"/>
      <c r="AI94" s="139"/>
      <c r="AK94" s="147"/>
      <c r="AL94" s="57"/>
      <c r="AM94" s="139"/>
      <c r="AO94" s="147"/>
      <c r="AP94" s="57"/>
      <c r="AQ94" s="139"/>
      <c r="AS94" s="147"/>
      <c r="AT94" s="57"/>
      <c r="AU94" s="139"/>
    </row>
    <row r="95" spans="2:47" x14ac:dyDescent="0.25">
      <c r="B95" s="126">
        <v>1200</v>
      </c>
      <c r="C95" s="131"/>
      <c r="D95" s="129" t="s">
        <v>92</v>
      </c>
      <c r="E95" s="149">
        <f>SUM(E85:E93)</f>
        <v>0</v>
      </c>
      <c r="F95" s="67">
        <f>SUM(F85:F93)</f>
        <v>0</v>
      </c>
      <c r="G95" s="140">
        <f>SUM(G85:G93)</f>
        <v>0</v>
      </c>
      <c r="I95" s="149">
        <f t="shared" ref="I95:K95" si="82">SUM(I85:I93)</f>
        <v>0</v>
      </c>
      <c r="J95" s="67">
        <f t="shared" si="82"/>
        <v>0</v>
      </c>
      <c r="K95" s="140">
        <f t="shared" si="82"/>
        <v>0</v>
      </c>
      <c r="M95" s="149">
        <f t="shared" ref="M95:O95" si="83">SUM(M85:M93)</f>
        <v>0</v>
      </c>
      <c r="N95" s="67">
        <f t="shared" si="83"/>
        <v>0</v>
      </c>
      <c r="O95" s="140">
        <f t="shared" si="83"/>
        <v>0</v>
      </c>
      <c r="Q95" s="149">
        <f t="shared" ref="Q95:S95" si="84">SUM(Q85:Q93)</f>
        <v>0</v>
      </c>
      <c r="R95" s="67">
        <f t="shared" si="84"/>
        <v>0</v>
      </c>
      <c r="S95" s="140">
        <f t="shared" si="84"/>
        <v>0</v>
      </c>
      <c r="U95" s="149">
        <f t="shared" ref="U95:W95" si="85">SUM(U85:U93)</f>
        <v>0</v>
      </c>
      <c r="V95" s="67">
        <f t="shared" si="85"/>
        <v>0</v>
      </c>
      <c r="W95" s="140">
        <f t="shared" si="85"/>
        <v>0</v>
      </c>
      <c r="Y95" s="149">
        <f t="shared" ref="Y95:AA95" si="86">SUM(Y85:Y93)</f>
        <v>0</v>
      </c>
      <c r="Z95" s="67">
        <f t="shared" si="86"/>
        <v>0</v>
      </c>
      <c r="AA95" s="140">
        <f t="shared" si="86"/>
        <v>0</v>
      </c>
      <c r="AC95" s="149">
        <f>SUM(AC85:AC93)</f>
        <v>0</v>
      </c>
      <c r="AD95" s="67">
        <f>SUM(AD85:AD93)</f>
        <v>0</v>
      </c>
      <c r="AE95" s="140">
        <f>SUM(AE85:AE93)</f>
        <v>0</v>
      </c>
      <c r="AG95" s="149">
        <f>SUM(AG85:AG93)</f>
        <v>0</v>
      </c>
      <c r="AH95" s="67">
        <f>SUM(AH85:AH93)</f>
        <v>0</v>
      </c>
      <c r="AI95" s="140">
        <f>SUM(AI85:AI93)</f>
        <v>0</v>
      </c>
      <c r="AK95" s="149">
        <f>SUM(AK85:AK93)</f>
        <v>0</v>
      </c>
      <c r="AL95" s="67">
        <f>SUM(AL85:AL93)</f>
        <v>0</v>
      </c>
      <c r="AM95" s="140">
        <f>SUM(AM85:AM93)</f>
        <v>0</v>
      </c>
      <c r="AO95" s="149">
        <f>SUM(AO85:AO93)</f>
        <v>0</v>
      </c>
      <c r="AP95" s="67">
        <f>SUM(AP85:AP93)</f>
        <v>0</v>
      </c>
      <c r="AQ95" s="140">
        <f>SUM(AQ85:AQ93)</f>
        <v>0</v>
      </c>
      <c r="AS95" s="149">
        <f>SUM(AS85:AS93)</f>
        <v>0</v>
      </c>
      <c r="AT95" s="67">
        <f>SUM(AT85:AT93)</f>
        <v>0</v>
      </c>
      <c r="AU95" s="140">
        <f>SUM(AU85:AU93)</f>
        <v>0</v>
      </c>
    </row>
    <row r="96" spans="2:47" x14ac:dyDescent="0.25">
      <c r="B96" s="126"/>
      <c r="C96" s="131"/>
      <c r="D96" s="42"/>
      <c r="E96" s="146"/>
      <c r="F96" s="38"/>
      <c r="G96" s="142"/>
      <c r="I96" s="146"/>
      <c r="J96" s="38"/>
      <c r="K96" s="142"/>
      <c r="M96" s="146"/>
      <c r="N96" s="38"/>
      <c r="O96" s="142"/>
      <c r="Q96" s="146"/>
      <c r="R96" s="38"/>
      <c r="S96" s="142"/>
      <c r="U96" s="146"/>
      <c r="V96" s="38"/>
      <c r="W96" s="142"/>
      <c r="Y96" s="146"/>
      <c r="Z96" s="38"/>
      <c r="AA96" s="142"/>
      <c r="AC96" s="146"/>
      <c r="AD96" s="38"/>
      <c r="AE96" s="142"/>
      <c r="AG96" s="146"/>
      <c r="AH96" s="38"/>
      <c r="AI96" s="142"/>
      <c r="AK96" s="146"/>
      <c r="AL96" s="38"/>
      <c r="AM96" s="142"/>
      <c r="AO96" s="146"/>
      <c r="AP96" s="38"/>
      <c r="AQ96" s="142"/>
      <c r="AS96" s="146"/>
      <c r="AT96" s="38"/>
      <c r="AU96" s="142"/>
    </row>
    <row r="97" spans="2:47" x14ac:dyDescent="0.25">
      <c r="B97" s="126">
        <v>1000</v>
      </c>
      <c r="C97" s="131"/>
      <c r="D97" s="42" t="s">
        <v>96</v>
      </c>
      <c r="E97" s="146">
        <f>+E95+E82</f>
        <v>0</v>
      </c>
      <c r="F97" s="38">
        <f>+F95+F82</f>
        <v>0</v>
      </c>
      <c r="G97" s="142">
        <f>+G95+G82</f>
        <v>0</v>
      </c>
      <c r="I97" s="146">
        <f t="shared" ref="I97:K97" si="87">+I95+I82</f>
        <v>0</v>
      </c>
      <c r="J97" s="38">
        <f t="shared" si="87"/>
        <v>0</v>
      </c>
      <c r="K97" s="142">
        <f t="shared" si="87"/>
        <v>0</v>
      </c>
      <c r="M97" s="146">
        <f t="shared" ref="M97:O97" si="88">+M95+M82</f>
        <v>0</v>
      </c>
      <c r="N97" s="38">
        <f t="shared" si="88"/>
        <v>0</v>
      </c>
      <c r="O97" s="142">
        <f t="shared" si="88"/>
        <v>0</v>
      </c>
      <c r="Q97" s="146">
        <f t="shared" ref="Q97:S97" si="89">+Q95+Q82</f>
        <v>0</v>
      </c>
      <c r="R97" s="38">
        <f t="shared" si="89"/>
        <v>0</v>
      </c>
      <c r="S97" s="142">
        <f t="shared" si="89"/>
        <v>0</v>
      </c>
      <c r="U97" s="146">
        <f t="shared" ref="U97:W97" si="90">+U95+U82</f>
        <v>0</v>
      </c>
      <c r="V97" s="38">
        <f t="shared" si="90"/>
        <v>0</v>
      </c>
      <c r="W97" s="142">
        <f t="shared" si="90"/>
        <v>0</v>
      </c>
      <c r="Y97" s="146">
        <f t="shared" ref="Y97:AA97" si="91">+Y95+Y82</f>
        <v>0</v>
      </c>
      <c r="Z97" s="38">
        <f t="shared" si="91"/>
        <v>0</v>
      </c>
      <c r="AA97" s="142">
        <f t="shared" si="91"/>
        <v>0</v>
      </c>
      <c r="AC97" s="146">
        <f>+AC95+AC82</f>
        <v>0</v>
      </c>
      <c r="AD97" s="38">
        <f>+AD95+AD82</f>
        <v>0</v>
      </c>
      <c r="AE97" s="142">
        <f>+AE95+AE82</f>
        <v>0</v>
      </c>
      <c r="AG97" s="146">
        <f>+AG95+AG82</f>
        <v>0</v>
      </c>
      <c r="AH97" s="38">
        <f>+AH95+AH82</f>
        <v>0</v>
      </c>
      <c r="AI97" s="142">
        <f>+AI95+AI82</f>
        <v>0</v>
      </c>
      <c r="AK97" s="146">
        <f>+AK95+AK82</f>
        <v>0</v>
      </c>
      <c r="AL97" s="38">
        <f>+AL95+AL82</f>
        <v>0</v>
      </c>
      <c r="AM97" s="142">
        <f>+AM95+AM82</f>
        <v>0</v>
      </c>
      <c r="AO97" s="146">
        <f>+AO95+AO82</f>
        <v>0</v>
      </c>
      <c r="AP97" s="38">
        <f>+AP95+AP82</f>
        <v>0</v>
      </c>
      <c r="AQ97" s="142">
        <f>+AQ95+AQ82</f>
        <v>0</v>
      </c>
      <c r="AS97" s="146">
        <f>+AS95+AS82</f>
        <v>0</v>
      </c>
      <c r="AT97" s="38">
        <f>+AT95+AT82</f>
        <v>0</v>
      </c>
      <c r="AU97" s="142">
        <f>+AU95+AU82</f>
        <v>0</v>
      </c>
    </row>
    <row r="98" spans="2:47" x14ac:dyDescent="0.25">
      <c r="B98" s="127"/>
      <c r="C98" s="133"/>
      <c r="D98" s="136"/>
      <c r="E98" s="133"/>
      <c r="F98" s="137"/>
      <c r="G98" s="143"/>
      <c r="I98" s="133"/>
      <c r="J98" s="137"/>
      <c r="K98" s="143"/>
      <c r="M98" s="133"/>
      <c r="N98" s="137"/>
      <c r="O98" s="143"/>
      <c r="Q98" s="133"/>
      <c r="R98" s="137"/>
      <c r="S98" s="143"/>
      <c r="U98" s="133"/>
      <c r="V98" s="137"/>
      <c r="W98" s="143"/>
      <c r="Y98" s="133"/>
      <c r="Z98" s="137"/>
      <c r="AA98" s="143"/>
      <c r="AC98" s="133"/>
      <c r="AD98" s="137"/>
      <c r="AE98" s="143"/>
      <c r="AG98" s="133"/>
      <c r="AH98" s="137"/>
      <c r="AI98" s="143"/>
      <c r="AK98" s="133"/>
      <c r="AL98" s="137"/>
      <c r="AM98" s="143"/>
      <c r="AO98" s="133"/>
      <c r="AP98" s="137"/>
      <c r="AQ98" s="143"/>
      <c r="AS98" s="133"/>
      <c r="AT98" s="137"/>
      <c r="AU98" s="143"/>
    </row>
    <row r="99" spans="2:47" x14ac:dyDescent="0.25">
      <c r="B99" s="125"/>
      <c r="C99" s="41" t="s">
        <v>7</v>
      </c>
      <c r="E99" s="151"/>
      <c r="F99" s="134"/>
      <c r="G99" s="134"/>
      <c r="I99" s="151"/>
      <c r="J99" s="134"/>
      <c r="K99" s="134"/>
      <c r="M99" s="151"/>
      <c r="N99" s="134"/>
      <c r="O99" s="134"/>
      <c r="Q99" s="151"/>
      <c r="R99" s="134"/>
      <c r="S99" s="134"/>
      <c r="U99" s="151"/>
      <c r="V99" s="134"/>
      <c r="W99" s="134"/>
      <c r="Y99" s="151"/>
      <c r="Z99" s="134"/>
      <c r="AA99" s="134"/>
      <c r="AC99" s="151"/>
      <c r="AD99" s="134"/>
      <c r="AE99" s="134"/>
      <c r="AG99" s="151"/>
      <c r="AH99" s="134"/>
      <c r="AI99" s="134"/>
      <c r="AK99" s="151"/>
      <c r="AL99" s="134"/>
      <c r="AM99" s="134"/>
      <c r="AO99" s="151"/>
      <c r="AP99" s="134"/>
      <c r="AQ99" s="134"/>
      <c r="AS99" s="151"/>
      <c r="AT99" s="134"/>
      <c r="AU99" s="134"/>
    </row>
    <row r="100" spans="2:47" x14ac:dyDescent="0.25">
      <c r="B100" s="126"/>
      <c r="C100" s="131"/>
      <c r="D100" s="42"/>
      <c r="E100" s="153"/>
      <c r="F100" s="19"/>
      <c r="G100" s="19"/>
      <c r="I100" s="153"/>
      <c r="J100" s="19"/>
      <c r="K100" s="19"/>
      <c r="M100" s="153"/>
      <c r="N100" s="19"/>
      <c r="O100" s="19"/>
      <c r="Q100" s="153"/>
      <c r="R100" s="19"/>
      <c r="S100" s="19"/>
      <c r="U100" s="153"/>
      <c r="V100" s="19"/>
      <c r="W100" s="19"/>
      <c r="Y100" s="153"/>
      <c r="Z100" s="19"/>
      <c r="AA100" s="19"/>
      <c r="AC100" s="153"/>
      <c r="AD100" s="19"/>
      <c r="AE100" s="19"/>
      <c r="AG100" s="153"/>
      <c r="AH100" s="19"/>
      <c r="AI100" s="19"/>
      <c r="AK100" s="153"/>
      <c r="AL100" s="19"/>
      <c r="AM100" s="19"/>
      <c r="AO100" s="153"/>
      <c r="AP100" s="19"/>
      <c r="AQ100" s="19"/>
      <c r="AS100" s="153"/>
      <c r="AT100" s="19"/>
      <c r="AU100" s="19"/>
    </row>
    <row r="101" spans="2:47" x14ac:dyDescent="0.25">
      <c r="B101" s="126"/>
      <c r="C101" s="41" t="s">
        <v>12</v>
      </c>
      <c r="E101" s="146"/>
      <c r="F101" s="38"/>
      <c r="G101" s="38"/>
      <c r="I101" s="146"/>
      <c r="J101" s="38"/>
      <c r="K101" s="38"/>
      <c r="M101" s="146"/>
      <c r="N101" s="38"/>
      <c r="O101" s="38"/>
      <c r="Q101" s="146"/>
      <c r="R101" s="38"/>
      <c r="S101" s="38"/>
      <c r="U101" s="146"/>
      <c r="V101" s="38"/>
      <c r="W101" s="38"/>
      <c r="Y101" s="146"/>
      <c r="Z101" s="38"/>
      <c r="AA101" s="38"/>
      <c r="AC101" s="146"/>
      <c r="AD101" s="38"/>
      <c r="AE101" s="38"/>
      <c r="AG101" s="146"/>
      <c r="AH101" s="38"/>
      <c r="AI101" s="38"/>
      <c r="AK101" s="146"/>
      <c r="AL101" s="38"/>
      <c r="AM101" s="38"/>
      <c r="AO101" s="146"/>
      <c r="AP101" s="38"/>
      <c r="AQ101" s="38"/>
      <c r="AS101" s="146"/>
      <c r="AT101" s="38"/>
      <c r="AU101" s="38"/>
    </row>
    <row r="102" spans="2:47" x14ac:dyDescent="0.25">
      <c r="B102" s="126">
        <v>2110</v>
      </c>
      <c r="C102" s="131"/>
      <c r="D102" s="128" t="s">
        <v>17</v>
      </c>
      <c r="E102" s="147">
        <f t="shared" ref="E102:G109" si="92">+I102+M102+Q102+U102+Y102+AC102+AG102+AK102+AO102+AS102</f>
        <v>0</v>
      </c>
      <c r="F102" s="57">
        <f t="shared" si="92"/>
        <v>0</v>
      </c>
      <c r="G102" s="57">
        <f t="shared" si="92"/>
        <v>0</v>
      </c>
      <c r="I102" s="147">
        <v>0</v>
      </c>
      <c r="J102" s="57">
        <v>0</v>
      </c>
      <c r="K102" s="57">
        <v>0</v>
      </c>
      <c r="M102" s="147">
        <v>0</v>
      </c>
      <c r="N102" s="57">
        <v>0</v>
      </c>
      <c r="O102" s="57">
        <v>0</v>
      </c>
      <c r="Q102" s="147">
        <v>0</v>
      </c>
      <c r="R102" s="57">
        <v>0</v>
      </c>
      <c r="S102" s="57">
        <v>0</v>
      </c>
      <c r="U102" s="147">
        <v>0</v>
      </c>
      <c r="V102" s="57">
        <v>0</v>
      </c>
      <c r="W102" s="57">
        <v>0</v>
      </c>
      <c r="Y102" s="147">
        <v>0</v>
      </c>
      <c r="Z102" s="57">
        <v>0</v>
      </c>
      <c r="AA102" s="57">
        <v>0</v>
      </c>
      <c r="AC102" s="147">
        <v>0</v>
      </c>
      <c r="AD102" s="57">
        <v>0</v>
      </c>
      <c r="AE102" s="57">
        <v>0</v>
      </c>
      <c r="AG102" s="147">
        <v>0</v>
      </c>
      <c r="AH102" s="57">
        <v>0</v>
      </c>
      <c r="AI102" s="57">
        <v>0</v>
      </c>
      <c r="AK102" s="147">
        <v>0</v>
      </c>
      <c r="AL102" s="57">
        <v>0</v>
      </c>
      <c r="AM102" s="57">
        <v>0</v>
      </c>
      <c r="AO102" s="147">
        <v>0</v>
      </c>
      <c r="AP102" s="57">
        <v>0</v>
      </c>
      <c r="AQ102" s="57">
        <v>0</v>
      </c>
      <c r="AS102" s="147">
        <v>0</v>
      </c>
      <c r="AT102" s="57">
        <v>0</v>
      </c>
      <c r="AU102" s="57">
        <v>0</v>
      </c>
    </row>
    <row r="103" spans="2:47" x14ac:dyDescent="0.25">
      <c r="B103" s="126">
        <v>2120</v>
      </c>
      <c r="C103" s="131"/>
      <c r="D103" s="128" t="s">
        <v>21</v>
      </c>
      <c r="E103" s="147">
        <f t="shared" si="92"/>
        <v>0</v>
      </c>
      <c r="F103" s="57">
        <f t="shared" si="92"/>
        <v>0</v>
      </c>
      <c r="G103" s="57">
        <f t="shared" si="92"/>
        <v>0</v>
      </c>
      <c r="I103" s="147">
        <v>0</v>
      </c>
      <c r="J103" s="57">
        <v>0</v>
      </c>
      <c r="K103" s="57">
        <v>0</v>
      </c>
      <c r="M103" s="147">
        <v>0</v>
      </c>
      <c r="N103" s="57">
        <v>0</v>
      </c>
      <c r="O103" s="57">
        <v>0</v>
      </c>
      <c r="Q103" s="147">
        <v>0</v>
      </c>
      <c r="R103" s="57">
        <v>0</v>
      </c>
      <c r="S103" s="57">
        <v>0</v>
      </c>
      <c r="U103" s="147">
        <v>0</v>
      </c>
      <c r="V103" s="57">
        <v>0</v>
      </c>
      <c r="W103" s="57">
        <v>0</v>
      </c>
      <c r="Y103" s="147">
        <v>0</v>
      </c>
      <c r="Z103" s="57">
        <v>0</v>
      </c>
      <c r="AA103" s="57">
        <v>0</v>
      </c>
      <c r="AC103" s="147">
        <v>0</v>
      </c>
      <c r="AD103" s="57">
        <v>0</v>
      </c>
      <c r="AE103" s="57">
        <v>0</v>
      </c>
      <c r="AG103" s="147">
        <v>0</v>
      </c>
      <c r="AH103" s="57">
        <v>0</v>
      </c>
      <c r="AI103" s="57">
        <v>0</v>
      </c>
      <c r="AK103" s="147">
        <v>0</v>
      </c>
      <c r="AL103" s="57">
        <v>0</v>
      </c>
      <c r="AM103" s="57">
        <v>0</v>
      </c>
      <c r="AO103" s="147">
        <v>0</v>
      </c>
      <c r="AP103" s="57">
        <v>0</v>
      </c>
      <c r="AQ103" s="57">
        <v>0</v>
      </c>
      <c r="AS103" s="147">
        <v>0</v>
      </c>
      <c r="AT103" s="57">
        <v>0</v>
      </c>
      <c r="AU103" s="57">
        <v>0</v>
      </c>
    </row>
    <row r="104" spans="2:47" x14ac:dyDescent="0.25">
      <c r="B104" s="126">
        <v>2130</v>
      </c>
      <c r="C104" s="131"/>
      <c r="D104" s="128" t="s">
        <v>25</v>
      </c>
      <c r="E104" s="147">
        <f t="shared" si="92"/>
        <v>0</v>
      </c>
      <c r="F104" s="57">
        <f t="shared" si="92"/>
        <v>0</v>
      </c>
      <c r="G104" s="57">
        <f t="shared" si="92"/>
        <v>0</v>
      </c>
      <c r="I104" s="147">
        <v>0</v>
      </c>
      <c r="J104" s="57">
        <v>0</v>
      </c>
      <c r="K104" s="57">
        <v>0</v>
      </c>
      <c r="M104" s="147">
        <v>0</v>
      </c>
      <c r="N104" s="57">
        <v>0</v>
      </c>
      <c r="O104" s="57">
        <v>0</v>
      </c>
      <c r="Q104" s="147">
        <v>0</v>
      </c>
      <c r="R104" s="57">
        <v>0</v>
      </c>
      <c r="S104" s="57">
        <v>0</v>
      </c>
      <c r="U104" s="147">
        <v>0</v>
      </c>
      <c r="V104" s="57">
        <v>0</v>
      </c>
      <c r="W104" s="57">
        <v>0</v>
      </c>
      <c r="Y104" s="147">
        <v>0</v>
      </c>
      <c r="Z104" s="57">
        <v>0</v>
      </c>
      <c r="AA104" s="57">
        <v>0</v>
      </c>
      <c r="AC104" s="147">
        <v>0</v>
      </c>
      <c r="AD104" s="57">
        <v>0</v>
      </c>
      <c r="AE104" s="57">
        <v>0</v>
      </c>
      <c r="AG104" s="147">
        <v>0</v>
      </c>
      <c r="AH104" s="57">
        <v>0</v>
      </c>
      <c r="AI104" s="57">
        <v>0</v>
      </c>
      <c r="AK104" s="147">
        <v>0</v>
      </c>
      <c r="AL104" s="57">
        <v>0</v>
      </c>
      <c r="AM104" s="57">
        <v>0</v>
      </c>
      <c r="AO104" s="147">
        <v>0</v>
      </c>
      <c r="AP104" s="57">
        <v>0</v>
      </c>
      <c r="AQ104" s="57">
        <v>0</v>
      </c>
      <c r="AS104" s="147">
        <v>0</v>
      </c>
      <c r="AT104" s="57">
        <v>0</v>
      </c>
      <c r="AU104" s="57">
        <v>0</v>
      </c>
    </row>
    <row r="105" spans="2:47" x14ac:dyDescent="0.25">
      <c r="B105" s="126">
        <v>2140</v>
      </c>
      <c r="C105" s="131"/>
      <c r="D105" s="128" t="s">
        <v>28</v>
      </c>
      <c r="E105" s="147">
        <f t="shared" si="92"/>
        <v>0</v>
      </c>
      <c r="F105" s="57">
        <f t="shared" si="92"/>
        <v>0</v>
      </c>
      <c r="G105" s="57">
        <f t="shared" si="92"/>
        <v>0</v>
      </c>
      <c r="I105" s="147">
        <v>0</v>
      </c>
      <c r="J105" s="57">
        <v>0</v>
      </c>
      <c r="K105" s="57">
        <v>0</v>
      </c>
      <c r="M105" s="147">
        <v>0</v>
      </c>
      <c r="N105" s="57">
        <v>0</v>
      </c>
      <c r="O105" s="57">
        <v>0</v>
      </c>
      <c r="Q105" s="147">
        <v>0</v>
      </c>
      <c r="R105" s="57">
        <v>0</v>
      </c>
      <c r="S105" s="57">
        <v>0</v>
      </c>
      <c r="U105" s="147">
        <v>0</v>
      </c>
      <c r="V105" s="57">
        <v>0</v>
      </c>
      <c r="W105" s="57">
        <v>0</v>
      </c>
      <c r="Y105" s="147">
        <v>0</v>
      </c>
      <c r="Z105" s="57">
        <v>0</v>
      </c>
      <c r="AA105" s="57">
        <v>0</v>
      </c>
      <c r="AC105" s="147">
        <v>0</v>
      </c>
      <c r="AD105" s="57">
        <v>0</v>
      </c>
      <c r="AE105" s="57">
        <v>0</v>
      </c>
      <c r="AG105" s="147">
        <v>0</v>
      </c>
      <c r="AH105" s="57">
        <v>0</v>
      </c>
      <c r="AI105" s="57">
        <v>0</v>
      </c>
      <c r="AK105" s="147">
        <v>0</v>
      </c>
      <c r="AL105" s="57">
        <v>0</v>
      </c>
      <c r="AM105" s="57">
        <v>0</v>
      </c>
      <c r="AO105" s="147">
        <v>0</v>
      </c>
      <c r="AP105" s="57">
        <v>0</v>
      </c>
      <c r="AQ105" s="57">
        <v>0</v>
      </c>
      <c r="AS105" s="147">
        <v>0</v>
      </c>
      <c r="AT105" s="57">
        <v>0</v>
      </c>
      <c r="AU105" s="57">
        <v>0</v>
      </c>
    </row>
    <row r="106" spans="2:47" x14ac:dyDescent="0.25">
      <c r="B106" s="126">
        <v>2150</v>
      </c>
      <c r="C106" s="131"/>
      <c r="D106" s="128" t="s">
        <v>32</v>
      </c>
      <c r="E106" s="147">
        <f t="shared" si="92"/>
        <v>0</v>
      </c>
      <c r="F106" s="57">
        <f t="shared" si="92"/>
        <v>0</v>
      </c>
      <c r="G106" s="57">
        <f t="shared" si="92"/>
        <v>0</v>
      </c>
      <c r="I106" s="147">
        <v>0</v>
      </c>
      <c r="J106" s="57">
        <v>0</v>
      </c>
      <c r="K106" s="57">
        <v>0</v>
      </c>
      <c r="M106" s="147">
        <v>0</v>
      </c>
      <c r="N106" s="57">
        <v>0</v>
      </c>
      <c r="O106" s="57">
        <v>0</v>
      </c>
      <c r="Q106" s="147">
        <v>0</v>
      </c>
      <c r="R106" s="57">
        <v>0</v>
      </c>
      <c r="S106" s="57">
        <v>0</v>
      </c>
      <c r="U106" s="147">
        <v>0</v>
      </c>
      <c r="V106" s="57">
        <v>0</v>
      </c>
      <c r="W106" s="57">
        <v>0</v>
      </c>
      <c r="Y106" s="147">
        <v>0</v>
      </c>
      <c r="Z106" s="57">
        <v>0</v>
      </c>
      <c r="AA106" s="57">
        <v>0</v>
      </c>
      <c r="AC106" s="147">
        <v>0</v>
      </c>
      <c r="AD106" s="57">
        <v>0</v>
      </c>
      <c r="AE106" s="57">
        <v>0</v>
      </c>
      <c r="AG106" s="147">
        <v>0</v>
      </c>
      <c r="AH106" s="57">
        <v>0</v>
      </c>
      <c r="AI106" s="57">
        <v>0</v>
      </c>
      <c r="AK106" s="147">
        <v>0</v>
      </c>
      <c r="AL106" s="57">
        <v>0</v>
      </c>
      <c r="AM106" s="57">
        <v>0</v>
      </c>
      <c r="AO106" s="147">
        <v>0</v>
      </c>
      <c r="AP106" s="57">
        <v>0</v>
      </c>
      <c r="AQ106" s="57">
        <v>0</v>
      </c>
      <c r="AS106" s="147">
        <v>0</v>
      </c>
      <c r="AT106" s="57">
        <v>0</v>
      </c>
      <c r="AU106" s="57">
        <v>0</v>
      </c>
    </row>
    <row r="107" spans="2:47" x14ac:dyDescent="0.25">
      <c r="B107" s="126">
        <v>2160</v>
      </c>
      <c r="C107" s="131"/>
      <c r="D107" s="128" t="s">
        <v>36</v>
      </c>
      <c r="E107" s="147">
        <f t="shared" si="92"/>
        <v>0</v>
      </c>
      <c r="F107" s="57">
        <f t="shared" si="92"/>
        <v>0</v>
      </c>
      <c r="G107" s="57">
        <f t="shared" si="92"/>
        <v>0</v>
      </c>
      <c r="I107" s="147">
        <v>0</v>
      </c>
      <c r="J107" s="57">
        <v>0</v>
      </c>
      <c r="K107" s="57">
        <v>0</v>
      </c>
      <c r="M107" s="147">
        <v>0</v>
      </c>
      <c r="N107" s="57">
        <v>0</v>
      </c>
      <c r="O107" s="57">
        <v>0</v>
      </c>
      <c r="Q107" s="147">
        <v>0</v>
      </c>
      <c r="R107" s="57">
        <v>0</v>
      </c>
      <c r="S107" s="57">
        <v>0</v>
      </c>
      <c r="U107" s="147">
        <v>0</v>
      </c>
      <c r="V107" s="57">
        <v>0</v>
      </c>
      <c r="W107" s="57">
        <v>0</v>
      </c>
      <c r="Y107" s="147">
        <v>0</v>
      </c>
      <c r="Z107" s="57">
        <v>0</v>
      </c>
      <c r="AA107" s="57">
        <v>0</v>
      </c>
      <c r="AC107" s="147">
        <v>0</v>
      </c>
      <c r="AD107" s="57">
        <v>0</v>
      </c>
      <c r="AE107" s="57">
        <v>0</v>
      </c>
      <c r="AG107" s="147">
        <v>0</v>
      </c>
      <c r="AH107" s="57">
        <v>0</v>
      </c>
      <c r="AI107" s="57">
        <v>0</v>
      </c>
      <c r="AK107" s="147">
        <v>0</v>
      </c>
      <c r="AL107" s="57">
        <v>0</v>
      </c>
      <c r="AM107" s="57">
        <v>0</v>
      </c>
      <c r="AO107" s="147">
        <v>0</v>
      </c>
      <c r="AP107" s="57">
        <v>0</v>
      </c>
      <c r="AQ107" s="57">
        <v>0</v>
      </c>
      <c r="AS107" s="147">
        <v>0</v>
      </c>
      <c r="AT107" s="57">
        <v>0</v>
      </c>
      <c r="AU107" s="57">
        <v>0</v>
      </c>
    </row>
    <row r="108" spans="2:47" x14ac:dyDescent="0.25">
      <c r="B108" s="126">
        <v>2170</v>
      </c>
      <c r="C108" s="131"/>
      <c r="D108" s="128" t="s">
        <v>40</v>
      </c>
      <c r="E108" s="147">
        <f t="shared" si="92"/>
        <v>0</v>
      </c>
      <c r="F108" s="57">
        <f t="shared" si="92"/>
        <v>0</v>
      </c>
      <c r="G108" s="57">
        <f t="shared" si="92"/>
        <v>0</v>
      </c>
      <c r="I108" s="147">
        <v>0</v>
      </c>
      <c r="J108" s="57">
        <v>0</v>
      </c>
      <c r="K108" s="57">
        <v>0</v>
      </c>
      <c r="M108" s="147">
        <v>0</v>
      </c>
      <c r="N108" s="57">
        <v>0</v>
      </c>
      <c r="O108" s="57">
        <v>0</v>
      </c>
      <c r="Q108" s="147">
        <v>0</v>
      </c>
      <c r="R108" s="57">
        <v>0</v>
      </c>
      <c r="S108" s="57">
        <v>0</v>
      </c>
      <c r="U108" s="147">
        <v>0</v>
      </c>
      <c r="V108" s="57">
        <v>0</v>
      </c>
      <c r="W108" s="57">
        <v>0</v>
      </c>
      <c r="Y108" s="147">
        <v>0</v>
      </c>
      <c r="Z108" s="57">
        <v>0</v>
      </c>
      <c r="AA108" s="57">
        <v>0</v>
      </c>
      <c r="AC108" s="147">
        <v>0</v>
      </c>
      <c r="AD108" s="57">
        <v>0</v>
      </c>
      <c r="AE108" s="57">
        <v>0</v>
      </c>
      <c r="AG108" s="147">
        <v>0</v>
      </c>
      <c r="AH108" s="57">
        <v>0</v>
      </c>
      <c r="AI108" s="57">
        <v>0</v>
      </c>
      <c r="AK108" s="147">
        <v>0</v>
      </c>
      <c r="AL108" s="57">
        <v>0</v>
      </c>
      <c r="AM108" s="57">
        <v>0</v>
      </c>
      <c r="AO108" s="147">
        <v>0</v>
      </c>
      <c r="AP108" s="57">
        <v>0</v>
      </c>
      <c r="AQ108" s="57">
        <v>0</v>
      </c>
      <c r="AS108" s="147">
        <v>0</v>
      </c>
      <c r="AT108" s="57">
        <v>0</v>
      </c>
      <c r="AU108" s="57">
        <v>0</v>
      </c>
    </row>
    <row r="109" spans="2:47" x14ac:dyDescent="0.25">
      <c r="B109" s="126">
        <v>2190</v>
      </c>
      <c r="C109" s="131"/>
      <c r="D109" s="128" t="s">
        <v>43</v>
      </c>
      <c r="E109" s="147">
        <f t="shared" si="92"/>
        <v>0</v>
      </c>
      <c r="F109" s="57">
        <f t="shared" si="92"/>
        <v>0</v>
      </c>
      <c r="G109" s="57">
        <f t="shared" si="92"/>
        <v>0</v>
      </c>
      <c r="I109" s="147">
        <v>0</v>
      </c>
      <c r="J109" s="57">
        <v>0</v>
      </c>
      <c r="K109" s="57">
        <v>0</v>
      </c>
      <c r="M109" s="147">
        <v>0</v>
      </c>
      <c r="N109" s="57">
        <v>0</v>
      </c>
      <c r="O109" s="57">
        <v>0</v>
      </c>
      <c r="Q109" s="147">
        <v>0</v>
      </c>
      <c r="R109" s="57">
        <v>0</v>
      </c>
      <c r="S109" s="57">
        <v>0</v>
      </c>
      <c r="U109" s="147">
        <v>0</v>
      </c>
      <c r="V109" s="57">
        <v>0</v>
      </c>
      <c r="W109" s="57">
        <v>0</v>
      </c>
      <c r="Y109" s="147">
        <v>0</v>
      </c>
      <c r="Z109" s="57">
        <v>0</v>
      </c>
      <c r="AA109" s="57">
        <v>0</v>
      </c>
      <c r="AC109" s="147">
        <v>0</v>
      </c>
      <c r="AD109" s="57">
        <v>0</v>
      </c>
      <c r="AE109" s="57">
        <v>0</v>
      </c>
      <c r="AG109" s="147">
        <v>0</v>
      </c>
      <c r="AH109" s="57">
        <v>0</v>
      </c>
      <c r="AI109" s="57">
        <v>0</v>
      </c>
      <c r="AK109" s="147">
        <v>0</v>
      </c>
      <c r="AL109" s="57">
        <v>0</v>
      </c>
      <c r="AM109" s="57">
        <v>0</v>
      </c>
      <c r="AO109" s="147">
        <v>0</v>
      </c>
      <c r="AP109" s="57">
        <v>0</v>
      </c>
      <c r="AQ109" s="57">
        <v>0</v>
      </c>
      <c r="AS109" s="147">
        <v>0</v>
      </c>
      <c r="AT109" s="57">
        <v>0</v>
      </c>
      <c r="AU109" s="57">
        <v>0</v>
      </c>
    </row>
    <row r="110" spans="2:47" x14ac:dyDescent="0.25">
      <c r="B110" s="126"/>
      <c r="C110" s="131"/>
      <c r="D110" s="128"/>
      <c r="E110" s="146"/>
      <c r="F110" s="38"/>
      <c r="G110" s="38"/>
      <c r="I110" s="146"/>
      <c r="J110" s="38"/>
      <c r="K110" s="38"/>
      <c r="M110" s="146"/>
      <c r="N110" s="38"/>
      <c r="O110" s="38"/>
      <c r="Q110" s="146"/>
      <c r="R110" s="38"/>
      <c r="S110" s="38"/>
      <c r="U110" s="146"/>
      <c r="V110" s="38"/>
      <c r="W110" s="38"/>
      <c r="Y110" s="146"/>
      <c r="Z110" s="38"/>
      <c r="AA110" s="38"/>
      <c r="AC110" s="146"/>
      <c r="AD110" s="38"/>
      <c r="AE110" s="38"/>
      <c r="AG110" s="146"/>
      <c r="AH110" s="38"/>
      <c r="AI110" s="38"/>
      <c r="AK110" s="146"/>
      <c r="AL110" s="38"/>
      <c r="AM110" s="38"/>
      <c r="AO110" s="146"/>
      <c r="AP110" s="38"/>
      <c r="AQ110" s="38"/>
      <c r="AS110" s="146"/>
      <c r="AT110" s="38"/>
      <c r="AU110" s="38"/>
    </row>
    <row r="111" spans="2:47" x14ac:dyDescent="0.25">
      <c r="B111" s="126">
        <v>2100</v>
      </c>
      <c r="C111" s="131"/>
      <c r="D111" s="129" t="s">
        <v>51</v>
      </c>
      <c r="E111" s="149">
        <f>SUM(E102:E109)</f>
        <v>0</v>
      </c>
      <c r="F111" s="67">
        <f>SUM(F102:F109)</f>
        <v>0</v>
      </c>
      <c r="G111" s="67">
        <f>SUM(G102:G109)</f>
        <v>0</v>
      </c>
      <c r="I111" s="149">
        <f t="shared" ref="I111:K111" si="93">SUM(I102:I109)</f>
        <v>0</v>
      </c>
      <c r="J111" s="67">
        <f t="shared" si="93"/>
        <v>0</v>
      </c>
      <c r="K111" s="67">
        <f t="shared" si="93"/>
        <v>0</v>
      </c>
      <c r="M111" s="149">
        <f t="shared" ref="M111:O111" si="94">SUM(M102:M109)</f>
        <v>0</v>
      </c>
      <c r="N111" s="67">
        <f t="shared" si="94"/>
        <v>0</v>
      </c>
      <c r="O111" s="67">
        <f t="shared" si="94"/>
        <v>0</v>
      </c>
      <c r="Q111" s="149">
        <f t="shared" ref="Q111:S111" si="95">SUM(Q102:Q109)</f>
        <v>0</v>
      </c>
      <c r="R111" s="67">
        <f t="shared" si="95"/>
        <v>0</v>
      </c>
      <c r="S111" s="67">
        <f t="shared" si="95"/>
        <v>0</v>
      </c>
      <c r="U111" s="149">
        <f t="shared" ref="U111:W111" si="96">SUM(U102:U109)</f>
        <v>0</v>
      </c>
      <c r="V111" s="67">
        <f t="shared" si="96"/>
        <v>0</v>
      </c>
      <c r="W111" s="67">
        <f t="shared" si="96"/>
        <v>0</v>
      </c>
      <c r="Y111" s="149">
        <f t="shared" ref="Y111:AA111" si="97">SUM(Y102:Y109)</f>
        <v>0</v>
      </c>
      <c r="Z111" s="67">
        <f t="shared" si="97"/>
        <v>0</v>
      </c>
      <c r="AA111" s="67">
        <f t="shared" si="97"/>
        <v>0</v>
      </c>
      <c r="AC111" s="149">
        <f>SUM(AC102:AC109)</f>
        <v>0</v>
      </c>
      <c r="AD111" s="67">
        <f>SUM(AD102:AD109)</f>
        <v>0</v>
      </c>
      <c r="AE111" s="67">
        <f>SUM(AE102:AE109)</f>
        <v>0</v>
      </c>
      <c r="AG111" s="149">
        <f>SUM(AG102:AG109)</f>
        <v>0</v>
      </c>
      <c r="AH111" s="67">
        <f>SUM(AH102:AH109)</f>
        <v>0</v>
      </c>
      <c r="AI111" s="67">
        <f>SUM(AI102:AI109)</f>
        <v>0</v>
      </c>
      <c r="AK111" s="149">
        <f>SUM(AK102:AK109)</f>
        <v>0</v>
      </c>
      <c r="AL111" s="67">
        <f>SUM(AL102:AL109)</f>
        <v>0</v>
      </c>
      <c r="AM111" s="67">
        <f>SUM(AM102:AM109)</f>
        <v>0</v>
      </c>
      <c r="AO111" s="149">
        <f>SUM(AO102:AO109)</f>
        <v>0</v>
      </c>
      <c r="AP111" s="67">
        <f>SUM(AP102:AP109)</f>
        <v>0</v>
      </c>
      <c r="AQ111" s="67">
        <f>SUM(AQ102:AQ109)</f>
        <v>0</v>
      </c>
      <c r="AS111" s="149">
        <f>SUM(AS102:AS109)</f>
        <v>0</v>
      </c>
      <c r="AT111" s="67">
        <f>SUM(AT102:AT109)</f>
        <v>0</v>
      </c>
      <c r="AU111" s="67">
        <f>SUM(AU102:AU109)</f>
        <v>0</v>
      </c>
    </row>
    <row r="112" spans="2:47" x14ac:dyDescent="0.25">
      <c r="B112" s="126"/>
      <c r="C112" s="131"/>
      <c r="D112" s="42"/>
      <c r="E112" s="146"/>
      <c r="F112" s="38"/>
      <c r="G112" s="38"/>
      <c r="I112" s="146"/>
      <c r="J112" s="38"/>
      <c r="K112" s="38"/>
      <c r="M112" s="146"/>
      <c r="N112" s="38"/>
      <c r="O112" s="38"/>
      <c r="Q112" s="146"/>
      <c r="R112" s="38"/>
      <c r="S112" s="38"/>
      <c r="U112" s="146"/>
      <c r="V112" s="38"/>
      <c r="W112" s="38"/>
      <c r="Y112" s="146"/>
      <c r="Z112" s="38"/>
      <c r="AA112" s="38"/>
      <c r="AC112" s="146"/>
      <c r="AD112" s="38"/>
      <c r="AE112" s="38"/>
      <c r="AG112" s="146"/>
      <c r="AH112" s="38"/>
      <c r="AI112" s="38"/>
      <c r="AK112" s="146"/>
      <c r="AL112" s="38"/>
      <c r="AM112" s="38"/>
      <c r="AO112" s="146"/>
      <c r="AP112" s="38"/>
      <c r="AQ112" s="38"/>
      <c r="AS112" s="146"/>
      <c r="AT112" s="38"/>
      <c r="AU112" s="38"/>
    </row>
    <row r="113" spans="2:47" x14ac:dyDescent="0.25">
      <c r="B113" s="126"/>
      <c r="C113" s="41" t="s">
        <v>58</v>
      </c>
      <c r="E113" s="147"/>
      <c r="F113" s="57"/>
      <c r="G113" s="57"/>
      <c r="I113" s="147"/>
      <c r="J113" s="57"/>
      <c r="K113" s="57"/>
      <c r="M113" s="147"/>
      <c r="N113" s="57"/>
      <c r="O113" s="57"/>
      <c r="Q113" s="147"/>
      <c r="R113" s="57"/>
      <c r="S113" s="57"/>
      <c r="U113" s="147"/>
      <c r="V113" s="57"/>
      <c r="W113" s="57"/>
      <c r="Y113" s="147"/>
      <c r="Z113" s="57"/>
      <c r="AA113" s="57"/>
      <c r="AC113" s="147"/>
      <c r="AD113" s="57"/>
      <c r="AE113" s="57"/>
      <c r="AG113" s="147"/>
      <c r="AH113" s="57"/>
      <c r="AI113" s="57"/>
      <c r="AK113" s="147"/>
      <c r="AL113" s="57"/>
      <c r="AM113" s="57"/>
      <c r="AO113" s="147"/>
      <c r="AP113" s="57"/>
      <c r="AQ113" s="57"/>
      <c r="AS113" s="147"/>
      <c r="AT113" s="57"/>
      <c r="AU113" s="57"/>
    </row>
    <row r="114" spans="2:47" x14ac:dyDescent="0.25">
      <c r="B114" s="126">
        <v>2210</v>
      </c>
      <c r="C114" s="131"/>
      <c r="D114" s="128" t="s">
        <v>62</v>
      </c>
      <c r="E114" s="147">
        <f t="shared" ref="E114:G119" si="98">+I114+M114+Q114+U114+Y114+AC114+AG114+AK114+AO114+AS114</f>
        <v>0</v>
      </c>
      <c r="F114" s="57">
        <f t="shared" si="98"/>
        <v>0</v>
      </c>
      <c r="G114" s="57">
        <f t="shared" si="98"/>
        <v>0</v>
      </c>
      <c r="I114" s="147">
        <v>0</v>
      </c>
      <c r="J114" s="57">
        <v>0</v>
      </c>
      <c r="K114" s="57">
        <v>0</v>
      </c>
      <c r="M114" s="147">
        <v>0</v>
      </c>
      <c r="N114" s="57">
        <v>0</v>
      </c>
      <c r="O114" s="57">
        <v>0</v>
      </c>
      <c r="Q114" s="147">
        <v>0</v>
      </c>
      <c r="R114" s="57">
        <v>0</v>
      </c>
      <c r="S114" s="57">
        <v>0</v>
      </c>
      <c r="U114" s="147">
        <v>0</v>
      </c>
      <c r="V114" s="57">
        <v>0</v>
      </c>
      <c r="W114" s="57">
        <v>0</v>
      </c>
      <c r="Y114" s="147">
        <v>0</v>
      </c>
      <c r="Z114" s="57">
        <v>0</v>
      </c>
      <c r="AA114" s="57">
        <v>0</v>
      </c>
      <c r="AC114" s="147">
        <v>0</v>
      </c>
      <c r="AD114" s="57">
        <v>0</v>
      </c>
      <c r="AE114" s="57">
        <v>0</v>
      </c>
      <c r="AG114" s="147">
        <v>0</v>
      </c>
      <c r="AH114" s="57">
        <v>0</v>
      </c>
      <c r="AI114" s="57">
        <v>0</v>
      </c>
      <c r="AK114" s="147">
        <v>0</v>
      </c>
      <c r="AL114" s="57">
        <v>0</v>
      </c>
      <c r="AM114" s="57">
        <v>0</v>
      </c>
      <c r="AO114" s="147">
        <v>0</v>
      </c>
      <c r="AP114" s="57">
        <v>0</v>
      </c>
      <c r="AQ114" s="57">
        <v>0</v>
      </c>
      <c r="AS114" s="147">
        <v>0</v>
      </c>
      <c r="AT114" s="57">
        <v>0</v>
      </c>
      <c r="AU114" s="57">
        <v>0</v>
      </c>
    </row>
    <row r="115" spans="2:47" x14ac:dyDescent="0.25">
      <c r="B115" s="126">
        <v>2220</v>
      </c>
      <c r="C115" s="131"/>
      <c r="D115" s="128" t="s">
        <v>67</v>
      </c>
      <c r="E115" s="147">
        <f t="shared" si="98"/>
        <v>0</v>
      </c>
      <c r="F115" s="57">
        <f t="shared" si="98"/>
        <v>0</v>
      </c>
      <c r="G115" s="57">
        <f t="shared" si="98"/>
        <v>0</v>
      </c>
      <c r="I115" s="147">
        <v>0</v>
      </c>
      <c r="J115" s="57">
        <v>0</v>
      </c>
      <c r="K115" s="57">
        <v>0</v>
      </c>
      <c r="M115" s="147">
        <v>0</v>
      </c>
      <c r="N115" s="57">
        <v>0</v>
      </c>
      <c r="O115" s="57">
        <v>0</v>
      </c>
      <c r="Q115" s="147">
        <v>0</v>
      </c>
      <c r="R115" s="57">
        <v>0</v>
      </c>
      <c r="S115" s="57">
        <v>0</v>
      </c>
      <c r="U115" s="147">
        <v>0</v>
      </c>
      <c r="V115" s="57">
        <v>0</v>
      </c>
      <c r="W115" s="57">
        <v>0</v>
      </c>
      <c r="Y115" s="147">
        <v>0</v>
      </c>
      <c r="Z115" s="57">
        <v>0</v>
      </c>
      <c r="AA115" s="57">
        <v>0</v>
      </c>
      <c r="AC115" s="147">
        <v>0</v>
      </c>
      <c r="AD115" s="57">
        <v>0</v>
      </c>
      <c r="AE115" s="57">
        <v>0</v>
      </c>
      <c r="AG115" s="147">
        <v>0</v>
      </c>
      <c r="AH115" s="57">
        <v>0</v>
      </c>
      <c r="AI115" s="57">
        <v>0</v>
      </c>
      <c r="AK115" s="147">
        <v>0</v>
      </c>
      <c r="AL115" s="57">
        <v>0</v>
      </c>
      <c r="AM115" s="57">
        <v>0</v>
      </c>
      <c r="AO115" s="147">
        <v>0</v>
      </c>
      <c r="AP115" s="57">
        <v>0</v>
      </c>
      <c r="AQ115" s="57">
        <v>0</v>
      </c>
      <c r="AS115" s="147">
        <v>0</v>
      </c>
      <c r="AT115" s="57">
        <v>0</v>
      </c>
      <c r="AU115" s="57">
        <v>0</v>
      </c>
    </row>
    <row r="116" spans="2:47" x14ac:dyDescent="0.25">
      <c r="B116" s="126">
        <v>2230</v>
      </c>
      <c r="C116" s="131"/>
      <c r="D116" s="128" t="s">
        <v>71</v>
      </c>
      <c r="E116" s="147">
        <f t="shared" si="98"/>
        <v>0</v>
      </c>
      <c r="F116" s="57">
        <f t="shared" si="98"/>
        <v>0</v>
      </c>
      <c r="G116" s="57">
        <f t="shared" si="98"/>
        <v>0</v>
      </c>
      <c r="I116" s="147">
        <v>0</v>
      </c>
      <c r="J116" s="57">
        <v>0</v>
      </c>
      <c r="K116" s="57">
        <v>0</v>
      </c>
      <c r="M116" s="147">
        <v>0</v>
      </c>
      <c r="N116" s="57">
        <v>0</v>
      </c>
      <c r="O116" s="57">
        <v>0</v>
      </c>
      <c r="Q116" s="147">
        <v>0</v>
      </c>
      <c r="R116" s="57">
        <v>0</v>
      </c>
      <c r="S116" s="57">
        <v>0</v>
      </c>
      <c r="U116" s="147">
        <v>0</v>
      </c>
      <c r="V116" s="57">
        <v>0</v>
      </c>
      <c r="W116" s="57">
        <v>0</v>
      </c>
      <c r="Y116" s="147">
        <v>0</v>
      </c>
      <c r="Z116" s="57">
        <v>0</v>
      </c>
      <c r="AA116" s="57">
        <v>0</v>
      </c>
      <c r="AC116" s="147">
        <v>0</v>
      </c>
      <c r="AD116" s="57">
        <v>0</v>
      </c>
      <c r="AE116" s="57">
        <v>0</v>
      </c>
      <c r="AG116" s="147">
        <v>0</v>
      </c>
      <c r="AH116" s="57">
        <v>0</v>
      </c>
      <c r="AI116" s="57">
        <v>0</v>
      </c>
      <c r="AK116" s="147">
        <v>0</v>
      </c>
      <c r="AL116" s="57">
        <v>0</v>
      </c>
      <c r="AM116" s="57">
        <v>0</v>
      </c>
      <c r="AO116" s="147">
        <v>0</v>
      </c>
      <c r="AP116" s="57">
        <v>0</v>
      </c>
      <c r="AQ116" s="57">
        <v>0</v>
      </c>
      <c r="AS116" s="147">
        <v>0</v>
      </c>
      <c r="AT116" s="57">
        <v>0</v>
      </c>
      <c r="AU116" s="57">
        <v>0</v>
      </c>
    </row>
    <row r="117" spans="2:47" x14ac:dyDescent="0.25">
      <c r="B117" s="126">
        <v>2240</v>
      </c>
      <c r="C117" s="131"/>
      <c r="D117" s="128" t="s">
        <v>75</v>
      </c>
      <c r="E117" s="147">
        <f t="shared" si="98"/>
        <v>0</v>
      </c>
      <c r="F117" s="57">
        <f t="shared" si="98"/>
        <v>0</v>
      </c>
      <c r="G117" s="57">
        <f t="shared" si="98"/>
        <v>0</v>
      </c>
      <c r="I117" s="147">
        <v>0</v>
      </c>
      <c r="J117" s="57">
        <v>0</v>
      </c>
      <c r="K117" s="57">
        <v>0</v>
      </c>
      <c r="M117" s="147">
        <v>0</v>
      </c>
      <c r="N117" s="57">
        <v>0</v>
      </c>
      <c r="O117" s="57">
        <v>0</v>
      </c>
      <c r="Q117" s="147">
        <v>0</v>
      </c>
      <c r="R117" s="57">
        <v>0</v>
      </c>
      <c r="S117" s="57">
        <v>0</v>
      </c>
      <c r="U117" s="147">
        <v>0</v>
      </c>
      <c r="V117" s="57">
        <v>0</v>
      </c>
      <c r="W117" s="57">
        <v>0</v>
      </c>
      <c r="Y117" s="147">
        <v>0</v>
      </c>
      <c r="Z117" s="57">
        <v>0</v>
      </c>
      <c r="AA117" s="57">
        <v>0</v>
      </c>
      <c r="AC117" s="147">
        <v>0</v>
      </c>
      <c r="AD117" s="57">
        <v>0</v>
      </c>
      <c r="AE117" s="57">
        <v>0</v>
      </c>
      <c r="AG117" s="147">
        <v>0</v>
      </c>
      <c r="AH117" s="57">
        <v>0</v>
      </c>
      <c r="AI117" s="57">
        <v>0</v>
      </c>
      <c r="AK117" s="147">
        <v>0</v>
      </c>
      <c r="AL117" s="57">
        <v>0</v>
      </c>
      <c r="AM117" s="57">
        <v>0</v>
      </c>
      <c r="AO117" s="147">
        <v>0</v>
      </c>
      <c r="AP117" s="57">
        <v>0</v>
      </c>
      <c r="AQ117" s="57">
        <v>0</v>
      </c>
      <c r="AS117" s="147">
        <v>0</v>
      </c>
      <c r="AT117" s="57">
        <v>0</v>
      </c>
      <c r="AU117" s="57">
        <v>0</v>
      </c>
    </row>
    <row r="118" spans="2:47" x14ac:dyDescent="0.25">
      <c r="B118" s="126">
        <v>2250</v>
      </c>
      <c r="C118" s="131"/>
      <c r="D118" s="128" t="s">
        <v>79</v>
      </c>
      <c r="E118" s="147">
        <f t="shared" si="98"/>
        <v>0</v>
      </c>
      <c r="F118" s="57">
        <f t="shared" si="98"/>
        <v>0</v>
      </c>
      <c r="G118" s="57">
        <f t="shared" si="98"/>
        <v>0</v>
      </c>
      <c r="I118" s="147">
        <v>0</v>
      </c>
      <c r="J118" s="57">
        <v>0</v>
      </c>
      <c r="K118" s="57">
        <v>0</v>
      </c>
      <c r="M118" s="147">
        <v>0</v>
      </c>
      <c r="N118" s="57">
        <v>0</v>
      </c>
      <c r="O118" s="57">
        <v>0</v>
      </c>
      <c r="Q118" s="147">
        <v>0</v>
      </c>
      <c r="R118" s="57">
        <v>0</v>
      </c>
      <c r="S118" s="57">
        <v>0</v>
      </c>
      <c r="U118" s="147">
        <v>0</v>
      </c>
      <c r="V118" s="57">
        <v>0</v>
      </c>
      <c r="W118" s="57">
        <v>0</v>
      </c>
      <c r="Y118" s="147">
        <v>0</v>
      </c>
      <c r="Z118" s="57">
        <v>0</v>
      </c>
      <c r="AA118" s="57">
        <v>0</v>
      </c>
      <c r="AC118" s="147">
        <v>0</v>
      </c>
      <c r="AD118" s="57">
        <v>0</v>
      </c>
      <c r="AE118" s="57">
        <v>0</v>
      </c>
      <c r="AG118" s="147">
        <v>0</v>
      </c>
      <c r="AH118" s="57">
        <v>0</v>
      </c>
      <c r="AI118" s="57">
        <v>0</v>
      </c>
      <c r="AK118" s="147">
        <v>0</v>
      </c>
      <c r="AL118" s="57">
        <v>0</v>
      </c>
      <c r="AM118" s="57">
        <v>0</v>
      </c>
      <c r="AO118" s="147">
        <v>0</v>
      </c>
      <c r="AP118" s="57">
        <v>0</v>
      </c>
      <c r="AQ118" s="57">
        <v>0</v>
      </c>
      <c r="AS118" s="147">
        <v>0</v>
      </c>
      <c r="AT118" s="57">
        <v>0</v>
      </c>
      <c r="AU118" s="57">
        <v>0</v>
      </c>
    </row>
    <row r="119" spans="2:47" x14ac:dyDescent="0.25">
      <c r="B119" s="126">
        <v>2260</v>
      </c>
      <c r="C119" s="131"/>
      <c r="D119" s="128" t="s">
        <v>82</v>
      </c>
      <c r="E119" s="147">
        <f t="shared" si="98"/>
        <v>0</v>
      </c>
      <c r="F119" s="57">
        <f t="shared" si="98"/>
        <v>0</v>
      </c>
      <c r="G119" s="57">
        <f t="shared" si="98"/>
        <v>0</v>
      </c>
      <c r="I119" s="147">
        <v>0</v>
      </c>
      <c r="J119" s="57">
        <v>0</v>
      </c>
      <c r="K119" s="57">
        <v>0</v>
      </c>
      <c r="M119" s="147">
        <v>0</v>
      </c>
      <c r="N119" s="57">
        <v>0</v>
      </c>
      <c r="O119" s="57">
        <v>0</v>
      </c>
      <c r="Q119" s="147">
        <v>0</v>
      </c>
      <c r="R119" s="57">
        <v>0</v>
      </c>
      <c r="S119" s="57">
        <v>0</v>
      </c>
      <c r="U119" s="147">
        <v>0</v>
      </c>
      <c r="V119" s="57">
        <v>0</v>
      </c>
      <c r="W119" s="57">
        <v>0</v>
      </c>
      <c r="Y119" s="147">
        <v>0</v>
      </c>
      <c r="Z119" s="57">
        <v>0</v>
      </c>
      <c r="AA119" s="57">
        <v>0</v>
      </c>
      <c r="AC119" s="147">
        <v>0</v>
      </c>
      <c r="AD119" s="57">
        <v>0</v>
      </c>
      <c r="AE119" s="57">
        <v>0</v>
      </c>
      <c r="AG119" s="147">
        <v>0</v>
      </c>
      <c r="AH119" s="57">
        <v>0</v>
      </c>
      <c r="AI119" s="57">
        <v>0</v>
      </c>
      <c r="AK119" s="147">
        <v>0</v>
      </c>
      <c r="AL119" s="57">
        <v>0</v>
      </c>
      <c r="AM119" s="57">
        <v>0</v>
      </c>
      <c r="AO119" s="147">
        <v>0</v>
      </c>
      <c r="AP119" s="57">
        <v>0</v>
      </c>
      <c r="AQ119" s="57">
        <v>0</v>
      </c>
      <c r="AS119" s="147">
        <v>0</v>
      </c>
      <c r="AT119" s="57">
        <v>0</v>
      </c>
      <c r="AU119" s="57">
        <v>0</v>
      </c>
    </row>
    <row r="120" spans="2:47" x14ac:dyDescent="0.25">
      <c r="B120" s="126"/>
      <c r="C120" s="131"/>
      <c r="D120" s="128"/>
      <c r="E120" s="147"/>
      <c r="F120" s="57"/>
      <c r="G120" s="57"/>
      <c r="I120" s="147"/>
      <c r="J120" s="57"/>
      <c r="K120" s="57"/>
      <c r="M120" s="147"/>
      <c r="N120" s="57"/>
      <c r="O120" s="57"/>
      <c r="Q120" s="147"/>
      <c r="R120" s="57"/>
      <c r="S120" s="57"/>
      <c r="U120" s="147"/>
      <c r="V120" s="57"/>
      <c r="W120" s="57"/>
      <c r="Y120" s="147"/>
      <c r="Z120" s="57"/>
      <c r="AA120" s="57"/>
      <c r="AC120" s="147"/>
      <c r="AD120" s="57"/>
      <c r="AE120" s="57"/>
      <c r="AG120" s="147"/>
      <c r="AH120" s="57"/>
      <c r="AI120" s="57"/>
      <c r="AK120" s="147"/>
      <c r="AL120" s="57"/>
      <c r="AM120" s="57"/>
      <c r="AO120" s="147"/>
      <c r="AP120" s="57"/>
      <c r="AQ120" s="57"/>
      <c r="AS120" s="147"/>
      <c r="AT120" s="57"/>
      <c r="AU120" s="57"/>
    </row>
    <row r="121" spans="2:47" x14ac:dyDescent="0.25">
      <c r="B121" s="126">
        <v>2200</v>
      </c>
      <c r="C121" s="131"/>
      <c r="D121" s="129" t="s">
        <v>87</v>
      </c>
      <c r="E121" s="149">
        <f>SUM(E113:E119)</f>
        <v>0</v>
      </c>
      <c r="F121" s="67">
        <f>SUM(F113:F119)</f>
        <v>0</v>
      </c>
      <c r="G121" s="67">
        <f>SUM(G113:G119)</f>
        <v>0</v>
      </c>
      <c r="I121" s="149">
        <f t="shared" ref="I121:K121" si="99">SUM(I113:I119)</f>
        <v>0</v>
      </c>
      <c r="J121" s="67">
        <f t="shared" si="99"/>
        <v>0</v>
      </c>
      <c r="K121" s="67">
        <f t="shared" si="99"/>
        <v>0</v>
      </c>
      <c r="M121" s="149">
        <f t="shared" ref="M121:O121" si="100">SUM(M113:M119)</f>
        <v>0</v>
      </c>
      <c r="N121" s="67">
        <f t="shared" si="100"/>
        <v>0</v>
      </c>
      <c r="O121" s="67">
        <f t="shared" si="100"/>
        <v>0</v>
      </c>
      <c r="Q121" s="149">
        <f t="shared" ref="Q121:S121" si="101">SUM(Q113:Q119)</f>
        <v>0</v>
      </c>
      <c r="R121" s="67">
        <f t="shared" si="101"/>
        <v>0</v>
      </c>
      <c r="S121" s="67">
        <f t="shared" si="101"/>
        <v>0</v>
      </c>
      <c r="U121" s="149">
        <f t="shared" ref="U121:W121" si="102">SUM(U113:U119)</f>
        <v>0</v>
      </c>
      <c r="V121" s="67">
        <f t="shared" si="102"/>
        <v>0</v>
      </c>
      <c r="W121" s="67">
        <f t="shared" si="102"/>
        <v>0</v>
      </c>
      <c r="Y121" s="149">
        <f t="shared" ref="Y121:AA121" si="103">SUM(Y113:Y119)</f>
        <v>0</v>
      </c>
      <c r="Z121" s="67">
        <f t="shared" si="103"/>
        <v>0</v>
      </c>
      <c r="AA121" s="67">
        <f t="shared" si="103"/>
        <v>0</v>
      </c>
      <c r="AC121" s="149">
        <f>SUM(AC113:AC119)</f>
        <v>0</v>
      </c>
      <c r="AD121" s="67">
        <f>SUM(AD113:AD119)</f>
        <v>0</v>
      </c>
      <c r="AE121" s="67">
        <f>SUM(AE113:AE119)</f>
        <v>0</v>
      </c>
      <c r="AG121" s="149">
        <f>SUM(AG113:AG119)</f>
        <v>0</v>
      </c>
      <c r="AH121" s="67">
        <f>SUM(AH113:AH119)</f>
        <v>0</v>
      </c>
      <c r="AI121" s="67">
        <f>SUM(AI113:AI119)</f>
        <v>0</v>
      </c>
      <c r="AK121" s="149">
        <f>SUM(AK113:AK119)</f>
        <v>0</v>
      </c>
      <c r="AL121" s="67">
        <f>SUM(AL113:AL119)</f>
        <v>0</v>
      </c>
      <c r="AM121" s="67">
        <f>SUM(AM113:AM119)</f>
        <v>0</v>
      </c>
      <c r="AO121" s="149">
        <f>SUM(AO113:AO119)</f>
        <v>0</v>
      </c>
      <c r="AP121" s="67">
        <f>SUM(AP113:AP119)</f>
        <v>0</v>
      </c>
      <c r="AQ121" s="67">
        <f>SUM(AQ113:AQ119)</f>
        <v>0</v>
      </c>
      <c r="AS121" s="149">
        <f>SUM(AS113:AS119)</f>
        <v>0</v>
      </c>
      <c r="AT121" s="67">
        <f>SUM(AT113:AT119)</f>
        <v>0</v>
      </c>
      <c r="AU121" s="67">
        <f>SUM(AU113:AU119)</f>
        <v>0</v>
      </c>
    </row>
    <row r="122" spans="2:47" x14ac:dyDescent="0.25">
      <c r="B122" s="126"/>
      <c r="C122" s="131"/>
      <c r="D122" s="128"/>
      <c r="E122" s="146"/>
      <c r="F122" s="38"/>
      <c r="G122" s="38"/>
      <c r="I122" s="146"/>
      <c r="J122" s="38"/>
      <c r="K122" s="38"/>
      <c r="M122" s="146"/>
      <c r="N122" s="38"/>
      <c r="O122" s="38"/>
      <c r="Q122" s="146"/>
      <c r="R122" s="38"/>
      <c r="S122" s="38"/>
      <c r="U122" s="146"/>
      <c r="V122" s="38"/>
      <c r="W122" s="38"/>
      <c r="Y122" s="146"/>
      <c r="Z122" s="38"/>
      <c r="AA122" s="38"/>
      <c r="AC122" s="146"/>
      <c r="AD122" s="38"/>
      <c r="AE122" s="38"/>
      <c r="AG122" s="146"/>
      <c r="AH122" s="38"/>
      <c r="AI122" s="38"/>
      <c r="AK122" s="146"/>
      <c r="AL122" s="38"/>
      <c r="AM122" s="38"/>
      <c r="AO122" s="146"/>
      <c r="AP122" s="38"/>
      <c r="AQ122" s="38"/>
      <c r="AS122" s="146"/>
      <c r="AT122" s="38"/>
      <c r="AU122" s="38"/>
    </row>
    <row r="123" spans="2:47" s="155" customFormat="1" x14ac:dyDescent="0.25">
      <c r="B123" s="156">
        <v>2000</v>
      </c>
      <c r="C123" s="157"/>
      <c r="D123" s="130" t="s">
        <v>93</v>
      </c>
      <c r="E123" s="148">
        <f>+E121+E111</f>
        <v>0</v>
      </c>
      <c r="F123" s="75">
        <f>+F121+F111</f>
        <v>0</v>
      </c>
      <c r="G123" s="75">
        <f>+G121+G111</f>
        <v>0</v>
      </c>
      <c r="I123" s="148">
        <f t="shared" ref="I123:K123" si="104">+I121+I111</f>
        <v>0</v>
      </c>
      <c r="J123" s="75">
        <f t="shared" si="104"/>
        <v>0</v>
      </c>
      <c r="K123" s="75">
        <f t="shared" si="104"/>
        <v>0</v>
      </c>
      <c r="M123" s="148">
        <f t="shared" ref="M123:O123" si="105">+M121+M111</f>
        <v>0</v>
      </c>
      <c r="N123" s="75">
        <f t="shared" si="105"/>
        <v>0</v>
      </c>
      <c r="O123" s="75">
        <f t="shared" si="105"/>
        <v>0</v>
      </c>
      <c r="Q123" s="148">
        <f t="shared" ref="Q123:S123" si="106">+Q121+Q111</f>
        <v>0</v>
      </c>
      <c r="R123" s="75">
        <f t="shared" si="106"/>
        <v>0</v>
      </c>
      <c r="S123" s="75">
        <f t="shared" si="106"/>
        <v>0</v>
      </c>
      <c r="U123" s="148">
        <f t="shared" ref="U123:W123" si="107">+U121+U111</f>
        <v>0</v>
      </c>
      <c r="V123" s="75">
        <f t="shared" si="107"/>
        <v>0</v>
      </c>
      <c r="W123" s="75">
        <f t="shared" si="107"/>
        <v>0</v>
      </c>
      <c r="Y123" s="148">
        <f t="shared" ref="Y123:AA123" si="108">+Y121+Y111</f>
        <v>0</v>
      </c>
      <c r="Z123" s="75">
        <f t="shared" si="108"/>
        <v>0</v>
      </c>
      <c r="AA123" s="75">
        <f t="shared" si="108"/>
        <v>0</v>
      </c>
      <c r="AC123" s="148">
        <f>+AC121+AC111</f>
        <v>0</v>
      </c>
      <c r="AD123" s="75">
        <f>+AD121+AD111</f>
        <v>0</v>
      </c>
      <c r="AE123" s="75">
        <f>+AE121+AE111</f>
        <v>0</v>
      </c>
      <c r="AG123" s="148">
        <f>+AG121+AG111</f>
        <v>0</v>
      </c>
      <c r="AH123" s="75">
        <f>+AH121+AH111</f>
        <v>0</v>
      </c>
      <c r="AI123" s="75">
        <f>+AI121+AI111</f>
        <v>0</v>
      </c>
      <c r="AK123" s="148">
        <f>+AK121+AK111</f>
        <v>0</v>
      </c>
      <c r="AL123" s="75">
        <f>+AL121+AL111</f>
        <v>0</v>
      </c>
      <c r="AM123" s="75">
        <f>+AM121+AM111</f>
        <v>0</v>
      </c>
      <c r="AO123" s="148">
        <f>+AO121+AO111</f>
        <v>0</v>
      </c>
      <c r="AP123" s="75">
        <f>+AP121+AP111</f>
        <v>0</v>
      </c>
      <c r="AQ123" s="75">
        <f>+AQ121+AQ111</f>
        <v>0</v>
      </c>
      <c r="AS123" s="148">
        <f>+AS121+AS111</f>
        <v>0</v>
      </c>
      <c r="AT123" s="75">
        <f>+AT121+AT111</f>
        <v>0</v>
      </c>
      <c r="AU123" s="75">
        <f>+AU121+AU111</f>
        <v>0</v>
      </c>
    </row>
    <row r="124" spans="2:47" x14ac:dyDescent="0.25">
      <c r="B124" s="126"/>
      <c r="C124" s="131"/>
      <c r="D124" s="42"/>
      <c r="E124" s="146"/>
      <c r="F124" s="38"/>
      <c r="G124" s="38"/>
      <c r="I124" s="146"/>
      <c r="J124" s="38"/>
      <c r="K124" s="38"/>
      <c r="M124" s="146"/>
      <c r="N124" s="38"/>
      <c r="O124" s="38"/>
      <c r="Q124" s="146"/>
      <c r="R124" s="38"/>
      <c r="S124" s="38"/>
      <c r="U124" s="146"/>
      <c r="V124" s="38"/>
      <c r="W124" s="38"/>
      <c r="Y124" s="146"/>
      <c r="Z124" s="38"/>
      <c r="AA124" s="38"/>
      <c r="AC124" s="146"/>
      <c r="AD124" s="38"/>
      <c r="AE124" s="38"/>
      <c r="AG124" s="146"/>
      <c r="AH124" s="38"/>
      <c r="AI124" s="38"/>
      <c r="AK124" s="146"/>
      <c r="AL124" s="38"/>
      <c r="AM124" s="38"/>
      <c r="AO124" s="146"/>
      <c r="AP124" s="38"/>
      <c r="AQ124" s="38"/>
      <c r="AS124" s="146"/>
      <c r="AT124" s="38"/>
      <c r="AU124" s="38"/>
    </row>
    <row r="125" spans="2:47" x14ac:dyDescent="0.25">
      <c r="B125" s="126"/>
      <c r="C125" s="41" t="s">
        <v>97</v>
      </c>
      <c r="E125" s="146"/>
      <c r="F125" s="38"/>
      <c r="G125" s="38"/>
      <c r="I125" s="146"/>
      <c r="J125" s="38"/>
      <c r="K125" s="38"/>
      <c r="M125" s="146"/>
      <c r="N125" s="38"/>
      <c r="O125" s="38"/>
      <c r="Q125" s="146"/>
      <c r="R125" s="38"/>
      <c r="S125" s="38"/>
      <c r="U125" s="146"/>
      <c r="V125" s="38"/>
      <c r="W125" s="38"/>
      <c r="Y125" s="146"/>
      <c r="Z125" s="38"/>
      <c r="AA125" s="38"/>
      <c r="AC125" s="146"/>
      <c r="AD125" s="38"/>
      <c r="AE125" s="38"/>
      <c r="AG125" s="146"/>
      <c r="AH125" s="38"/>
      <c r="AI125" s="38"/>
      <c r="AK125" s="146"/>
      <c r="AL125" s="38"/>
      <c r="AM125" s="38"/>
      <c r="AO125" s="146"/>
      <c r="AP125" s="38"/>
      <c r="AQ125" s="38"/>
      <c r="AS125" s="146"/>
      <c r="AT125" s="38"/>
      <c r="AU125" s="38"/>
    </row>
    <row r="126" spans="2:47" x14ac:dyDescent="0.25">
      <c r="B126" s="126"/>
      <c r="C126" s="131"/>
      <c r="D126" s="42"/>
      <c r="E126" s="146"/>
      <c r="F126" s="38"/>
      <c r="G126" s="38"/>
      <c r="I126" s="146"/>
      <c r="J126" s="38"/>
      <c r="K126" s="38"/>
      <c r="M126" s="146"/>
      <c r="N126" s="38"/>
      <c r="O126" s="38"/>
      <c r="Q126" s="146"/>
      <c r="R126" s="38"/>
      <c r="S126" s="38"/>
      <c r="U126" s="146"/>
      <c r="V126" s="38"/>
      <c r="W126" s="38"/>
      <c r="Y126" s="146"/>
      <c r="Z126" s="38"/>
      <c r="AA126" s="38"/>
      <c r="AC126" s="146"/>
      <c r="AD126" s="38"/>
      <c r="AE126" s="38"/>
      <c r="AG126" s="146"/>
      <c r="AH126" s="38"/>
      <c r="AI126" s="38"/>
      <c r="AK126" s="146"/>
      <c r="AL126" s="38"/>
      <c r="AM126" s="38"/>
      <c r="AO126" s="146"/>
      <c r="AP126" s="38"/>
      <c r="AQ126" s="38"/>
      <c r="AS126" s="146"/>
      <c r="AT126" s="38"/>
      <c r="AU126" s="38"/>
    </row>
    <row r="127" spans="2:47" x14ac:dyDescent="0.25">
      <c r="B127" s="126">
        <v>3100</v>
      </c>
      <c r="C127" s="132" t="s">
        <v>101</v>
      </c>
      <c r="E127" s="148">
        <f>SUM(E128:E130)</f>
        <v>0</v>
      </c>
      <c r="F127" s="75">
        <f>SUM(F128:F130)</f>
        <v>0</v>
      </c>
      <c r="G127" s="75">
        <f>SUM(G128:G130)</f>
        <v>0</v>
      </c>
      <c r="I127" s="148">
        <f t="shared" ref="I127:K127" si="109">SUM(I128:I130)</f>
        <v>0</v>
      </c>
      <c r="J127" s="75">
        <f t="shared" si="109"/>
        <v>0</v>
      </c>
      <c r="K127" s="75">
        <f t="shared" si="109"/>
        <v>0</v>
      </c>
      <c r="M127" s="148">
        <f t="shared" ref="M127:O127" si="110">SUM(M128:M130)</f>
        <v>0</v>
      </c>
      <c r="N127" s="75">
        <f t="shared" si="110"/>
        <v>0</v>
      </c>
      <c r="O127" s="75">
        <f t="shared" si="110"/>
        <v>0</v>
      </c>
      <c r="Q127" s="148">
        <f t="shared" ref="Q127:S127" si="111">SUM(Q128:Q130)</f>
        <v>0</v>
      </c>
      <c r="R127" s="75">
        <f t="shared" si="111"/>
        <v>0</v>
      </c>
      <c r="S127" s="75">
        <f t="shared" si="111"/>
        <v>0</v>
      </c>
      <c r="U127" s="148">
        <f t="shared" ref="U127:W127" si="112">SUM(U128:U130)</f>
        <v>0</v>
      </c>
      <c r="V127" s="75">
        <f t="shared" si="112"/>
        <v>0</v>
      </c>
      <c r="W127" s="75">
        <f t="shared" si="112"/>
        <v>0</v>
      </c>
      <c r="Y127" s="148">
        <f t="shared" ref="Y127:AA127" si="113">SUM(Y128:Y130)</f>
        <v>0</v>
      </c>
      <c r="Z127" s="75">
        <f t="shared" si="113"/>
        <v>0</v>
      </c>
      <c r="AA127" s="75">
        <f t="shared" si="113"/>
        <v>0</v>
      </c>
      <c r="AC127" s="148">
        <f>SUM(AC128:AC130)</f>
        <v>0</v>
      </c>
      <c r="AD127" s="75">
        <f>SUM(AD128:AD130)</f>
        <v>0</v>
      </c>
      <c r="AE127" s="75">
        <f>SUM(AE128:AE130)</f>
        <v>0</v>
      </c>
      <c r="AG127" s="148">
        <f>SUM(AG128:AG130)</f>
        <v>0</v>
      </c>
      <c r="AH127" s="75">
        <f>SUM(AH128:AH130)</f>
        <v>0</v>
      </c>
      <c r="AI127" s="75">
        <f>SUM(AI128:AI130)</f>
        <v>0</v>
      </c>
      <c r="AK127" s="148">
        <f>SUM(AK128:AK130)</f>
        <v>0</v>
      </c>
      <c r="AL127" s="75">
        <f>SUM(AL128:AL130)</f>
        <v>0</v>
      </c>
      <c r="AM127" s="75">
        <f>SUM(AM128:AM130)</f>
        <v>0</v>
      </c>
      <c r="AO127" s="148">
        <f>SUM(AO128:AO130)</f>
        <v>0</v>
      </c>
      <c r="AP127" s="75">
        <f>SUM(AP128:AP130)</f>
        <v>0</v>
      </c>
      <c r="AQ127" s="75">
        <f>SUM(AQ128:AQ130)</f>
        <v>0</v>
      </c>
      <c r="AS127" s="148">
        <f>SUM(AS128:AS130)</f>
        <v>0</v>
      </c>
      <c r="AT127" s="75">
        <f>SUM(AT128:AT130)</f>
        <v>0</v>
      </c>
      <c r="AU127" s="75">
        <f>SUM(AU128:AU130)</f>
        <v>0</v>
      </c>
    </row>
    <row r="128" spans="2:47" x14ac:dyDescent="0.25">
      <c r="B128" s="126">
        <v>3110</v>
      </c>
      <c r="C128" s="131"/>
      <c r="D128" s="128" t="s">
        <v>14</v>
      </c>
      <c r="E128" s="147">
        <f t="shared" ref="E128:G130" si="114">+I128+M128+Q128+U128+Y128+AC128+AG128+AK128+AO128+AS128</f>
        <v>0</v>
      </c>
      <c r="F128" s="57">
        <f t="shared" si="114"/>
        <v>0</v>
      </c>
      <c r="G128" s="57">
        <f t="shared" si="114"/>
        <v>0</v>
      </c>
      <c r="I128" s="147">
        <v>0</v>
      </c>
      <c r="J128" s="57">
        <v>0</v>
      </c>
      <c r="K128" s="57">
        <v>0</v>
      </c>
      <c r="M128" s="147">
        <v>0</v>
      </c>
      <c r="N128" s="57">
        <v>0</v>
      </c>
      <c r="O128" s="57">
        <v>0</v>
      </c>
      <c r="Q128" s="147">
        <v>0</v>
      </c>
      <c r="R128" s="57">
        <v>0</v>
      </c>
      <c r="S128" s="57">
        <v>0</v>
      </c>
      <c r="U128" s="147">
        <v>0</v>
      </c>
      <c r="V128" s="57">
        <v>0</v>
      </c>
      <c r="W128" s="57">
        <v>0</v>
      </c>
      <c r="Y128" s="147">
        <v>0</v>
      </c>
      <c r="Z128" s="57">
        <v>0</v>
      </c>
      <c r="AA128" s="57">
        <v>0</v>
      </c>
      <c r="AC128" s="147">
        <v>0</v>
      </c>
      <c r="AD128" s="57">
        <v>0</v>
      </c>
      <c r="AE128" s="57">
        <v>0</v>
      </c>
      <c r="AG128" s="147">
        <v>0</v>
      </c>
      <c r="AH128" s="57">
        <v>0</v>
      </c>
      <c r="AI128" s="57">
        <v>0</v>
      </c>
      <c r="AK128" s="147">
        <v>0</v>
      </c>
      <c r="AL128" s="57">
        <v>0</v>
      </c>
      <c r="AM128" s="57">
        <v>0</v>
      </c>
      <c r="AO128" s="147">
        <v>0</v>
      </c>
      <c r="AP128" s="57">
        <v>0</v>
      </c>
      <c r="AQ128" s="57">
        <v>0</v>
      </c>
      <c r="AS128" s="147">
        <v>0</v>
      </c>
      <c r="AT128" s="57">
        <v>0</v>
      </c>
      <c r="AU128" s="57">
        <v>0</v>
      </c>
    </row>
    <row r="129" spans="2:47" x14ac:dyDescent="0.25">
      <c r="B129" s="126">
        <v>3120</v>
      </c>
      <c r="C129" s="131"/>
      <c r="D129" s="128" t="s">
        <v>19</v>
      </c>
      <c r="E129" s="147">
        <f t="shared" si="114"/>
        <v>0</v>
      </c>
      <c r="F129" s="57">
        <f t="shared" si="114"/>
        <v>0</v>
      </c>
      <c r="G129" s="57">
        <f t="shared" si="114"/>
        <v>0</v>
      </c>
      <c r="I129" s="147">
        <v>0</v>
      </c>
      <c r="J129" s="57">
        <v>0</v>
      </c>
      <c r="K129" s="57">
        <v>0</v>
      </c>
      <c r="M129" s="147">
        <v>0</v>
      </c>
      <c r="N129" s="57">
        <v>0</v>
      </c>
      <c r="O129" s="57">
        <v>0</v>
      </c>
      <c r="Q129" s="147">
        <v>0</v>
      </c>
      <c r="R129" s="57">
        <v>0</v>
      </c>
      <c r="S129" s="57">
        <v>0</v>
      </c>
      <c r="U129" s="147">
        <v>0</v>
      </c>
      <c r="V129" s="57">
        <v>0</v>
      </c>
      <c r="W129" s="57">
        <v>0</v>
      </c>
      <c r="Y129" s="147">
        <v>0</v>
      </c>
      <c r="Z129" s="57">
        <v>0</v>
      </c>
      <c r="AA129" s="57">
        <v>0</v>
      </c>
      <c r="AC129" s="147">
        <v>0</v>
      </c>
      <c r="AD129" s="57">
        <v>0</v>
      </c>
      <c r="AE129" s="57">
        <v>0</v>
      </c>
      <c r="AG129" s="147">
        <v>0</v>
      </c>
      <c r="AH129" s="57">
        <v>0</v>
      </c>
      <c r="AI129" s="57">
        <v>0</v>
      </c>
      <c r="AK129" s="147">
        <v>0</v>
      </c>
      <c r="AL129" s="57">
        <v>0</v>
      </c>
      <c r="AM129" s="57">
        <v>0</v>
      </c>
      <c r="AO129" s="147">
        <v>0</v>
      </c>
      <c r="AP129" s="57">
        <v>0</v>
      </c>
      <c r="AQ129" s="57">
        <v>0</v>
      </c>
      <c r="AS129" s="147">
        <v>0</v>
      </c>
      <c r="AT129" s="57">
        <v>0</v>
      </c>
      <c r="AU129" s="57">
        <v>0</v>
      </c>
    </row>
    <row r="130" spans="2:47" x14ac:dyDescent="0.25">
      <c r="B130" s="126">
        <v>3130</v>
      </c>
      <c r="C130" s="131"/>
      <c r="D130" s="128" t="s">
        <v>23</v>
      </c>
      <c r="E130" s="147">
        <f t="shared" si="114"/>
        <v>0</v>
      </c>
      <c r="F130" s="57">
        <f t="shared" si="114"/>
        <v>0</v>
      </c>
      <c r="G130" s="57">
        <f t="shared" si="114"/>
        <v>0</v>
      </c>
      <c r="I130" s="147">
        <v>0</v>
      </c>
      <c r="J130" s="57">
        <v>0</v>
      </c>
      <c r="K130" s="57">
        <v>0</v>
      </c>
      <c r="M130" s="147">
        <v>0</v>
      </c>
      <c r="N130" s="57">
        <v>0</v>
      </c>
      <c r="O130" s="57">
        <v>0</v>
      </c>
      <c r="Q130" s="147">
        <v>0</v>
      </c>
      <c r="R130" s="57">
        <v>0</v>
      </c>
      <c r="S130" s="57">
        <v>0</v>
      </c>
      <c r="U130" s="147">
        <v>0</v>
      </c>
      <c r="V130" s="57">
        <v>0</v>
      </c>
      <c r="W130" s="57">
        <v>0</v>
      </c>
      <c r="Y130" s="147">
        <v>0</v>
      </c>
      <c r="Z130" s="57">
        <v>0</v>
      </c>
      <c r="AA130" s="57">
        <v>0</v>
      </c>
      <c r="AC130" s="147">
        <v>0</v>
      </c>
      <c r="AD130" s="57">
        <v>0</v>
      </c>
      <c r="AE130" s="57">
        <v>0</v>
      </c>
      <c r="AG130" s="147">
        <v>0</v>
      </c>
      <c r="AH130" s="57">
        <v>0</v>
      </c>
      <c r="AI130" s="57">
        <v>0</v>
      </c>
      <c r="AK130" s="147">
        <v>0</v>
      </c>
      <c r="AL130" s="57">
        <v>0</v>
      </c>
      <c r="AM130" s="57">
        <v>0</v>
      </c>
      <c r="AO130" s="147">
        <v>0</v>
      </c>
      <c r="AP130" s="57">
        <v>0</v>
      </c>
      <c r="AQ130" s="57">
        <v>0</v>
      </c>
      <c r="AS130" s="147">
        <v>0</v>
      </c>
      <c r="AT130" s="57">
        <v>0</v>
      </c>
      <c r="AU130" s="57">
        <v>0</v>
      </c>
    </row>
    <row r="131" spans="2:47" x14ac:dyDescent="0.25">
      <c r="B131" s="126"/>
      <c r="C131" s="131"/>
      <c r="D131" s="128"/>
      <c r="E131" s="147"/>
      <c r="F131" s="57"/>
      <c r="G131" s="57"/>
      <c r="I131" s="147"/>
      <c r="J131" s="57"/>
      <c r="K131" s="57"/>
      <c r="M131" s="147"/>
      <c r="N131" s="57"/>
      <c r="O131" s="57"/>
      <c r="Q131" s="147"/>
      <c r="R131" s="57"/>
      <c r="S131" s="57"/>
      <c r="U131" s="147"/>
      <c r="V131" s="57"/>
      <c r="W131" s="57"/>
      <c r="Y131" s="147"/>
      <c r="Z131" s="57"/>
      <c r="AA131" s="57"/>
      <c r="AC131" s="147"/>
      <c r="AD131" s="57"/>
      <c r="AE131" s="57"/>
      <c r="AG131" s="147"/>
      <c r="AH131" s="57"/>
      <c r="AI131" s="57"/>
      <c r="AK131" s="147"/>
      <c r="AL131" s="57"/>
      <c r="AM131" s="57"/>
      <c r="AO131" s="147"/>
      <c r="AP131" s="57"/>
      <c r="AQ131" s="57"/>
      <c r="AS131" s="147"/>
      <c r="AT131" s="57"/>
      <c r="AU131" s="57"/>
    </row>
    <row r="132" spans="2:47" x14ac:dyDescent="0.25">
      <c r="B132" s="126">
        <v>3200</v>
      </c>
      <c r="C132" s="132" t="s">
        <v>107</v>
      </c>
      <c r="E132" s="148">
        <f>SUM(E133:E137)</f>
        <v>0</v>
      </c>
      <c r="F132" s="75">
        <f>SUM(F133:F137)</f>
        <v>0</v>
      </c>
      <c r="G132" s="75">
        <f>SUM(G133:G137)</f>
        <v>0</v>
      </c>
      <c r="I132" s="148">
        <f t="shared" ref="I132:K132" si="115">SUM(I133:I137)</f>
        <v>0</v>
      </c>
      <c r="J132" s="75">
        <f t="shared" si="115"/>
        <v>0</v>
      </c>
      <c r="K132" s="75">
        <f t="shared" si="115"/>
        <v>0</v>
      </c>
      <c r="M132" s="148">
        <f t="shared" ref="M132:O132" si="116">SUM(M133:M137)</f>
        <v>0</v>
      </c>
      <c r="N132" s="75">
        <f t="shared" si="116"/>
        <v>0</v>
      </c>
      <c r="O132" s="75">
        <f t="shared" si="116"/>
        <v>0</v>
      </c>
      <c r="Q132" s="148">
        <f t="shared" ref="Q132:S132" si="117">SUM(Q133:Q137)</f>
        <v>0</v>
      </c>
      <c r="R132" s="75">
        <f t="shared" si="117"/>
        <v>0</v>
      </c>
      <c r="S132" s="75">
        <f t="shared" si="117"/>
        <v>0</v>
      </c>
      <c r="U132" s="148">
        <f t="shared" ref="U132:W132" si="118">SUM(U133:U137)</f>
        <v>0</v>
      </c>
      <c r="V132" s="75">
        <f t="shared" si="118"/>
        <v>0</v>
      </c>
      <c r="W132" s="75">
        <f t="shared" si="118"/>
        <v>0</v>
      </c>
      <c r="Y132" s="148">
        <f t="shared" ref="Y132:AA132" si="119">SUM(Y133:Y137)</f>
        <v>0</v>
      </c>
      <c r="Z132" s="75">
        <f t="shared" si="119"/>
        <v>0</v>
      </c>
      <c r="AA132" s="75">
        <f t="shared" si="119"/>
        <v>0</v>
      </c>
      <c r="AC132" s="148">
        <f>SUM(AC133:AC137)</f>
        <v>0</v>
      </c>
      <c r="AD132" s="75">
        <f>SUM(AD133:AD137)</f>
        <v>0</v>
      </c>
      <c r="AE132" s="75">
        <f>SUM(AE133:AE137)</f>
        <v>0</v>
      </c>
      <c r="AG132" s="148">
        <f>SUM(AG133:AG137)</f>
        <v>0</v>
      </c>
      <c r="AH132" s="75">
        <f>SUM(AH133:AH137)</f>
        <v>0</v>
      </c>
      <c r="AI132" s="75">
        <f>SUM(AI133:AI137)</f>
        <v>0</v>
      </c>
      <c r="AK132" s="148">
        <f>SUM(AK133:AK137)</f>
        <v>0</v>
      </c>
      <c r="AL132" s="75">
        <f>SUM(AL133:AL137)</f>
        <v>0</v>
      </c>
      <c r="AM132" s="75">
        <f>SUM(AM133:AM137)</f>
        <v>0</v>
      </c>
      <c r="AO132" s="148">
        <f>SUM(AO133:AO137)</f>
        <v>0</v>
      </c>
      <c r="AP132" s="75">
        <f>SUM(AP133:AP137)</f>
        <v>0</v>
      </c>
      <c r="AQ132" s="75">
        <f>SUM(AQ133:AQ137)</f>
        <v>0</v>
      </c>
      <c r="AS132" s="148">
        <f>SUM(AS133:AS137)</f>
        <v>0</v>
      </c>
      <c r="AT132" s="75">
        <f>SUM(AT133:AT137)</f>
        <v>0</v>
      </c>
      <c r="AU132" s="75">
        <f>SUM(AU133:AU137)</f>
        <v>0</v>
      </c>
    </row>
    <row r="133" spans="2:47" x14ac:dyDescent="0.25">
      <c r="B133" s="126">
        <v>3210</v>
      </c>
      <c r="C133" s="131"/>
      <c r="D133" s="128" t="s">
        <v>109</v>
      </c>
      <c r="E133" s="147">
        <f t="shared" ref="E133:G137" si="120">+I133+M133+Q133+U133+Y133+AC133+AG133+AK133+AO133+AS133</f>
        <v>0</v>
      </c>
      <c r="F133" s="57">
        <f t="shared" si="120"/>
        <v>0</v>
      </c>
      <c r="G133" s="57">
        <f t="shared" si="120"/>
        <v>0</v>
      </c>
      <c r="I133" s="147">
        <v>0</v>
      </c>
      <c r="J133" s="57">
        <v>0</v>
      </c>
      <c r="K133" s="57">
        <v>0</v>
      </c>
      <c r="M133" s="147">
        <v>0</v>
      </c>
      <c r="N133" s="57">
        <v>0</v>
      </c>
      <c r="O133" s="57">
        <v>0</v>
      </c>
      <c r="Q133" s="147">
        <v>0</v>
      </c>
      <c r="R133" s="57">
        <v>0</v>
      </c>
      <c r="S133" s="57">
        <v>0</v>
      </c>
      <c r="U133" s="147">
        <v>0</v>
      </c>
      <c r="V133" s="57">
        <v>0</v>
      </c>
      <c r="W133" s="57">
        <v>0</v>
      </c>
      <c r="Y133" s="147">
        <v>0</v>
      </c>
      <c r="Z133" s="57">
        <v>0</v>
      </c>
      <c r="AA133" s="57">
        <v>0</v>
      </c>
      <c r="AC133" s="147">
        <v>0</v>
      </c>
      <c r="AD133" s="57">
        <v>0</v>
      </c>
      <c r="AE133" s="57">
        <v>0</v>
      </c>
      <c r="AG133" s="147">
        <v>0</v>
      </c>
      <c r="AH133" s="57">
        <v>0</v>
      </c>
      <c r="AI133" s="57">
        <v>0</v>
      </c>
      <c r="AK133" s="147">
        <v>0</v>
      </c>
      <c r="AL133" s="57">
        <v>0</v>
      </c>
      <c r="AM133" s="57">
        <v>0</v>
      </c>
      <c r="AO133" s="147">
        <v>0</v>
      </c>
      <c r="AP133" s="57">
        <v>0</v>
      </c>
      <c r="AQ133" s="57">
        <v>0</v>
      </c>
      <c r="AS133" s="147">
        <v>0</v>
      </c>
      <c r="AT133" s="57">
        <v>0</v>
      </c>
      <c r="AU133" s="57">
        <v>0</v>
      </c>
    </row>
    <row r="134" spans="2:47" x14ac:dyDescent="0.25">
      <c r="B134" s="126">
        <v>3220</v>
      </c>
      <c r="C134" s="131"/>
      <c r="D134" s="128" t="s">
        <v>38</v>
      </c>
      <c r="E134" s="147">
        <f t="shared" si="120"/>
        <v>0</v>
      </c>
      <c r="F134" s="57">
        <f t="shared" si="120"/>
        <v>0</v>
      </c>
      <c r="G134" s="57">
        <f t="shared" si="120"/>
        <v>0</v>
      </c>
      <c r="I134" s="147">
        <v>0</v>
      </c>
      <c r="J134" s="57">
        <v>0</v>
      </c>
      <c r="K134" s="57">
        <v>0</v>
      </c>
      <c r="M134" s="147">
        <v>0</v>
      </c>
      <c r="N134" s="57">
        <v>0</v>
      </c>
      <c r="O134" s="57">
        <v>0</v>
      </c>
      <c r="Q134" s="147">
        <v>0</v>
      </c>
      <c r="R134" s="57">
        <v>0</v>
      </c>
      <c r="S134" s="57">
        <v>0</v>
      </c>
      <c r="U134" s="147">
        <v>0</v>
      </c>
      <c r="V134" s="57">
        <v>0</v>
      </c>
      <c r="W134" s="57">
        <v>0</v>
      </c>
      <c r="Y134" s="147">
        <v>0</v>
      </c>
      <c r="Z134" s="57">
        <v>0</v>
      </c>
      <c r="AA134" s="57">
        <v>0</v>
      </c>
      <c r="AC134" s="147">
        <v>0</v>
      </c>
      <c r="AD134" s="57">
        <v>0</v>
      </c>
      <c r="AE134" s="57">
        <v>0</v>
      </c>
      <c r="AG134" s="147">
        <v>0</v>
      </c>
      <c r="AH134" s="57">
        <v>0</v>
      </c>
      <c r="AI134" s="57">
        <v>0</v>
      </c>
      <c r="AK134" s="147">
        <v>0</v>
      </c>
      <c r="AL134" s="57">
        <v>0</v>
      </c>
      <c r="AM134" s="57">
        <v>0</v>
      </c>
      <c r="AO134" s="147">
        <v>0</v>
      </c>
      <c r="AP134" s="57">
        <v>0</v>
      </c>
      <c r="AQ134" s="57">
        <v>0</v>
      </c>
      <c r="AS134" s="147">
        <v>0</v>
      </c>
      <c r="AT134" s="57">
        <v>0</v>
      </c>
      <c r="AU134" s="57">
        <v>0</v>
      </c>
    </row>
    <row r="135" spans="2:47" x14ac:dyDescent="0.25">
      <c r="B135" s="126">
        <v>3230</v>
      </c>
      <c r="C135" s="131"/>
      <c r="D135" s="128" t="s">
        <v>110</v>
      </c>
      <c r="E135" s="147">
        <f t="shared" si="120"/>
        <v>0</v>
      </c>
      <c r="F135" s="57">
        <f t="shared" si="120"/>
        <v>0</v>
      </c>
      <c r="G135" s="57">
        <f t="shared" si="120"/>
        <v>0</v>
      </c>
      <c r="I135" s="147">
        <v>0</v>
      </c>
      <c r="J135" s="57">
        <v>0</v>
      </c>
      <c r="K135" s="57">
        <v>0</v>
      </c>
      <c r="M135" s="147">
        <v>0</v>
      </c>
      <c r="N135" s="57">
        <v>0</v>
      </c>
      <c r="O135" s="57">
        <v>0</v>
      </c>
      <c r="Q135" s="147">
        <v>0</v>
      </c>
      <c r="R135" s="57">
        <v>0</v>
      </c>
      <c r="S135" s="57">
        <v>0</v>
      </c>
      <c r="U135" s="147">
        <v>0</v>
      </c>
      <c r="V135" s="57">
        <v>0</v>
      </c>
      <c r="W135" s="57">
        <v>0</v>
      </c>
      <c r="Y135" s="147">
        <v>0</v>
      </c>
      <c r="Z135" s="57">
        <v>0</v>
      </c>
      <c r="AA135" s="57">
        <v>0</v>
      </c>
      <c r="AC135" s="147">
        <v>0</v>
      </c>
      <c r="AD135" s="57">
        <v>0</v>
      </c>
      <c r="AE135" s="57">
        <v>0</v>
      </c>
      <c r="AG135" s="147">
        <v>0</v>
      </c>
      <c r="AH135" s="57">
        <v>0</v>
      </c>
      <c r="AI135" s="57">
        <v>0</v>
      </c>
      <c r="AK135" s="147">
        <v>0</v>
      </c>
      <c r="AL135" s="57">
        <v>0</v>
      </c>
      <c r="AM135" s="57">
        <v>0</v>
      </c>
      <c r="AO135" s="147">
        <v>0</v>
      </c>
      <c r="AP135" s="57">
        <v>0</v>
      </c>
      <c r="AQ135" s="57">
        <v>0</v>
      </c>
      <c r="AS135" s="147">
        <v>0</v>
      </c>
      <c r="AT135" s="57">
        <v>0</v>
      </c>
      <c r="AU135" s="57">
        <v>0</v>
      </c>
    </row>
    <row r="136" spans="2:47" x14ac:dyDescent="0.25">
      <c r="B136" s="126">
        <v>3240</v>
      </c>
      <c r="C136" s="131"/>
      <c r="D136" s="128" t="s">
        <v>45</v>
      </c>
      <c r="E136" s="147">
        <f t="shared" si="120"/>
        <v>0</v>
      </c>
      <c r="F136" s="57">
        <f t="shared" si="120"/>
        <v>0</v>
      </c>
      <c r="G136" s="57">
        <f t="shared" si="120"/>
        <v>0</v>
      </c>
      <c r="I136" s="147">
        <v>0</v>
      </c>
      <c r="J136" s="57">
        <v>0</v>
      </c>
      <c r="K136" s="57">
        <v>0</v>
      </c>
      <c r="M136" s="147">
        <v>0</v>
      </c>
      <c r="N136" s="57">
        <v>0</v>
      </c>
      <c r="O136" s="57">
        <v>0</v>
      </c>
      <c r="Q136" s="147">
        <v>0</v>
      </c>
      <c r="R136" s="57">
        <v>0</v>
      </c>
      <c r="S136" s="57">
        <v>0</v>
      </c>
      <c r="U136" s="147">
        <v>0</v>
      </c>
      <c r="V136" s="57">
        <v>0</v>
      </c>
      <c r="W136" s="57">
        <v>0</v>
      </c>
      <c r="Y136" s="147">
        <v>0</v>
      </c>
      <c r="Z136" s="57">
        <v>0</v>
      </c>
      <c r="AA136" s="57">
        <v>0</v>
      </c>
      <c r="AC136" s="147">
        <v>0</v>
      </c>
      <c r="AD136" s="57">
        <v>0</v>
      </c>
      <c r="AE136" s="57">
        <v>0</v>
      </c>
      <c r="AG136" s="147">
        <v>0</v>
      </c>
      <c r="AH136" s="57">
        <v>0</v>
      </c>
      <c r="AI136" s="57">
        <v>0</v>
      </c>
      <c r="AK136" s="147">
        <v>0</v>
      </c>
      <c r="AL136" s="57">
        <v>0</v>
      </c>
      <c r="AM136" s="57">
        <v>0</v>
      </c>
      <c r="AO136" s="147">
        <v>0</v>
      </c>
      <c r="AP136" s="57">
        <v>0</v>
      </c>
      <c r="AQ136" s="57">
        <v>0</v>
      </c>
      <c r="AS136" s="147">
        <v>0</v>
      </c>
      <c r="AT136" s="57">
        <v>0</v>
      </c>
      <c r="AU136" s="57">
        <v>0</v>
      </c>
    </row>
    <row r="137" spans="2:47" x14ac:dyDescent="0.25">
      <c r="B137" s="126">
        <v>3250</v>
      </c>
      <c r="C137" s="131"/>
      <c r="D137" s="128" t="s">
        <v>48</v>
      </c>
      <c r="E137" s="147">
        <f t="shared" si="120"/>
        <v>0</v>
      </c>
      <c r="F137" s="57">
        <f t="shared" si="120"/>
        <v>0</v>
      </c>
      <c r="G137" s="57">
        <f t="shared" si="120"/>
        <v>0</v>
      </c>
      <c r="I137" s="147">
        <v>0</v>
      </c>
      <c r="J137" s="57">
        <v>0</v>
      </c>
      <c r="K137" s="57">
        <v>0</v>
      </c>
      <c r="M137" s="147">
        <v>0</v>
      </c>
      <c r="N137" s="57">
        <v>0</v>
      </c>
      <c r="O137" s="57">
        <v>0</v>
      </c>
      <c r="Q137" s="147">
        <v>0</v>
      </c>
      <c r="R137" s="57">
        <v>0</v>
      </c>
      <c r="S137" s="57">
        <v>0</v>
      </c>
      <c r="U137" s="147">
        <v>0</v>
      </c>
      <c r="V137" s="57">
        <v>0</v>
      </c>
      <c r="W137" s="57">
        <v>0</v>
      </c>
      <c r="Y137" s="147">
        <v>0</v>
      </c>
      <c r="Z137" s="57">
        <v>0</v>
      </c>
      <c r="AA137" s="57">
        <v>0</v>
      </c>
      <c r="AC137" s="147">
        <v>0</v>
      </c>
      <c r="AD137" s="57">
        <v>0</v>
      </c>
      <c r="AE137" s="57">
        <v>0</v>
      </c>
      <c r="AG137" s="147">
        <v>0</v>
      </c>
      <c r="AH137" s="57">
        <v>0</v>
      </c>
      <c r="AI137" s="57">
        <v>0</v>
      </c>
      <c r="AK137" s="147">
        <v>0</v>
      </c>
      <c r="AL137" s="57">
        <v>0</v>
      </c>
      <c r="AM137" s="57">
        <v>0</v>
      </c>
      <c r="AO137" s="147">
        <v>0</v>
      </c>
      <c r="AP137" s="57">
        <v>0</v>
      </c>
      <c r="AQ137" s="57">
        <v>0</v>
      </c>
      <c r="AS137" s="147">
        <v>0</v>
      </c>
      <c r="AT137" s="57">
        <v>0</v>
      </c>
      <c r="AU137" s="57">
        <v>0</v>
      </c>
    </row>
    <row r="138" spans="2:47" x14ac:dyDescent="0.25">
      <c r="B138" s="126"/>
      <c r="C138" s="131"/>
      <c r="D138" s="128"/>
      <c r="E138" s="147"/>
      <c r="F138" s="57"/>
      <c r="G138" s="57"/>
      <c r="I138" s="147"/>
      <c r="J138" s="57"/>
      <c r="K138" s="57"/>
      <c r="M138" s="147"/>
      <c r="N138" s="57"/>
      <c r="O138" s="57"/>
      <c r="Q138" s="147"/>
      <c r="R138" s="57"/>
      <c r="S138" s="57"/>
      <c r="U138" s="147"/>
      <c r="V138" s="57"/>
      <c r="W138" s="57"/>
      <c r="Y138" s="147"/>
      <c r="Z138" s="57"/>
      <c r="AA138" s="57"/>
      <c r="AC138" s="147"/>
      <c r="AD138" s="57"/>
      <c r="AE138" s="57"/>
      <c r="AG138" s="147"/>
      <c r="AH138" s="57"/>
      <c r="AI138" s="57"/>
      <c r="AK138" s="147"/>
      <c r="AL138" s="57"/>
      <c r="AM138" s="57"/>
      <c r="AO138" s="147"/>
      <c r="AP138" s="57"/>
      <c r="AQ138" s="57"/>
      <c r="AS138" s="147"/>
      <c r="AT138" s="57"/>
      <c r="AU138" s="57"/>
    </row>
    <row r="139" spans="2:47" x14ac:dyDescent="0.25">
      <c r="B139" s="126">
        <v>3300</v>
      </c>
      <c r="C139" s="132" t="s">
        <v>115</v>
      </c>
      <c r="E139" s="148">
        <f>SUM(E140:E141)</f>
        <v>0</v>
      </c>
      <c r="F139" s="75">
        <f>SUM(F140:F141)</f>
        <v>0</v>
      </c>
      <c r="G139" s="75">
        <f>SUM(G140:G141)</f>
        <v>0</v>
      </c>
      <c r="I139" s="148">
        <f t="shared" ref="I139:K139" si="121">SUM(I140:I141)</f>
        <v>0</v>
      </c>
      <c r="J139" s="75">
        <f t="shared" si="121"/>
        <v>0</v>
      </c>
      <c r="K139" s="75">
        <f t="shared" si="121"/>
        <v>0</v>
      </c>
      <c r="M139" s="148">
        <f t="shared" ref="M139:O139" si="122">SUM(M140:M141)</f>
        <v>0</v>
      </c>
      <c r="N139" s="75">
        <f t="shared" si="122"/>
        <v>0</v>
      </c>
      <c r="O139" s="75">
        <f t="shared" si="122"/>
        <v>0</v>
      </c>
      <c r="Q139" s="148">
        <f t="shared" ref="Q139:S139" si="123">SUM(Q140:Q141)</f>
        <v>0</v>
      </c>
      <c r="R139" s="75">
        <f t="shared" si="123"/>
        <v>0</v>
      </c>
      <c r="S139" s="75">
        <f t="shared" si="123"/>
        <v>0</v>
      </c>
      <c r="U139" s="148">
        <f t="shared" ref="U139:W139" si="124">SUM(U140:U141)</f>
        <v>0</v>
      </c>
      <c r="V139" s="75">
        <f t="shared" si="124"/>
        <v>0</v>
      </c>
      <c r="W139" s="75">
        <f t="shared" si="124"/>
        <v>0</v>
      </c>
      <c r="Y139" s="148">
        <f t="shared" ref="Y139:AA139" si="125">SUM(Y140:Y141)</f>
        <v>0</v>
      </c>
      <c r="Z139" s="75">
        <f t="shared" si="125"/>
        <v>0</v>
      </c>
      <c r="AA139" s="75">
        <f t="shared" si="125"/>
        <v>0</v>
      </c>
      <c r="AC139" s="148">
        <f>SUM(AC140:AC141)</f>
        <v>0</v>
      </c>
      <c r="AD139" s="75">
        <f>SUM(AD140:AD141)</f>
        <v>0</v>
      </c>
      <c r="AE139" s="75">
        <f>SUM(AE140:AE141)</f>
        <v>0</v>
      </c>
      <c r="AG139" s="148">
        <f>SUM(AG140:AG141)</f>
        <v>0</v>
      </c>
      <c r="AH139" s="75">
        <f>SUM(AH140:AH141)</f>
        <v>0</v>
      </c>
      <c r="AI139" s="75">
        <f>SUM(AI140:AI141)</f>
        <v>0</v>
      </c>
      <c r="AK139" s="148">
        <f>SUM(AK140:AK141)</f>
        <v>0</v>
      </c>
      <c r="AL139" s="75">
        <f>SUM(AL140:AL141)</f>
        <v>0</v>
      </c>
      <c r="AM139" s="75">
        <f>SUM(AM140:AM141)</f>
        <v>0</v>
      </c>
      <c r="AO139" s="148">
        <f>SUM(AO140:AO141)</f>
        <v>0</v>
      </c>
      <c r="AP139" s="75">
        <f>SUM(AP140:AP141)</f>
        <v>0</v>
      </c>
      <c r="AQ139" s="75">
        <f>SUM(AQ140:AQ141)</f>
        <v>0</v>
      </c>
      <c r="AS139" s="148">
        <f>SUM(AS140:AS141)</f>
        <v>0</v>
      </c>
      <c r="AT139" s="75">
        <f>SUM(AT140:AT141)</f>
        <v>0</v>
      </c>
      <c r="AU139" s="75">
        <f>SUM(AU140:AU141)</f>
        <v>0</v>
      </c>
    </row>
    <row r="140" spans="2:47" x14ac:dyDescent="0.25">
      <c r="B140" s="126">
        <v>3310</v>
      </c>
      <c r="C140" s="131"/>
      <c r="D140" s="128" t="s">
        <v>60</v>
      </c>
      <c r="E140" s="147">
        <f t="shared" ref="E140:G141" si="126">+I140+M140+Q140+U140+Y140+AC140+AG140+AK140+AO140+AS140</f>
        <v>0</v>
      </c>
      <c r="F140" s="57">
        <f t="shared" si="126"/>
        <v>0</v>
      </c>
      <c r="G140" s="57">
        <f t="shared" si="126"/>
        <v>0</v>
      </c>
      <c r="I140" s="147">
        <v>0</v>
      </c>
      <c r="J140" s="57">
        <v>0</v>
      </c>
      <c r="K140" s="57">
        <v>0</v>
      </c>
      <c r="M140" s="147">
        <v>0</v>
      </c>
      <c r="N140" s="57">
        <v>0</v>
      </c>
      <c r="O140" s="57">
        <v>0</v>
      </c>
      <c r="Q140" s="147">
        <v>0</v>
      </c>
      <c r="R140" s="57">
        <v>0</v>
      </c>
      <c r="S140" s="57">
        <v>0</v>
      </c>
      <c r="U140" s="147">
        <v>0</v>
      </c>
      <c r="V140" s="57">
        <v>0</v>
      </c>
      <c r="W140" s="57">
        <v>0</v>
      </c>
      <c r="Y140" s="147">
        <v>0</v>
      </c>
      <c r="Z140" s="57">
        <v>0</v>
      </c>
      <c r="AA140" s="57">
        <v>0</v>
      </c>
      <c r="AC140" s="147">
        <v>0</v>
      </c>
      <c r="AD140" s="57">
        <v>0</v>
      </c>
      <c r="AE140" s="57">
        <v>0</v>
      </c>
      <c r="AG140" s="147">
        <v>0</v>
      </c>
      <c r="AH140" s="57">
        <v>0</v>
      </c>
      <c r="AI140" s="57">
        <v>0</v>
      </c>
      <c r="AK140" s="147">
        <v>0</v>
      </c>
      <c r="AL140" s="57">
        <v>0</v>
      </c>
      <c r="AM140" s="57">
        <v>0</v>
      </c>
      <c r="AO140" s="147">
        <v>0</v>
      </c>
      <c r="AP140" s="57">
        <v>0</v>
      </c>
      <c r="AQ140" s="57">
        <v>0</v>
      </c>
      <c r="AS140" s="147">
        <v>0</v>
      </c>
      <c r="AT140" s="57">
        <v>0</v>
      </c>
      <c r="AU140" s="57">
        <v>0</v>
      </c>
    </row>
    <row r="141" spans="2:47" x14ac:dyDescent="0.25">
      <c r="B141" s="126">
        <v>3320</v>
      </c>
      <c r="C141" s="131"/>
      <c r="D141" s="128" t="s">
        <v>64</v>
      </c>
      <c r="E141" s="147">
        <f t="shared" si="126"/>
        <v>0</v>
      </c>
      <c r="F141" s="57">
        <f t="shared" si="126"/>
        <v>0</v>
      </c>
      <c r="G141" s="57">
        <f t="shared" si="126"/>
        <v>0</v>
      </c>
      <c r="I141" s="147">
        <v>0</v>
      </c>
      <c r="J141" s="57">
        <v>0</v>
      </c>
      <c r="K141" s="57">
        <v>0</v>
      </c>
      <c r="M141" s="147">
        <v>0</v>
      </c>
      <c r="N141" s="57">
        <v>0</v>
      </c>
      <c r="O141" s="57">
        <v>0</v>
      </c>
      <c r="Q141" s="147">
        <v>0</v>
      </c>
      <c r="R141" s="57">
        <v>0</v>
      </c>
      <c r="S141" s="57">
        <v>0</v>
      </c>
      <c r="U141" s="147">
        <v>0</v>
      </c>
      <c r="V141" s="57">
        <v>0</v>
      </c>
      <c r="W141" s="57">
        <v>0</v>
      </c>
      <c r="Y141" s="147">
        <v>0</v>
      </c>
      <c r="Z141" s="57">
        <v>0</v>
      </c>
      <c r="AA141" s="57">
        <v>0</v>
      </c>
      <c r="AC141" s="147">
        <v>0</v>
      </c>
      <c r="AD141" s="57">
        <v>0</v>
      </c>
      <c r="AE141" s="57">
        <v>0</v>
      </c>
      <c r="AG141" s="147">
        <v>0</v>
      </c>
      <c r="AH141" s="57">
        <v>0</v>
      </c>
      <c r="AI141" s="57">
        <v>0</v>
      </c>
      <c r="AK141" s="147">
        <v>0</v>
      </c>
      <c r="AL141" s="57">
        <v>0</v>
      </c>
      <c r="AM141" s="57">
        <v>0</v>
      </c>
      <c r="AO141" s="147">
        <v>0</v>
      </c>
      <c r="AP141" s="57">
        <v>0</v>
      </c>
      <c r="AQ141" s="57">
        <v>0</v>
      </c>
      <c r="AS141" s="147">
        <v>0</v>
      </c>
      <c r="AT141" s="57">
        <v>0</v>
      </c>
      <c r="AU141" s="57">
        <v>0</v>
      </c>
    </row>
    <row r="142" spans="2:47" x14ac:dyDescent="0.25">
      <c r="B142" s="126"/>
      <c r="C142" s="131"/>
      <c r="D142" s="128"/>
      <c r="E142" s="147"/>
      <c r="F142" s="57"/>
      <c r="G142" s="57"/>
      <c r="I142" s="147"/>
      <c r="J142" s="57"/>
      <c r="K142" s="57"/>
      <c r="M142" s="147"/>
      <c r="N142" s="57"/>
      <c r="O142" s="57"/>
      <c r="Q142" s="147"/>
      <c r="R142" s="57"/>
      <c r="S142" s="57"/>
      <c r="U142" s="147"/>
      <c r="V142" s="57"/>
      <c r="W142" s="57"/>
      <c r="Y142" s="147"/>
      <c r="Z142" s="57"/>
      <c r="AA142" s="57"/>
      <c r="AC142" s="147"/>
      <c r="AD142" s="57"/>
      <c r="AE142" s="57"/>
      <c r="AG142" s="147"/>
      <c r="AH142" s="57"/>
      <c r="AI142" s="57"/>
      <c r="AK142" s="147"/>
      <c r="AL142" s="57"/>
      <c r="AM142" s="57"/>
      <c r="AO142" s="147"/>
      <c r="AP142" s="57"/>
      <c r="AQ142" s="57"/>
      <c r="AS142" s="147"/>
      <c r="AT142" s="57"/>
      <c r="AU142" s="57"/>
    </row>
    <row r="143" spans="2:47" x14ac:dyDescent="0.25">
      <c r="B143" s="126">
        <v>3000</v>
      </c>
      <c r="C143" s="131"/>
      <c r="D143" s="130" t="s">
        <v>120</v>
      </c>
      <c r="E143" s="148">
        <f>+E132+E127+E139</f>
        <v>0</v>
      </c>
      <c r="F143" s="75">
        <f t="shared" ref="F143:G143" si="127">+F132+F127+F139</f>
        <v>0</v>
      </c>
      <c r="G143" s="75">
        <f t="shared" si="127"/>
        <v>0</v>
      </c>
      <c r="I143" s="148">
        <f t="shared" ref="I143:K143" si="128">+I132+I127+I139</f>
        <v>0</v>
      </c>
      <c r="J143" s="75">
        <f t="shared" si="128"/>
        <v>0</v>
      </c>
      <c r="K143" s="75">
        <f t="shared" si="128"/>
        <v>0</v>
      </c>
      <c r="M143" s="148">
        <f t="shared" ref="M143:O143" si="129">+M132+M127+M139</f>
        <v>0</v>
      </c>
      <c r="N143" s="75">
        <f t="shared" si="129"/>
        <v>0</v>
      </c>
      <c r="O143" s="75">
        <f t="shared" si="129"/>
        <v>0</v>
      </c>
      <c r="Q143" s="148">
        <f t="shared" ref="Q143:S143" si="130">+Q132+Q127+Q139</f>
        <v>0</v>
      </c>
      <c r="R143" s="75">
        <f t="shared" si="130"/>
        <v>0</v>
      </c>
      <c r="S143" s="75">
        <f t="shared" si="130"/>
        <v>0</v>
      </c>
      <c r="U143" s="148">
        <f t="shared" ref="U143:W143" si="131">+U132+U127+U139</f>
        <v>0</v>
      </c>
      <c r="V143" s="75">
        <f t="shared" si="131"/>
        <v>0</v>
      </c>
      <c r="W143" s="75">
        <f t="shared" si="131"/>
        <v>0</v>
      </c>
      <c r="Y143" s="148">
        <f t="shared" ref="Y143:AA143" si="132">+Y132+Y127+Y139</f>
        <v>0</v>
      </c>
      <c r="Z143" s="75">
        <f t="shared" si="132"/>
        <v>0</v>
      </c>
      <c r="AA143" s="75">
        <f t="shared" si="132"/>
        <v>0</v>
      </c>
      <c r="AC143" s="148">
        <f>+AC132+AC127+AC139</f>
        <v>0</v>
      </c>
      <c r="AD143" s="75">
        <f t="shared" ref="AD143:AE143" si="133">+AD132+AD127+AD139</f>
        <v>0</v>
      </c>
      <c r="AE143" s="75">
        <f t="shared" si="133"/>
        <v>0</v>
      </c>
      <c r="AG143" s="148">
        <f>+AG132+AG127+AG139</f>
        <v>0</v>
      </c>
      <c r="AH143" s="75">
        <f t="shared" ref="AH143:AI143" si="134">+AH132+AH127+AH139</f>
        <v>0</v>
      </c>
      <c r="AI143" s="75">
        <f t="shared" si="134"/>
        <v>0</v>
      </c>
      <c r="AK143" s="148">
        <f>+AK132+AK127+AK139</f>
        <v>0</v>
      </c>
      <c r="AL143" s="75">
        <f t="shared" ref="AL143:AM143" si="135">+AL132+AL127+AL139</f>
        <v>0</v>
      </c>
      <c r="AM143" s="75">
        <f t="shared" si="135"/>
        <v>0</v>
      </c>
      <c r="AO143" s="148">
        <f>+AO132+AO127+AO139</f>
        <v>0</v>
      </c>
      <c r="AP143" s="75">
        <f t="shared" ref="AP143:AQ143" si="136">+AP132+AP127+AP139</f>
        <v>0</v>
      </c>
      <c r="AQ143" s="75">
        <f t="shared" si="136"/>
        <v>0</v>
      </c>
      <c r="AS143" s="148">
        <f>+AS132+AS127+AS139</f>
        <v>0</v>
      </c>
      <c r="AT143" s="75">
        <f t="shared" ref="AT143:AU143" si="137">+AT132+AT127+AT139</f>
        <v>0</v>
      </c>
      <c r="AU143" s="75">
        <f t="shared" si="137"/>
        <v>0</v>
      </c>
    </row>
    <row r="144" spans="2:47" x14ac:dyDescent="0.25">
      <c r="B144" s="126"/>
      <c r="C144" s="131"/>
      <c r="D144" s="42"/>
      <c r="E144" s="146"/>
      <c r="F144" s="38"/>
      <c r="G144" s="38"/>
      <c r="I144" s="146"/>
      <c r="J144" s="38"/>
      <c r="K144" s="38"/>
      <c r="M144" s="146"/>
      <c r="N144" s="38"/>
      <c r="O144" s="38"/>
      <c r="Q144" s="146"/>
      <c r="R144" s="38"/>
      <c r="S144" s="38"/>
      <c r="U144" s="146"/>
      <c r="V144" s="38"/>
      <c r="W144" s="38"/>
      <c r="Y144" s="146"/>
      <c r="Z144" s="38"/>
      <c r="AA144" s="38"/>
      <c r="AC144" s="146"/>
      <c r="AD144" s="38"/>
      <c r="AE144" s="38"/>
      <c r="AG144" s="146"/>
      <c r="AH144" s="38"/>
      <c r="AI144" s="38"/>
      <c r="AK144" s="146"/>
      <c r="AL144" s="38"/>
      <c r="AM144" s="38"/>
      <c r="AO144" s="146"/>
      <c r="AP144" s="38"/>
      <c r="AQ144" s="38"/>
      <c r="AS144" s="146"/>
      <c r="AT144" s="38"/>
      <c r="AU144" s="38"/>
    </row>
    <row r="145" spans="2:47" x14ac:dyDescent="0.25">
      <c r="B145" s="126"/>
      <c r="C145" s="131"/>
      <c r="D145" s="42" t="s">
        <v>124</v>
      </c>
      <c r="E145" s="146">
        <f>+E143+E123</f>
        <v>0</v>
      </c>
      <c r="F145" s="38">
        <f t="shared" ref="F145:G145" si="138">+F143+F123</f>
        <v>0</v>
      </c>
      <c r="G145" s="38">
        <f t="shared" si="138"/>
        <v>0</v>
      </c>
      <c r="I145" s="146">
        <f t="shared" ref="I145:K145" si="139">+I143+I123</f>
        <v>0</v>
      </c>
      <c r="J145" s="38">
        <f t="shared" si="139"/>
        <v>0</v>
      </c>
      <c r="K145" s="38">
        <f t="shared" si="139"/>
        <v>0</v>
      </c>
      <c r="M145" s="146">
        <f t="shared" ref="M145:O145" si="140">+M143+M123</f>
        <v>0</v>
      </c>
      <c r="N145" s="38">
        <f t="shared" si="140"/>
        <v>0</v>
      </c>
      <c r="O145" s="38">
        <f t="shared" si="140"/>
        <v>0</v>
      </c>
      <c r="Q145" s="146">
        <f t="shared" ref="Q145:S145" si="141">+Q143+Q123</f>
        <v>0</v>
      </c>
      <c r="R145" s="38">
        <f t="shared" si="141"/>
        <v>0</v>
      </c>
      <c r="S145" s="38">
        <f t="shared" si="141"/>
        <v>0</v>
      </c>
      <c r="U145" s="146">
        <f t="shared" ref="U145:W145" si="142">+U143+U123</f>
        <v>0</v>
      </c>
      <c r="V145" s="38">
        <f t="shared" si="142"/>
        <v>0</v>
      </c>
      <c r="W145" s="38">
        <f t="shared" si="142"/>
        <v>0</v>
      </c>
      <c r="Y145" s="146">
        <f t="shared" ref="Y145:AA145" si="143">+Y143+Y123</f>
        <v>0</v>
      </c>
      <c r="Z145" s="38">
        <f t="shared" si="143"/>
        <v>0</v>
      </c>
      <c r="AA145" s="38">
        <f t="shared" si="143"/>
        <v>0</v>
      </c>
      <c r="AC145" s="146">
        <f>+AC143+AC123</f>
        <v>0</v>
      </c>
      <c r="AD145" s="38">
        <f t="shared" ref="AD145:AE145" si="144">+AD143+AD123</f>
        <v>0</v>
      </c>
      <c r="AE145" s="38">
        <f t="shared" si="144"/>
        <v>0</v>
      </c>
      <c r="AG145" s="146">
        <f>+AG143+AG123</f>
        <v>0</v>
      </c>
      <c r="AH145" s="38">
        <f t="shared" ref="AH145:AI145" si="145">+AH143+AH123</f>
        <v>0</v>
      </c>
      <c r="AI145" s="38">
        <f t="shared" si="145"/>
        <v>0</v>
      </c>
      <c r="AK145" s="146">
        <f>+AK143+AK123</f>
        <v>0</v>
      </c>
      <c r="AL145" s="38">
        <f t="shared" ref="AL145:AM145" si="146">+AL143+AL123</f>
        <v>0</v>
      </c>
      <c r="AM145" s="38">
        <f t="shared" si="146"/>
        <v>0</v>
      </c>
      <c r="AO145" s="146">
        <f>+AO143+AO123</f>
        <v>0</v>
      </c>
      <c r="AP145" s="38">
        <f t="shared" ref="AP145:AQ145" si="147">+AP143+AP123</f>
        <v>0</v>
      </c>
      <c r="AQ145" s="38">
        <f t="shared" si="147"/>
        <v>0</v>
      </c>
      <c r="AS145" s="146">
        <f>+AS143+AS123</f>
        <v>0</v>
      </c>
      <c r="AT145" s="38">
        <f t="shared" ref="AT145:AU145" si="148">+AT143+AT123</f>
        <v>0</v>
      </c>
      <c r="AU145" s="38">
        <f t="shared" si="148"/>
        <v>0</v>
      </c>
    </row>
    <row r="146" spans="2:47" x14ac:dyDescent="0.25">
      <c r="B146" s="127"/>
      <c r="C146" s="133"/>
      <c r="D146" s="96"/>
      <c r="E146" s="154"/>
      <c r="F146" s="97"/>
      <c r="G146" s="97"/>
      <c r="I146" s="154"/>
      <c r="J146" s="97"/>
      <c r="K146" s="97"/>
      <c r="M146" s="154"/>
      <c r="N146" s="97"/>
      <c r="O146" s="97"/>
      <c r="Q146" s="154"/>
      <c r="R146" s="97"/>
      <c r="S146" s="97"/>
      <c r="U146" s="154"/>
      <c r="V146" s="97"/>
      <c r="W146" s="97"/>
      <c r="Y146" s="154"/>
      <c r="Z146" s="97"/>
      <c r="AA146" s="97"/>
      <c r="AC146" s="154"/>
      <c r="AD146" s="97"/>
      <c r="AE146" s="97"/>
      <c r="AG146" s="154"/>
      <c r="AH146" s="97"/>
      <c r="AI146" s="97"/>
      <c r="AK146" s="154"/>
      <c r="AL146" s="97"/>
      <c r="AM146" s="97"/>
      <c r="AO146" s="154"/>
      <c r="AP146" s="97"/>
      <c r="AQ146" s="97"/>
      <c r="AS146" s="154"/>
      <c r="AT146" s="97"/>
      <c r="AU146" s="97"/>
    </row>
    <row r="147" spans="2:47" x14ac:dyDescent="0.25">
      <c r="E147" s="158">
        <f>+E63-E133</f>
        <v>0</v>
      </c>
      <c r="F147" s="158">
        <f t="shared" ref="F147:G147" si="149">+F63-F133</f>
        <v>0</v>
      </c>
      <c r="G147" s="158">
        <f t="shared" si="149"/>
        <v>0</v>
      </c>
      <c r="I147" s="158">
        <f t="shared" ref="I147:K147" si="150">+I63-I133</f>
        <v>0</v>
      </c>
      <c r="J147" s="158">
        <f t="shared" si="150"/>
        <v>0</v>
      </c>
      <c r="K147" s="158">
        <f t="shared" si="150"/>
        <v>0</v>
      </c>
      <c r="M147" s="158">
        <f t="shared" ref="M147:O147" si="151">+M63-M133</f>
        <v>0</v>
      </c>
      <c r="N147" s="158">
        <f t="shared" si="151"/>
        <v>0</v>
      </c>
      <c r="O147" s="158">
        <f t="shared" si="151"/>
        <v>0</v>
      </c>
      <c r="Q147" s="158">
        <f t="shared" ref="Q147:S147" si="152">+Q63-Q133</f>
        <v>0</v>
      </c>
      <c r="R147" s="158">
        <f t="shared" si="152"/>
        <v>0</v>
      </c>
      <c r="S147" s="158">
        <f t="shared" si="152"/>
        <v>0</v>
      </c>
      <c r="U147" s="158">
        <f t="shared" ref="U147:W147" si="153">+U63-U133</f>
        <v>0</v>
      </c>
      <c r="V147" s="158">
        <f t="shared" si="153"/>
        <v>0</v>
      </c>
      <c r="W147" s="158">
        <f t="shared" si="153"/>
        <v>0</v>
      </c>
      <c r="Y147" s="158">
        <f t="shared" ref="Y147:AA147" si="154">+Y63-Y133</f>
        <v>0</v>
      </c>
      <c r="Z147" s="158">
        <f t="shared" si="154"/>
        <v>0</v>
      </c>
      <c r="AA147" s="158">
        <f t="shared" si="154"/>
        <v>0</v>
      </c>
      <c r="AC147" s="158">
        <f t="shared" ref="AC147:AE147" si="155">+AC63-AC133</f>
        <v>0</v>
      </c>
      <c r="AD147" s="158">
        <f t="shared" si="155"/>
        <v>0</v>
      </c>
      <c r="AE147" s="158">
        <f t="shared" si="155"/>
        <v>0</v>
      </c>
      <c r="AG147" s="158">
        <f t="shared" ref="AG147:AI147" si="156">+AG63-AG133</f>
        <v>0</v>
      </c>
      <c r="AH147" s="158">
        <f t="shared" si="156"/>
        <v>0</v>
      </c>
      <c r="AI147" s="158">
        <f t="shared" si="156"/>
        <v>0</v>
      </c>
      <c r="AK147" s="158">
        <f t="shared" ref="AK147:AM147" si="157">+AK63-AK133</f>
        <v>0</v>
      </c>
      <c r="AL147" s="158">
        <f t="shared" si="157"/>
        <v>0</v>
      </c>
      <c r="AM147" s="158">
        <f t="shared" si="157"/>
        <v>0</v>
      </c>
      <c r="AO147" s="158">
        <f t="shared" ref="AO147:AQ147" si="158">+AO63-AO133</f>
        <v>0</v>
      </c>
      <c r="AP147" s="158">
        <f t="shared" si="158"/>
        <v>0</v>
      </c>
      <c r="AQ147" s="158">
        <f t="shared" si="158"/>
        <v>0</v>
      </c>
      <c r="AS147" s="158">
        <f t="shared" ref="AS147:AU147" si="159">+AS63-AS133</f>
        <v>0</v>
      </c>
      <c r="AT147" s="158">
        <f t="shared" si="159"/>
        <v>0</v>
      </c>
      <c r="AU147" s="158">
        <f t="shared" si="159"/>
        <v>0</v>
      </c>
    </row>
    <row r="148" spans="2:47" x14ac:dyDescent="0.25">
      <c r="E148" s="158">
        <f>+E97-E123-E143</f>
        <v>0</v>
      </c>
      <c r="F148" s="158">
        <f t="shared" ref="F148:G148" si="160">+F97-F123-F143</f>
        <v>0</v>
      </c>
      <c r="G148" s="158">
        <f t="shared" si="160"/>
        <v>0</v>
      </c>
      <c r="I148" s="158">
        <f t="shared" ref="I148:K148" si="161">+I97-I123-I143</f>
        <v>0</v>
      </c>
      <c r="J148" s="158">
        <f t="shared" si="161"/>
        <v>0</v>
      </c>
      <c r="K148" s="158">
        <f t="shared" si="161"/>
        <v>0</v>
      </c>
      <c r="M148" s="158">
        <f t="shared" ref="M148:O148" si="162">+M97-M123-M143</f>
        <v>0</v>
      </c>
      <c r="N148" s="158">
        <f t="shared" si="162"/>
        <v>0</v>
      </c>
      <c r="O148" s="158">
        <f t="shared" si="162"/>
        <v>0</v>
      </c>
      <c r="Q148" s="158">
        <f t="shared" ref="Q148:S148" si="163">+Q97-Q123-Q143</f>
        <v>0</v>
      </c>
      <c r="R148" s="158">
        <f t="shared" si="163"/>
        <v>0</v>
      </c>
      <c r="S148" s="158">
        <f t="shared" si="163"/>
        <v>0</v>
      </c>
      <c r="U148" s="158">
        <f t="shared" ref="U148:W148" si="164">+U97-U123-U143</f>
        <v>0</v>
      </c>
      <c r="V148" s="158">
        <f t="shared" si="164"/>
        <v>0</v>
      </c>
      <c r="W148" s="158">
        <f t="shared" si="164"/>
        <v>0</v>
      </c>
      <c r="Y148" s="158">
        <f t="shared" ref="Y148:AA148" si="165">+Y97-Y123-Y143</f>
        <v>0</v>
      </c>
      <c r="Z148" s="158">
        <f t="shared" si="165"/>
        <v>0</v>
      </c>
      <c r="AA148" s="158">
        <f t="shared" si="165"/>
        <v>0</v>
      </c>
      <c r="AC148" s="158">
        <f t="shared" ref="AC148:AE148" si="166">+AC97-AC123-AC143</f>
        <v>0</v>
      </c>
      <c r="AD148" s="158">
        <f t="shared" si="166"/>
        <v>0</v>
      </c>
      <c r="AE148" s="158">
        <f t="shared" si="166"/>
        <v>0</v>
      </c>
      <c r="AG148" s="158">
        <f t="shared" ref="AG148:AI148" si="167">+AG97-AG123-AG143</f>
        <v>0</v>
      </c>
      <c r="AH148" s="158">
        <f t="shared" si="167"/>
        <v>0</v>
      </c>
      <c r="AI148" s="158">
        <f t="shared" si="167"/>
        <v>0</v>
      </c>
      <c r="AK148" s="158">
        <f t="shared" ref="AK148:AM148" si="168">+AK97-AK123-AK143</f>
        <v>0</v>
      </c>
      <c r="AL148" s="158">
        <f t="shared" si="168"/>
        <v>0</v>
      </c>
      <c r="AM148" s="158">
        <f t="shared" si="168"/>
        <v>0</v>
      </c>
      <c r="AO148" s="158">
        <f t="shared" ref="AO148:AQ148" si="169">+AO97-AO123-AO143</f>
        <v>0</v>
      </c>
      <c r="AP148" s="158">
        <f t="shared" si="169"/>
        <v>0</v>
      </c>
      <c r="AQ148" s="158">
        <f t="shared" si="169"/>
        <v>0</v>
      </c>
      <c r="AS148" s="158">
        <f t="shared" ref="AS148:AU148" si="170">+AS97-AS123-AS143</f>
        <v>0</v>
      </c>
      <c r="AT148" s="158">
        <f t="shared" si="170"/>
        <v>0</v>
      </c>
      <c r="AU148" s="158">
        <f t="shared" si="170"/>
        <v>0</v>
      </c>
    </row>
  </sheetData>
  <mergeCells count="26">
    <mergeCell ref="AG69:AI69"/>
    <mergeCell ref="AK69:AM69"/>
    <mergeCell ref="AO69:AQ69"/>
    <mergeCell ref="AS69:AU69"/>
    <mergeCell ref="AS3:AU3"/>
    <mergeCell ref="AG3:AI3"/>
    <mergeCell ref="AK3:AM3"/>
    <mergeCell ref="AO3:AQ3"/>
    <mergeCell ref="B67:G67"/>
    <mergeCell ref="B68:G68"/>
    <mergeCell ref="B69:G69"/>
    <mergeCell ref="I69:K69"/>
    <mergeCell ref="M69:O69"/>
    <mergeCell ref="Q69:S69"/>
    <mergeCell ref="U69:W69"/>
    <mergeCell ref="Y69:AA69"/>
    <mergeCell ref="AC69:AE69"/>
    <mergeCell ref="U3:W3"/>
    <mergeCell ref="Y3:AA3"/>
    <mergeCell ref="AC3:AE3"/>
    <mergeCell ref="Q3:S3"/>
    <mergeCell ref="B1:G1"/>
    <mergeCell ref="B2:G2"/>
    <mergeCell ref="B3:G3"/>
    <mergeCell ref="I3:K3"/>
    <mergeCell ref="M3:O3"/>
  </mergeCells>
  <pageMargins left="0.7" right="0.7" top="0.75" bottom="0.75" header="0.3" footer="0.3"/>
  <pageSetup paperSize="119" orientation="portrait" horizontalDpi="1200" verticalDpi="1200" r:id="rId1"/>
  <ignoredErrors>
    <ignoredError sqref="B6:AU13 B18:AU30 B14:D17 H14:AU17 B59:AU68 B51:D58 H51:AU58 B46:AU50 B45:D45 H45:AU45 B42:AU44 B41:D41 H41:AU41 B32:AU40 B31:D31 H31:AU31 B71:AU148 B70:D70 L70 P70 T70 X70:AU70 C69:AU69 H70" unlockedFormula="1"/>
    <ignoredError sqref="E14:G17 E51:G58 E45:G45 E41:G41 E31:G31" formula="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topLeftCell="P1" zoomScaleNormal="100" workbookViewId="0">
      <selection activeCell="U30" sqref="U30"/>
    </sheetView>
  </sheetViews>
  <sheetFormatPr baseColWidth="10" defaultRowHeight="15" x14ac:dyDescent="0.25"/>
  <cols>
    <col min="1" max="2" width="2" style="70" customWidth="1"/>
    <col min="3" max="3" width="43.42578125" style="98" customWidth="1"/>
    <col min="4" max="4" width="15.42578125" style="16" bestFit="1" customWidth="1"/>
    <col min="5" max="5" width="15.85546875" style="16" bestFit="1" customWidth="1"/>
    <col min="6" max="6" width="8" style="16" customWidth="1"/>
    <col min="7" max="7" width="50.85546875" style="22" customWidth="1"/>
    <col min="8" max="9" width="15.85546875" style="22" customWidth="1"/>
    <col min="10" max="11" width="5.5703125" style="22" customWidth="1"/>
    <col min="12" max="12" width="5.140625" style="70" customWidth="1"/>
    <col min="13" max="13" width="2.42578125" style="22" customWidth="1"/>
    <col min="14" max="14" width="56.85546875" style="22" customWidth="1"/>
    <col min="15" max="15" width="17.42578125" style="22" bestFit="1" customWidth="1"/>
    <col min="16" max="16" width="16" style="22" bestFit="1" customWidth="1"/>
    <col min="17" max="17" width="6.5703125" style="22" customWidth="1"/>
    <col min="18" max="18" width="6.42578125" style="22" customWidth="1"/>
    <col min="19" max="19" width="5.85546875" style="70" customWidth="1"/>
    <col min="20" max="20" width="53.42578125" style="22" customWidth="1"/>
    <col min="21" max="24" width="20.140625" style="22" customWidth="1"/>
    <col min="25" max="25" width="16.140625" style="22" customWidth="1"/>
    <col min="26" max="26" width="7.140625" style="22" customWidth="1"/>
    <col min="27" max="27" width="5.85546875" style="70" customWidth="1"/>
    <col min="28" max="28" width="50.85546875" style="22" customWidth="1"/>
    <col min="29" max="29" width="15.140625" style="22" customWidth="1"/>
    <col min="30" max="30" width="20" style="22" customWidth="1"/>
    <col min="31" max="31" width="11" style="22" customWidth="1"/>
    <col min="32" max="32" width="9.140625" style="22" customWidth="1"/>
    <col min="33" max="33" width="7.140625" style="22" customWidth="1"/>
    <col min="34" max="34" width="7.140625" style="70" customWidth="1"/>
    <col min="35" max="36" width="1.85546875" style="22" customWidth="1"/>
    <col min="37" max="37" width="57.5703125" style="22" customWidth="1"/>
    <col min="38" max="38" width="15.140625" style="22" bestFit="1" customWidth="1"/>
    <col min="39" max="39" width="15.5703125" style="22" bestFit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207" t="str">
        <f>+'32400'!B1</f>
        <v>3.2.4.0.0 Fideicomisos Financieros Publicos Con Participacion Estatal Mayoritaria Participacion Estatal Mayoritaria</v>
      </c>
      <c r="D2" s="208"/>
      <c r="E2" s="208"/>
      <c r="F2" s="208"/>
      <c r="G2" s="208"/>
      <c r="H2" s="208"/>
      <c r="I2" s="208"/>
      <c r="J2" s="159"/>
      <c r="K2" s="2"/>
      <c r="L2" s="1"/>
      <c r="M2" s="207" t="str">
        <f>+C2</f>
        <v>3.2.4.0.0 Fideicomisos Financieros Publicos Con Participacion Estatal Mayoritaria Participacion Estatal Mayoritaria</v>
      </c>
      <c r="N2" s="208"/>
      <c r="O2" s="208"/>
      <c r="P2" s="222"/>
      <c r="Q2" s="165"/>
      <c r="R2" s="2"/>
      <c r="S2" s="1"/>
      <c r="T2" s="211" t="str">
        <f>+C2</f>
        <v>3.2.4.0.0 Fideicomisos Financieros Publicos Con Participacion Estatal Mayoritaria Participacion Estatal Mayoritaria</v>
      </c>
      <c r="U2" s="212"/>
      <c r="V2" s="212"/>
      <c r="W2" s="212"/>
      <c r="X2" s="212"/>
      <c r="Y2" s="213"/>
      <c r="Z2" s="2"/>
      <c r="AA2" s="1"/>
      <c r="AB2" s="207" t="str">
        <f>+C2</f>
        <v>3.2.4.0.0 Fideicomisos Financieros Publicos Con Participacion Estatal Mayoritaria Participacion Estatal Mayoritaria</v>
      </c>
      <c r="AC2" s="208"/>
      <c r="AD2" s="208"/>
      <c r="AE2" s="162"/>
      <c r="AF2" s="168"/>
      <c r="AG2" s="2"/>
      <c r="AH2" s="1"/>
      <c r="AI2" s="207" t="str">
        <f>+C2</f>
        <v>3.2.4.0.0 Fideicomisos Financieros Publicos Con Participacion Estatal Mayoritaria Participacion Estatal Mayoritaria</v>
      </c>
      <c r="AJ2" s="208"/>
      <c r="AK2" s="208"/>
      <c r="AL2" s="208"/>
      <c r="AM2" s="222"/>
    </row>
    <row r="3" spans="1:39" x14ac:dyDescent="0.25">
      <c r="A3" s="1"/>
      <c r="B3" s="1"/>
      <c r="C3" s="209" t="str">
        <f>+'32400'!B68</f>
        <v>Estado de Situación Financiera</v>
      </c>
      <c r="D3" s="210"/>
      <c r="E3" s="210"/>
      <c r="F3" s="210"/>
      <c r="G3" s="210"/>
      <c r="H3" s="210"/>
      <c r="I3" s="210"/>
      <c r="J3" s="160"/>
      <c r="K3" s="2"/>
      <c r="L3" s="1"/>
      <c r="M3" s="209" t="str">
        <f>+'32400'!B2</f>
        <v>Estado de Actividades</v>
      </c>
      <c r="N3" s="210"/>
      <c r="O3" s="210"/>
      <c r="P3" s="223"/>
      <c r="Q3" s="166"/>
      <c r="R3" s="2"/>
      <c r="S3" s="1"/>
      <c r="T3" s="224" t="s">
        <v>159</v>
      </c>
      <c r="U3" s="225"/>
      <c r="V3" s="225"/>
      <c r="W3" s="225"/>
      <c r="X3" s="225"/>
      <c r="Y3" s="226"/>
      <c r="Z3" s="2"/>
      <c r="AA3" s="1"/>
      <c r="AB3" s="209" t="s">
        <v>160</v>
      </c>
      <c r="AC3" s="210"/>
      <c r="AD3" s="210"/>
      <c r="AE3" s="163"/>
      <c r="AF3" s="169"/>
      <c r="AG3" s="2"/>
      <c r="AH3" s="1"/>
      <c r="AI3" s="209" t="s">
        <v>161</v>
      </c>
      <c r="AJ3" s="210"/>
      <c r="AK3" s="210"/>
      <c r="AL3" s="210"/>
      <c r="AM3" s="223"/>
    </row>
    <row r="4" spans="1:39" x14ac:dyDescent="0.25">
      <c r="A4" s="1"/>
      <c r="B4" s="1"/>
      <c r="C4" s="209" t="str">
        <f>+'32400'!B69</f>
        <v>Al 31 de Diciembre de 2024</v>
      </c>
      <c r="D4" s="210"/>
      <c r="E4" s="210"/>
      <c r="F4" s="210"/>
      <c r="G4" s="210"/>
      <c r="H4" s="210"/>
      <c r="I4" s="210"/>
      <c r="J4" s="160"/>
      <c r="K4" s="2"/>
      <c r="L4" s="1"/>
      <c r="M4" s="209" t="str">
        <f>+'32400'!B3</f>
        <v>Del 01 de Enero al 31 de Diciembre de 2024</v>
      </c>
      <c r="N4" s="210"/>
      <c r="O4" s="210"/>
      <c r="P4" s="223"/>
      <c r="Q4" s="166"/>
      <c r="R4" s="2"/>
      <c r="S4" s="1"/>
      <c r="T4" s="227" t="str">
        <f>+M4</f>
        <v>Del 01 de Enero al 31 de Diciembre de 2024</v>
      </c>
      <c r="U4" s="228"/>
      <c r="V4" s="228"/>
      <c r="W4" s="228"/>
      <c r="X4" s="228"/>
      <c r="Y4" s="229"/>
      <c r="Z4" s="2"/>
      <c r="AA4" s="4"/>
      <c r="AB4" s="209" t="str">
        <f>+M4</f>
        <v>Del 01 de Enero al 31 de Diciembre de 2024</v>
      </c>
      <c r="AC4" s="210"/>
      <c r="AD4" s="210"/>
      <c r="AE4" s="163"/>
      <c r="AF4" s="169"/>
      <c r="AG4" s="2"/>
      <c r="AH4" s="1"/>
      <c r="AI4" s="209" t="str">
        <f>+T4</f>
        <v>Del 01 de Enero al 31 de Diciembre de 2024</v>
      </c>
      <c r="AJ4" s="210"/>
      <c r="AK4" s="210"/>
      <c r="AL4" s="210"/>
      <c r="AM4" s="223"/>
    </row>
    <row r="5" spans="1:39" ht="30.6" customHeight="1" x14ac:dyDescent="0.25">
      <c r="A5" s="4"/>
      <c r="B5" s="4"/>
      <c r="C5" s="214"/>
      <c r="D5" s="215"/>
      <c r="E5" s="215"/>
      <c r="F5" s="215"/>
      <c r="G5" s="215"/>
      <c r="H5" s="215"/>
      <c r="I5" s="215"/>
      <c r="J5" s="161"/>
      <c r="K5" s="5"/>
      <c r="L5" s="4"/>
      <c r="M5" s="214"/>
      <c r="N5" s="215"/>
      <c r="O5" s="215"/>
      <c r="P5" s="216"/>
      <c r="Q5" s="167"/>
      <c r="R5" s="5"/>
      <c r="S5" s="4"/>
      <c r="T5" s="172" t="s">
        <v>0</v>
      </c>
      <c r="U5" s="173" t="s">
        <v>1</v>
      </c>
      <c r="V5" s="173" t="s">
        <v>2</v>
      </c>
      <c r="W5" s="173" t="s">
        <v>3</v>
      </c>
      <c r="X5" s="173" t="s">
        <v>4</v>
      </c>
      <c r="Y5" s="173" t="s">
        <v>5</v>
      </c>
      <c r="Z5" s="5"/>
      <c r="AA5" s="1"/>
      <c r="AB5" s="214"/>
      <c r="AC5" s="215"/>
      <c r="AD5" s="215"/>
      <c r="AE5" s="164"/>
      <c r="AF5" s="170"/>
      <c r="AG5" s="5"/>
      <c r="AH5" s="4"/>
      <c r="AI5" s="217"/>
      <c r="AJ5" s="218"/>
      <c r="AK5" s="218"/>
      <c r="AL5" s="218"/>
      <c r="AM5" s="219"/>
    </row>
    <row r="6" spans="1:39" ht="14.45" customHeight="1" x14ac:dyDescent="0.25">
      <c r="A6" s="6">
        <v>1000</v>
      </c>
      <c r="B6" s="6">
        <v>2000</v>
      </c>
      <c r="C6" s="15" t="s">
        <v>6</v>
      </c>
      <c r="D6" s="8">
        <v>2024</v>
      </c>
      <c r="E6" s="8">
        <v>2023</v>
      </c>
      <c r="F6" s="8">
        <v>2022</v>
      </c>
      <c r="G6" s="17" t="s">
        <v>7</v>
      </c>
      <c r="H6" s="8">
        <v>2024</v>
      </c>
      <c r="I6" s="7">
        <v>2023</v>
      </c>
      <c r="J6" s="134">
        <v>2022</v>
      </c>
      <c r="K6" s="8"/>
      <c r="L6" s="9"/>
      <c r="M6" s="10"/>
      <c r="N6" s="11"/>
      <c r="O6" s="8">
        <v>2024</v>
      </c>
      <c r="P6" s="7">
        <v>2023</v>
      </c>
      <c r="Q6" s="7">
        <v>2022</v>
      </c>
      <c r="R6" s="2"/>
      <c r="S6" s="1"/>
      <c r="T6" s="12"/>
      <c r="U6" s="13"/>
      <c r="V6" s="13"/>
      <c r="W6" s="13"/>
      <c r="X6" s="13"/>
      <c r="Y6" s="14"/>
      <c r="Z6" s="2"/>
      <c r="AA6" s="6">
        <v>1000</v>
      </c>
      <c r="AB6" s="25" t="s">
        <v>6</v>
      </c>
      <c r="AC6" s="29">
        <f>IF(E32&gt;D32,E32-D32,0)</f>
        <v>0</v>
      </c>
      <c r="AD6" s="30">
        <f>IF(D32&gt;E32,D32-E32,0)</f>
        <v>0</v>
      </c>
      <c r="AE6" s="29">
        <f>IF(F32&gt;E32,F32-E32,0)</f>
        <v>0</v>
      </c>
      <c r="AF6" s="30">
        <f>IF(E32&gt;F32,E32-F32,0)</f>
        <v>0</v>
      </c>
      <c r="AG6" s="2"/>
      <c r="AH6" s="1"/>
      <c r="AI6" s="220" t="s">
        <v>0</v>
      </c>
      <c r="AJ6" s="221"/>
      <c r="AK6" s="221"/>
      <c r="AL6" s="8">
        <v>2023</v>
      </c>
      <c r="AM6" s="7">
        <v>2022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10</v>
      </c>
      <c r="N7" s="21"/>
      <c r="P7" s="23"/>
      <c r="Q7" s="23"/>
      <c r="R7" s="2"/>
      <c r="S7" s="24">
        <v>900001</v>
      </c>
      <c r="T7" s="25" t="s">
        <v>193</v>
      </c>
      <c r="U7" s="26">
        <f>SUM(U8:U10)</f>
        <v>0</v>
      </c>
      <c r="V7" s="27"/>
      <c r="W7" s="27"/>
      <c r="X7" s="26"/>
      <c r="Y7" s="28">
        <f>SUM(U7:X7)</f>
        <v>0</v>
      </c>
      <c r="Z7" s="2"/>
      <c r="AA7" s="6">
        <v>1100</v>
      </c>
      <c r="AB7" s="47" t="s">
        <v>11</v>
      </c>
      <c r="AC7" s="48">
        <f>IF(E17&gt;D17,E17-D17,0)</f>
        <v>0</v>
      </c>
      <c r="AD7" s="49">
        <f>IF(D17&gt;E17,D17-E17,0)</f>
        <v>0</v>
      </c>
      <c r="AE7" s="48">
        <f>IF(F17&gt;E17,F17-E17,0)</f>
        <v>0</v>
      </c>
      <c r="AF7" s="49">
        <f>IF(E17&gt;F17,E17-F17,0)</f>
        <v>0</v>
      </c>
      <c r="AG7" s="2"/>
      <c r="AH7" s="1"/>
      <c r="AI7" s="31"/>
      <c r="AJ7" s="32"/>
      <c r="AK7" s="33"/>
      <c r="AL7" s="34"/>
      <c r="AM7" s="35"/>
    </row>
    <row r="8" spans="1:39" x14ac:dyDescent="0.25">
      <c r="A8" s="6">
        <v>1100</v>
      </c>
      <c r="B8" s="6">
        <v>2100</v>
      </c>
      <c r="C8" s="36" t="s">
        <v>11</v>
      </c>
      <c r="G8" s="17" t="s">
        <v>12</v>
      </c>
      <c r="H8" s="37"/>
      <c r="I8" s="38"/>
      <c r="J8" s="39"/>
      <c r="K8" s="40"/>
      <c r="L8" s="6">
        <v>4100</v>
      </c>
      <c r="M8" s="41" t="s">
        <v>13</v>
      </c>
      <c r="N8" s="42"/>
      <c r="O8" s="194">
        <f>SUM(O9:O15)</f>
        <v>0</v>
      </c>
      <c r="P8" s="195">
        <f>SUM(P9:P15)</f>
        <v>0</v>
      </c>
      <c r="Q8" s="38">
        <f>SUM(Q9:Q16)</f>
        <v>0</v>
      </c>
      <c r="R8" s="2"/>
      <c r="S8" s="43">
        <v>3110</v>
      </c>
      <c r="T8" s="44" t="s">
        <v>14</v>
      </c>
      <c r="U8" s="45">
        <f>+I35</f>
        <v>0</v>
      </c>
      <c r="V8" s="27"/>
      <c r="W8" s="27"/>
      <c r="X8" s="27"/>
      <c r="Y8" s="46">
        <f>SUM(U8:X8)</f>
        <v>0</v>
      </c>
      <c r="Z8" s="2"/>
      <c r="AA8" s="43">
        <v>1110</v>
      </c>
      <c r="AB8" s="44" t="s">
        <v>16</v>
      </c>
      <c r="AC8" s="60">
        <f t="shared" ref="AC8:AC14" si="0">IF(E9&gt;D9,E9-D9,0)</f>
        <v>0</v>
      </c>
      <c r="AD8" s="61">
        <f t="shared" ref="AD8:AD14" si="1">IF(D9&gt;E9,D9-E9,0)</f>
        <v>0</v>
      </c>
      <c r="AE8" s="60">
        <f t="shared" ref="AE8:AE14" si="2">IF(F9&gt;E9,F9-E9,0)</f>
        <v>0</v>
      </c>
      <c r="AF8" s="61">
        <f t="shared" ref="AF8:AF14" si="3">IF(E9&gt;F9,E9-F9,0)</f>
        <v>0</v>
      </c>
      <c r="AG8" s="2"/>
      <c r="AH8" s="1"/>
      <c r="AI8" s="50" t="s">
        <v>15</v>
      </c>
      <c r="AJ8" s="32"/>
      <c r="AK8" s="51"/>
      <c r="AL8" s="52"/>
      <c r="AM8" s="53"/>
    </row>
    <row r="9" spans="1:39" x14ac:dyDescent="0.25">
      <c r="A9" s="43">
        <v>1110</v>
      </c>
      <c r="B9" s="43">
        <v>2110</v>
      </c>
      <c r="C9" s="54" t="s">
        <v>16</v>
      </c>
      <c r="D9" s="55">
        <f>+'32400'!E74</f>
        <v>0</v>
      </c>
      <c r="E9" s="55">
        <f>+'32400'!F74</f>
        <v>0</v>
      </c>
      <c r="F9" s="55">
        <f>+'32400'!G74</f>
        <v>0</v>
      </c>
      <c r="G9" s="56" t="s">
        <v>17</v>
      </c>
      <c r="H9" s="55">
        <f>+'32400'!E102</f>
        <v>0</v>
      </c>
      <c r="I9" s="57">
        <f>+'32400'!F102</f>
        <v>0</v>
      </c>
      <c r="J9" s="57">
        <f>+'32400'!G102</f>
        <v>0</v>
      </c>
      <c r="K9" s="55"/>
      <c r="L9" s="43">
        <v>4110</v>
      </c>
      <c r="M9" s="58"/>
      <c r="N9" s="59" t="s">
        <v>18</v>
      </c>
      <c r="O9" s="192">
        <f>+'32400'!E7</f>
        <v>0</v>
      </c>
      <c r="P9" s="193">
        <f>+'32400'!F7</f>
        <v>0</v>
      </c>
      <c r="Q9" s="57">
        <f>+'32400'!G7</f>
        <v>0</v>
      </c>
      <c r="R9" s="2"/>
      <c r="S9" s="43">
        <v>3120</v>
      </c>
      <c r="T9" s="44" t="s">
        <v>19</v>
      </c>
      <c r="U9" s="45">
        <f t="shared" ref="U9:U10" si="4">+I36</f>
        <v>0</v>
      </c>
      <c r="V9" s="27"/>
      <c r="W9" s="27"/>
      <c r="X9" s="27"/>
      <c r="Y9" s="46">
        <f>SUM(U9:X9)</f>
        <v>0</v>
      </c>
      <c r="Z9" s="2"/>
      <c r="AA9" s="43">
        <v>1120</v>
      </c>
      <c r="AB9" s="44" t="s">
        <v>20</v>
      </c>
      <c r="AC9" s="60">
        <f t="shared" si="0"/>
        <v>0</v>
      </c>
      <c r="AD9" s="61">
        <f t="shared" si="1"/>
        <v>0</v>
      </c>
      <c r="AE9" s="60">
        <f t="shared" si="2"/>
        <v>0</v>
      </c>
      <c r="AF9" s="61">
        <f t="shared" si="3"/>
        <v>0</v>
      </c>
      <c r="AG9" s="2"/>
      <c r="AH9" s="1"/>
      <c r="AI9" s="31"/>
      <c r="AJ9" s="51" t="s">
        <v>8</v>
      </c>
      <c r="AK9" s="51"/>
      <c r="AL9" s="26">
        <f>SUM(AL10:AL19)</f>
        <v>0</v>
      </c>
      <c r="AM9" s="28">
        <f>SUM(AM10:AM19)</f>
        <v>0</v>
      </c>
    </row>
    <row r="10" spans="1:39" x14ac:dyDescent="0.25">
      <c r="A10" s="43">
        <v>1120</v>
      </c>
      <c r="B10" s="43">
        <v>2120</v>
      </c>
      <c r="C10" s="54" t="s">
        <v>20</v>
      </c>
      <c r="D10" s="55">
        <f>+'32400'!E75</f>
        <v>0</v>
      </c>
      <c r="E10" s="55">
        <f>+'32400'!F75</f>
        <v>0</v>
      </c>
      <c r="F10" s="55">
        <f>+'32400'!G75</f>
        <v>0</v>
      </c>
      <c r="G10" s="56" t="s">
        <v>21</v>
      </c>
      <c r="H10" s="55">
        <f>+'32400'!E103</f>
        <v>0</v>
      </c>
      <c r="I10" s="57">
        <f>+'32400'!F103</f>
        <v>0</v>
      </c>
      <c r="J10" s="57">
        <f>+'32400'!G103</f>
        <v>0</v>
      </c>
      <c r="K10" s="55"/>
      <c r="L10" s="43">
        <v>4120</v>
      </c>
      <c r="M10" s="58"/>
      <c r="N10" s="59" t="s">
        <v>22</v>
      </c>
      <c r="O10" s="192">
        <f>+'32400'!E8</f>
        <v>0</v>
      </c>
      <c r="P10" s="193">
        <f>+'32400'!F8</f>
        <v>0</v>
      </c>
      <c r="Q10" s="57">
        <f>+'32400'!G8</f>
        <v>0</v>
      </c>
      <c r="R10" s="2"/>
      <c r="S10" s="43">
        <v>3130</v>
      </c>
      <c r="T10" s="44" t="s">
        <v>23</v>
      </c>
      <c r="U10" s="45">
        <f t="shared" si="4"/>
        <v>0</v>
      </c>
      <c r="V10" s="27"/>
      <c r="W10" s="27"/>
      <c r="X10" s="27"/>
      <c r="Y10" s="46">
        <f>SUM(U10:X10)</f>
        <v>0</v>
      </c>
      <c r="Z10" s="2"/>
      <c r="AA10" s="43">
        <v>1130</v>
      </c>
      <c r="AB10" s="44" t="s">
        <v>24</v>
      </c>
      <c r="AC10" s="60">
        <f t="shared" si="0"/>
        <v>0</v>
      </c>
      <c r="AD10" s="61">
        <f t="shared" si="1"/>
        <v>0</v>
      </c>
      <c r="AE10" s="60">
        <f t="shared" si="2"/>
        <v>0</v>
      </c>
      <c r="AF10" s="61">
        <f t="shared" si="3"/>
        <v>0</v>
      </c>
      <c r="AG10" s="2"/>
      <c r="AH10" s="43">
        <v>4110</v>
      </c>
      <c r="AI10" s="31"/>
      <c r="AJ10" s="32"/>
      <c r="AK10" s="62" t="s">
        <v>18</v>
      </c>
      <c r="AL10" s="45">
        <f>+O9</f>
        <v>0</v>
      </c>
      <c r="AM10" s="63">
        <f t="shared" ref="AM10:AM16" si="5">+P9</f>
        <v>0</v>
      </c>
    </row>
    <row r="11" spans="1:39" x14ac:dyDescent="0.25">
      <c r="A11" s="43">
        <v>1130</v>
      </c>
      <c r="B11" s="43">
        <v>2130</v>
      </c>
      <c r="C11" s="54" t="s">
        <v>24</v>
      </c>
      <c r="D11" s="55">
        <f>+'32400'!E76</f>
        <v>0</v>
      </c>
      <c r="E11" s="55">
        <f>+'32400'!F76</f>
        <v>0</v>
      </c>
      <c r="F11" s="55">
        <f>+'32400'!G76</f>
        <v>0</v>
      </c>
      <c r="G11" s="56" t="s">
        <v>25</v>
      </c>
      <c r="H11" s="55">
        <f>+'32400'!E104</f>
        <v>0</v>
      </c>
      <c r="I11" s="57">
        <f>+'32400'!F104</f>
        <v>0</v>
      </c>
      <c r="J11" s="57">
        <f>+'32400'!G104</f>
        <v>0</v>
      </c>
      <c r="K11" s="55"/>
      <c r="L11" s="43">
        <v>4130</v>
      </c>
      <c r="M11" s="58"/>
      <c r="N11" s="59" t="s">
        <v>26</v>
      </c>
      <c r="O11" s="192">
        <f>+'32400'!E9</f>
        <v>0</v>
      </c>
      <c r="P11" s="193">
        <f>+'32400'!F9</f>
        <v>0</v>
      </c>
      <c r="Q11" s="57">
        <f>+'32400'!G9</f>
        <v>0</v>
      </c>
      <c r="R11" s="2"/>
      <c r="S11" s="43"/>
      <c r="T11" s="44"/>
      <c r="U11" s="45"/>
      <c r="V11" s="27"/>
      <c r="W11" s="27"/>
      <c r="X11" s="27"/>
      <c r="Y11" s="46"/>
      <c r="Z11" s="2"/>
      <c r="AA11" s="43">
        <v>1140</v>
      </c>
      <c r="AB11" s="44" t="s">
        <v>27</v>
      </c>
      <c r="AC11" s="60">
        <f t="shared" si="0"/>
        <v>0</v>
      </c>
      <c r="AD11" s="61">
        <f t="shared" si="1"/>
        <v>0</v>
      </c>
      <c r="AE11" s="60">
        <f t="shared" si="2"/>
        <v>0</v>
      </c>
      <c r="AF11" s="61">
        <f t="shared" si="3"/>
        <v>0</v>
      </c>
      <c r="AG11" s="2"/>
      <c r="AH11" s="43">
        <v>4120</v>
      </c>
      <c r="AI11" s="31"/>
      <c r="AJ11" s="32"/>
      <c r="AK11" s="62" t="s">
        <v>22</v>
      </c>
      <c r="AL11" s="45">
        <f t="shared" ref="AL11:AL16" si="6">+O10</f>
        <v>0</v>
      </c>
      <c r="AM11" s="63">
        <f t="shared" si="5"/>
        <v>0</v>
      </c>
    </row>
    <row r="12" spans="1:39" x14ac:dyDescent="0.25">
      <c r="A12" s="43">
        <v>1140</v>
      </c>
      <c r="B12" s="43">
        <v>2140</v>
      </c>
      <c r="C12" s="54" t="s">
        <v>27</v>
      </c>
      <c r="D12" s="55">
        <f>+'32400'!E77</f>
        <v>0</v>
      </c>
      <c r="E12" s="55">
        <f>+'32400'!F77</f>
        <v>0</v>
      </c>
      <c r="F12" s="55">
        <f>+'32400'!G77</f>
        <v>0</v>
      </c>
      <c r="G12" s="56" t="s">
        <v>28</v>
      </c>
      <c r="H12" s="55">
        <f>+'32400'!E105</f>
        <v>0</v>
      </c>
      <c r="I12" s="57">
        <f>+'32400'!F105</f>
        <v>0</v>
      </c>
      <c r="J12" s="57">
        <f>+'32400'!G105</f>
        <v>0</v>
      </c>
      <c r="K12" s="55"/>
      <c r="L12" s="43">
        <v>4140</v>
      </c>
      <c r="M12" s="58"/>
      <c r="N12" s="59" t="s">
        <v>29</v>
      </c>
      <c r="O12" s="192">
        <f>+'32400'!E10</f>
        <v>0</v>
      </c>
      <c r="P12" s="193">
        <f>+'32400'!F10</f>
        <v>0</v>
      </c>
      <c r="Q12" s="57">
        <f>+'32400'!G10</f>
        <v>0</v>
      </c>
      <c r="R12" s="2"/>
      <c r="S12" s="24">
        <v>900002</v>
      </c>
      <c r="T12" s="25" t="s">
        <v>194</v>
      </c>
      <c r="U12" s="27" t="s">
        <v>30</v>
      </c>
      <c r="V12" s="26">
        <f>SUM(V13:V17)</f>
        <v>0</v>
      </c>
      <c r="W12" s="26">
        <f>SUM(W13:W17)</f>
        <v>0</v>
      </c>
      <c r="X12" s="26"/>
      <c r="Y12" s="28">
        <f t="shared" ref="Y12:Y17" si="7">SUM(U12:X12)</f>
        <v>0</v>
      </c>
      <c r="Z12" s="2"/>
      <c r="AA12" s="43">
        <v>1150</v>
      </c>
      <c r="AB12" s="44" t="s">
        <v>31</v>
      </c>
      <c r="AC12" s="60">
        <f t="shared" si="0"/>
        <v>0</v>
      </c>
      <c r="AD12" s="61">
        <f t="shared" si="1"/>
        <v>0</v>
      </c>
      <c r="AE12" s="60">
        <f t="shared" si="2"/>
        <v>0</v>
      </c>
      <c r="AF12" s="61">
        <f t="shared" si="3"/>
        <v>0</v>
      </c>
      <c r="AG12" s="2"/>
      <c r="AH12" s="43">
        <v>4130</v>
      </c>
      <c r="AI12" s="31"/>
      <c r="AJ12" s="32"/>
      <c r="AK12" s="62" t="s">
        <v>26</v>
      </c>
      <c r="AL12" s="45">
        <f t="shared" si="6"/>
        <v>0</v>
      </c>
      <c r="AM12" s="63">
        <f t="shared" si="5"/>
        <v>0</v>
      </c>
    </row>
    <row r="13" spans="1:39" x14ac:dyDescent="0.25">
      <c r="A13" s="43">
        <v>1150</v>
      </c>
      <c r="B13" s="43">
        <v>2150</v>
      </c>
      <c r="C13" s="54" t="s">
        <v>31</v>
      </c>
      <c r="D13" s="55">
        <f>+'32400'!E78</f>
        <v>0</v>
      </c>
      <c r="E13" s="55">
        <f>+'32400'!F78</f>
        <v>0</v>
      </c>
      <c r="F13" s="55">
        <f>+'32400'!G78</f>
        <v>0</v>
      </c>
      <c r="G13" s="56" t="s">
        <v>32</v>
      </c>
      <c r="H13" s="55">
        <f>+'32400'!E106</f>
        <v>0</v>
      </c>
      <c r="I13" s="57">
        <f>+'32400'!F106</f>
        <v>0</v>
      </c>
      <c r="J13" s="57">
        <f>+'32400'!G106</f>
        <v>0</v>
      </c>
      <c r="K13" s="55"/>
      <c r="L13" s="43">
        <v>4150</v>
      </c>
      <c r="M13" s="58"/>
      <c r="N13" s="59" t="s">
        <v>33</v>
      </c>
      <c r="O13" s="192">
        <f>+'32400'!E11</f>
        <v>0</v>
      </c>
      <c r="P13" s="193">
        <f>+'32400'!F11</f>
        <v>0</v>
      </c>
      <c r="Q13" s="57">
        <f>+'32400'!G11</f>
        <v>0</v>
      </c>
      <c r="R13" s="2"/>
      <c r="S13" s="43">
        <v>3210</v>
      </c>
      <c r="T13" s="44" t="s">
        <v>34</v>
      </c>
      <c r="U13" s="27" t="s">
        <v>30</v>
      </c>
      <c r="W13" s="45">
        <f>+I40</f>
        <v>0</v>
      </c>
      <c r="X13" s="27"/>
      <c r="Y13" s="46">
        <f t="shared" si="7"/>
        <v>0</v>
      </c>
      <c r="Z13" s="2"/>
      <c r="AA13" s="43">
        <v>1160</v>
      </c>
      <c r="AB13" s="44" t="s">
        <v>35</v>
      </c>
      <c r="AC13" s="60">
        <f t="shared" si="0"/>
        <v>0</v>
      </c>
      <c r="AD13" s="61">
        <f t="shared" si="1"/>
        <v>0</v>
      </c>
      <c r="AE13" s="60">
        <f t="shared" si="2"/>
        <v>0</v>
      </c>
      <c r="AF13" s="61">
        <f t="shared" si="3"/>
        <v>0</v>
      </c>
      <c r="AG13" s="2"/>
      <c r="AH13" s="43">
        <v>4140</v>
      </c>
      <c r="AI13" s="31"/>
      <c r="AJ13" s="32"/>
      <c r="AK13" s="62" t="s">
        <v>29</v>
      </c>
      <c r="AL13" s="45">
        <f t="shared" si="6"/>
        <v>0</v>
      </c>
      <c r="AM13" s="63">
        <f t="shared" si="5"/>
        <v>0</v>
      </c>
    </row>
    <row r="14" spans="1:39" ht="22.5" x14ac:dyDescent="0.25">
      <c r="A14" s="43">
        <v>1160</v>
      </c>
      <c r="B14" s="43">
        <v>2160</v>
      </c>
      <c r="C14" s="54" t="s">
        <v>35</v>
      </c>
      <c r="D14" s="55">
        <f>+'32400'!E79</f>
        <v>0</v>
      </c>
      <c r="E14" s="55">
        <f>+'32400'!F79</f>
        <v>0</v>
      </c>
      <c r="F14" s="55">
        <f>+'32400'!G79</f>
        <v>0</v>
      </c>
      <c r="G14" s="56" t="s">
        <v>36</v>
      </c>
      <c r="H14" s="55">
        <f>+'32400'!E107</f>
        <v>0</v>
      </c>
      <c r="I14" s="57">
        <f>+'32400'!F107</f>
        <v>0</v>
      </c>
      <c r="J14" s="57">
        <f>+'32400'!G107</f>
        <v>0</v>
      </c>
      <c r="K14" s="55"/>
      <c r="L14" s="43">
        <v>4160</v>
      </c>
      <c r="M14" s="58"/>
      <c r="N14" s="59" t="s">
        <v>37</v>
      </c>
      <c r="O14" s="192">
        <f>+'32400'!E12</f>
        <v>0</v>
      </c>
      <c r="P14" s="193">
        <f>+'32400'!F12</f>
        <v>0</v>
      </c>
      <c r="Q14" s="57">
        <f>+'32400'!G12</f>
        <v>0</v>
      </c>
      <c r="R14" s="2"/>
      <c r="S14" s="43">
        <v>3220</v>
      </c>
      <c r="T14" s="44" t="s">
        <v>38</v>
      </c>
      <c r="U14" s="27" t="s">
        <v>30</v>
      </c>
      <c r="V14" s="45">
        <f>+I41</f>
        <v>0</v>
      </c>
      <c r="W14" s="27"/>
      <c r="X14" s="27"/>
      <c r="Y14" s="46">
        <f t="shared" si="7"/>
        <v>0</v>
      </c>
      <c r="Z14" s="2"/>
      <c r="AA14" s="43">
        <v>1190</v>
      </c>
      <c r="AB14" s="44" t="s">
        <v>39</v>
      </c>
      <c r="AC14" s="60">
        <f t="shared" si="0"/>
        <v>0</v>
      </c>
      <c r="AD14" s="61">
        <f t="shared" si="1"/>
        <v>0</v>
      </c>
      <c r="AE14" s="60">
        <f t="shared" si="2"/>
        <v>0</v>
      </c>
      <c r="AF14" s="61">
        <f t="shared" si="3"/>
        <v>0</v>
      </c>
      <c r="AG14" s="2"/>
      <c r="AH14" s="43">
        <v>4150</v>
      </c>
      <c r="AI14" s="31"/>
      <c r="AJ14" s="32"/>
      <c r="AK14" s="62" t="s">
        <v>33</v>
      </c>
      <c r="AL14" s="45">
        <f t="shared" si="6"/>
        <v>0</v>
      </c>
      <c r="AM14" s="63">
        <f t="shared" si="5"/>
        <v>0</v>
      </c>
    </row>
    <row r="15" spans="1:39" x14ac:dyDescent="0.25">
      <c r="A15" s="43">
        <v>1190</v>
      </c>
      <c r="B15" s="43">
        <v>2170</v>
      </c>
      <c r="C15" s="54" t="s">
        <v>39</v>
      </c>
      <c r="D15" s="55">
        <f>+'32400'!E80</f>
        <v>0</v>
      </c>
      <c r="E15" s="55">
        <f>+'32400'!F80</f>
        <v>0</v>
      </c>
      <c r="F15" s="55">
        <f>+'32400'!G80</f>
        <v>0</v>
      </c>
      <c r="G15" s="56" t="s">
        <v>40</v>
      </c>
      <c r="H15" s="55">
        <f>+'32400'!E108</f>
        <v>0</v>
      </c>
      <c r="I15" s="57">
        <f>+'32400'!F108</f>
        <v>0</v>
      </c>
      <c r="J15" s="57">
        <f>+'32400'!G108</f>
        <v>0</v>
      </c>
      <c r="K15" s="55"/>
      <c r="L15" s="43">
        <v>4170</v>
      </c>
      <c r="M15" s="58"/>
      <c r="N15" s="59" t="s">
        <v>41</v>
      </c>
      <c r="O15" s="192">
        <f>+'32400'!E13</f>
        <v>0</v>
      </c>
      <c r="P15" s="193">
        <f>+'32400'!F13</f>
        <v>0</v>
      </c>
      <c r="Q15" s="57">
        <f>+'32400'!G13</f>
        <v>0</v>
      </c>
      <c r="S15" s="43">
        <v>3230</v>
      </c>
      <c r="T15" s="44" t="s">
        <v>42</v>
      </c>
      <c r="U15" s="27"/>
      <c r="V15" s="45">
        <f t="shared" ref="V15:V17" si="8">+I42</f>
        <v>0</v>
      </c>
      <c r="W15" s="27"/>
      <c r="X15" s="27"/>
      <c r="Y15" s="46">
        <f t="shared" si="7"/>
        <v>0</v>
      </c>
      <c r="AA15" s="43"/>
      <c r="AB15" s="44"/>
      <c r="AC15" s="29"/>
      <c r="AD15" s="30"/>
      <c r="AE15" s="29"/>
      <c r="AF15" s="30"/>
      <c r="AH15" s="43">
        <v>4160</v>
      </c>
      <c r="AI15" s="31"/>
      <c r="AJ15" s="32"/>
      <c r="AK15" s="62" t="s">
        <v>37</v>
      </c>
      <c r="AL15" s="45">
        <f t="shared" si="6"/>
        <v>0</v>
      </c>
      <c r="AM15" s="63">
        <f t="shared" si="5"/>
        <v>0</v>
      </c>
    </row>
    <row r="16" spans="1:39" x14ac:dyDescent="0.25">
      <c r="A16" s="43"/>
      <c r="B16" s="43">
        <v>2190</v>
      </c>
      <c r="C16" s="54"/>
      <c r="D16" s="55"/>
      <c r="E16" s="55"/>
      <c r="F16" s="55"/>
      <c r="G16" s="56" t="s">
        <v>43</v>
      </c>
      <c r="H16" s="55">
        <f>+'32400'!E109</f>
        <v>0</v>
      </c>
      <c r="I16" s="57">
        <f>+'32400'!F109</f>
        <v>0</v>
      </c>
      <c r="J16" s="57">
        <f>+'32400'!G109</f>
        <v>0</v>
      </c>
      <c r="K16" s="55"/>
      <c r="L16" s="6">
        <v>4200</v>
      </c>
      <c r="M16" s="58"/>
      <c r="N16" s="59"/>
      <c r="O16" s="192"/>
      <c r="P16" s="193"/>
      <c r="Q16" s="57"/>
      <c r="S16" s="43">
        <v>3240</v>
      </c>
      <c r="T16" s="44" t="s">
        <v>45</v>
      </c>
      <c r="U16" s="27"/>
      <c r="V16" s="45">
        <f t="shared" si="8"/>
        <v>0</v>
      </c>
      <c r="W16" s="27"/>
      <c r="X16" s="27"/>
      <c r="Y16" s="46">
        <f t="shared" si="7"/>
        <v>0</v>
      </c>
      <c r="AA16" s="6">
        <v>1200</v>
      </c>
      <c r="AB16" s="47" t="s">
        <v>49</v>
      </c>
      <c r="AC16" s="48">
        <f>IF(E30&gt;D30,E30-D30,0)</f>
        <v>0</v>
      </c>
      <c r="AD16" s="49">
        <f>IF(D30&gt;E30,D30-E30,0)</f>
        <v>0</v>
      </c>
      <c r="AE16" s="48">
        <f>IF(F30&gt;E30,F30-E30,0)</f>
        <v>0</v>
      </c>
      <c r="AF16" s="49">
        <f>IF(E30&gt;F30,E30-F30,0)</f>
        <v>0</v>
      </c>
      <c r="AH16" s="43">
        <v>4170</v>
      </c>
      <c r="AI16" s="31"/>
      <c r="AJ16" s="32"/>
      <c r="AK16" s="62" t="s">
        <v>41</v>
      </c>
      <c r="AL16" s="45">
        <f t="shared" si="6"/>
        <v>0</v>
      </c>
      <c r="AM16" s="63">
        <f t="shared" si="5"/>
        <v>0</v>
      </c>
    </row>
    <row r="17" spans="1:39" x14ac:dyDescent="0.25">
      <c r="A17" s="43"/>
      <c r="B17" s="43"/>
      <c r="C17" s="64" t="s">
        <v>46</v>
      </c>
      <c r="D17" s="65">
        <f>SUM(D9:D15)</f>
        <v>0</v>
      </c>
      <c r="E17" s="65">
        <f>SUM(E9:E15)</f>
        <v>0</v>
      </c>
      <c r="F17" s="65">
        <f>SUM(F9:F15)</f>
        <v>0</v>
      </c>
      <c r="G17" s="56"/>
      <c r="H17" s="37"/>
      <c r="I17" s="38"/>
      <c r="J17" s="39"/>
      <c r="K17" s="40"/>
      <c r="L17" s="43">
        <v>4210</v>
      </c>
      <c r="M17" s="41" t="s">
        <v>44</v>
      </c>
      <c r="N17" s="21"/>
      <c r="O17" s="194">
        <f>SUM(O18:O19)</f>
        <v>0</v>
      </c>
      <c r="P17" s="195">
        <f>SUM(P18:P19)</f>
        <v>0</v>
      </c>
      <c r="Q17" s="38">
        <f>SUM(Q18:Q19)</f>
        <v>0</v>
      </c>
      <c r="S17" s="43">
        <v>3250</v>
      </c>
      <c r="T17" s="44" t="s">
        <v>48</v>
      </c>
      <c r="U17" s="27" t="s">
        <v>30</v>
      </c>
      <c r="V17" s="45">
        <f t="shared" si="8"/>
        <v>0</v>
      </c>
      <c r="W17" s="27"/>
      <c r="X17" s="27"/>
      <c r="Y17" s="46">
        <f t="shared" si="7"/>
        <v>0</v>
      </c>
      <c r="AA17" s="43">
        <v>1210</v>
      </c>
      <c r="AB17" s="44" t="s">
        <v>53</v>
      </c>
      <c r="AC17" s="60">
        <f t="shared" ref="AC17:AC25" si="9">IF(E20&gt;D20,E20-D20,0)</f>
        <v>0</v>
      </c>
      <c r="AD17" s="61">
        <f t="shared" ref="AD17:AD25" si="10">IF(D20&gt;E20,D20-E20,0)</f>
        <v>0</v>
      </c>
      <c r="AE17" s="60">
        <f t="shared" ref="AE17:AE25" si="11">IF(F20&gt;E20,F20-E20,0)</f>
        <v>0</v>
      </c>
      <c r="AF17" s="61">
        <f t="shared" ref="AF17:AF25" si="12">IF(E20&gt;F20,E20-F20,0)</f>
        <v>0</v>
      </c>
      <c r="AH17" s="43">
        <v>4210</v>
      </c>
      <c r="AI17" s="31"/>
      <c r="AJ17" s="32"/>
      <c r="AK17" s="71" t="s">
        <v>50</v>
      </c>
      <c r="AL17" s="45">
        <f>+O18</f>
        <v>0</v>
      </c>
      <c r="AM17" s="63">
        <f t="shared" ref="AM17:AM18" si="13">+P18</f>
        <v>0</v>
      </c>
    </row>
    <row r="18" spans="1:39" x14ac:dyDescent="0.25">
      <c r="A18" s="43"/>
      <c r="B18" s="43"/>
      <c r="C18" s="15"/>
      <c r="G18" s="66" t="s">
        <v>51</v>
      </c>
      <c r="H18" s="65">
        <f>SUM(H9:H16)</f>
        <v>0</v>
      </c>
      <c r="I18" s="67">
        <f>SUM(I9:I16)</f>
        <v>0</v>
      </c>
      <c r="J18" s="67">
        <f>SUM(J9:J16)</f>
        <v>0</v>
      </c>
      <c r="K18" s="65"/>
      <c r="L18" s="43">
        <v>4220</v>
      </c>
      <c r="M18" s="58"/>
      <c r="N18" s="59" t="s">
        <v>47</v>
      </c>
      <c r="O18" s="192">
        <f>+'32400'!E15</f>
        <v>0</v>
      </c>
      <c r="P18" s="193">
        <f>+'32400'!F15</f>
        <v>0</v>
      </c>
      <c r="Q18" s="57">
        <f>+'32400'!G15</f>
        <v>0</v>
      </c>
      <c r="S18" s="43"/>
      <c r="T18" s="44"/>
      <c r="U18" s="27"/>
      <c r="V18" s="45"/>
      <c r="W18" s="27"/>
      <c r="X18" s="27"/>
      <c r="Y18" s="46"/>
      <c r="AA18" s="43">
        <v>1220</v>
      </c>
      <c r="AB18" s="44" t="s">
        <v>56</v>
      </c>
      <c r="AC18" s="60">
        <f t="shared" si="9"/>
        <v>0</v>
      </c>
      <c r="AD18" s="61">
        <f t="shared" si="10"/>
        <v>0</v>
      </c>
      <c r="AE18" s="60">
        <f t="shared" si="11"/>
        <v>0</v>
      </c>
      <c r="AF18" s="61">
        <f t="shared" si="12"/>
        <v>0</v>
      </c>
      <c r="AH18" s="43">
        <v>4220</v>
      </c>
      <c r="AI18" s="31"/>
      <c r="AJ18" s="32"/>
      <c r="AK18" s="71" t="s">
        <v>54</v>
      </c>
      <c r="AL18" s="45">
        <f t="shared" ref="AL18" si="14">+O19</f>
        <v>0</v>
      </c>
      <c r="AM18" s="63">
        <f t="shared" si="13"/>
        <v>0</v>
      </c>
    </row>
    <row r="19" spans="1:39" ht="22.5" x14ac:dyDescent="0.25">
      <c r="A19" s="6">
        <v>1200</v>
      </c>
      <c r="B19" s="43"/>
      <c r="C19" s="15" t="s">
        <v>49</v>
      </c>
      <c r="G19" s="17"/>
      <c r="H19" s="37"/>
      <c r="I19" s="38"/>
      <c r="J19" s="68"/>
      <c r="K19" s="69"/>
      <c r="L19" s="6">
        <v>4300</v>
      </c>
      <c r="M19" s="58"/>
      <c r="N19" s="59" t="s">
        <v>52</v>
      </c>
      <c r="O19" s="192">
        <f>+'32400'!E16</f>
        <v>0</v>
      </c>
      <c r="P19" s="193">
        <f>+'32400'!F16</f>
        <v>0</v>
      </c>
      <c r="Q19" s="57">
        <f>+'32400'!G16</f>
        <v>0</v>
      </c>
      <c r="S19" s="43"/>
      <c r="T19" s="202" t="s">
        <v>199</v>
      </c>
      <c r="U19" s="27" t="s">
        <v>30</v>
      </c>
      <c r="V19" s="26"/>
      <c r="W19" s="27"/>
      <c r="X19" s="26">
        <f>SUM(X20:X21)</f>
        <v>0</v>
      </c>
      <c r="Y19" s="28">
        <f>SUM(U19:X19)</f>
        <v>0</v>
      </c>
      <c r="AA19" s="43">
        <v>1230</v>
      </c>
      <c r="AB19" s="44" t="s">
        <v>61</v>
      </c>
      <c r="AC19" s="60">
        <f t="shared" si="9"/>
        <v>0</v>
      </c>
      <c r="AD19" s="61">
        <f t="shared" si="10"/>
        <v>0</v>
      </c>
      <c r="AE19" s="60">
        <f t="shared" si="11"/>
        <v>0</v>
      </c>
      <c r="AF19" s="61">
        <f t="shared" si="12"/>
        <v>0</v>
      </c>
      <c r="AI19" s="31"/>
      <c r="AJ19" s="32"/>
      <c r="AK19" s="62" t="s">
        <v>57</v>
      </c>
      <c r="AL19" s="45">
        <f>+O20</f>
        <v>0</v>
      </c>
      <c r="AM19" s="63">
        <f>+P20</f>
        <v>0</v>
      </c>
    </row>
    <row r="20" spans="1:39" x14ac:dyDescent="0.25">
      <c r="A20" s="43">
        <v>1210</v>
      </c>
      <c r="B20" s="6">
        <v>2200</v>
      </c>
      <c r="C20" s="54" t="s">
        <v>53</v>
      </c>
      <c r="D20" s="55">
        <f>+'32400'!E85</f>
        <v>0</v>
      </c>
      <c r="E20" s="55">
        <f>+'32400'!F85</f>
        <v>0</v>
      </c>
      <c r="F20" s="55">
        <f>+'32400'!G85</f>
        <v>0</v>
      </c>
      <c r="G20" s="17" t="s">
        <v>58</v>
      </c>
      <c r="H20" s="55"/>
      <c r="I20" s="57"/>
      <c r="J20" s="57"/>
      <c r="K20" s="55"/>
      <c r="L20" s="43">
        <v>4310</v>
      </c>
      <c r="M20" s="41" t="s">
        <v>55</v>
      </c>
      <c r="N20" s="21"/>
      <c r="O20" s="194">
        <f>SUM(O21:O26)</f>
        <v>0</v>
      </c>
      <c r="P20" s="195">
        <f t="shared" ref="P20" si="15">SUM(P21:P26)</f>
        <v>0</v>
      </c>
      <c r="Q20" s="38">
        <f t="shared" ref="Q20" si="16">SUM(Q21:Q26)</f>
        <v>0</v>
      </c>
      <c r="S20" s="43">
        <v>3310</v>
      </c>
      <c r="T20" s="44" t="s">
        <v>60</v>
      </c>
      <c r="U20" s="27" t="s">
        <v>30</v>
      </c>
      <c r="W20" s="27"/>
      <c r="X20" s="45">
        <f>+I47</f>
        <v>0</v>
      </c>
      <c r="Y20" s="46">
        <f>SUM(U20:X20)</f>
        <v>0</v>
      </c>
      <c r="AA20" s="43">
        <v>1240</v>
      </c>
      <c r="AB20" s="44" t="s">
        <v>65</v>
      </c>
      <c r="AC20" s="60">
        <f t="shared" si="9"/>
        <v>0</v>
      </c>
      <c r="AD20" s="61">
        <f t="shared" si="10"/>
        <v>0</v>
      </c>
      <c r="AE20" s="60">
        <f t="shared" si="11"/>
        <v>0</v>
      </c>
      <c r="AF20" s="61">
        <f t="shared" si="12"/>
        <v>0</v>
      </c>
      <c r="AI20" s="31"/>
      <c r="AJ20" s="51" t="s">
        <v>9</v>
      </c>
      <c r="AK20" s="51"/>
      <c r="AL20" s="26">
        <f>SUM(AL21:AL36)</f>
        <v>0</v>
      </c>
      <c r="AM20" s="28">
        <f>SUM(AM21:AM36)</f>
        <v>0</v>
      </c>
    </row>
    <row r="21" spans="1:39" x14ac:dyDescent="0.25">
      <c r="A21" s="43">
        <v>1220</v>
      </c>
      <c r="B21" s="43">
        <v>2210</v>
      </c>
      <c r="C21" s="54" t="s">
        <v>56</v>
      </c>
      <c r="D21" s="55">
        <f>+'32400'!E86</f>
        <v>0</v>
      </c>
      <c r="E21" s="55">
        <f>+'32400'!F86</f>
        <v>0</v>
      </c>
      <c r="F21" s="55">
        <f>+'32400'!G86</f>
        <v>0</v>
      </c>
      <c r="G21" s="56" t="s">
        <v>62</v>
      </c>
      <c r="H21" s="55">
        <f>+'32400'!E114</f>
        <v>0</v>
      </c>
      <c r="I21" s="57">
        <f>+'32400'!F114</f>
        <v>0</v>
      </c>
      <c r="J21" s="57">
        <f>+'32400'!G114</f>
        <v>0</v>
      </c>
      <c r="K21" s="55"/>
      <c r="L21" s="43">
        <v>4320</v>
      </c>
      <c r="M21" s="58"/>
      <c r="N21" s="59" t="s">
        <v>59</v>
      </c>
      <c r="O21" s="192">
        <f>+'32400'!E18</f>
        <v>0</v>
      </c>
      <c r="P21" s="193">
        <f>+'32400'!F18</f>
        <v>0</v>
      </c>
      <c r="Q21" s="57">
        <f>+'32400'!G18</f>
        <v>0</v>
      </c>
      <c r="S21" s="43">
        <v>3320</v>
      </c>
      <c r="T21" s="44" t="s">
        <v>64</v>
      </c>
      <c r="U21" s="27" t="s">
        <v>30</v>
      </c>
      <c r="W21" s="27"/>
      <c r="X21" s="45">
        <f>+I48</f>
        <v>0</v>
      </c>
      <c r="Y21" s="46">
        <f>SUM(U21:X21)</f>
        <v>0</v>
      </c>
      <c r="AA21" s="43">
        <v>1250</v>
      </c>
      <c r="AB21" s="44" t="s">
        <v>69</v>
      </c>
      <c r="AC21" s="60">
        <f t="shared" si="9"/>
        <v>0</v>
      </c>
      <c r="AD21" s="61">
        <f t="shared" si="10"/>
        <v>0</v>
      </c>
      <c r="AE21" s="60">
        <f t="shared" si="11"/>
        <v>0</v>
      </c>
      <c r="AF21" s="61">
        <f t="shared" si="12"/>
        <v>0</v>
      </c>
      <c r="AH21" s="43">
        <v>5110</v>
      </c>
      <c r="AI21" s="31"/>
      <c r="AJ21" s="32"/>
      <c r="AK21" s="71" t="s">
        <v>66</v>
      </c>
      <c r="AL21" s="45">
        <f>+O31</f>
        <v>0</v>
      </c>
      <c r="AM21" s="63">
        <f>+P31</f>
        <v>0</v>
      </c>
    </row>
    <row r="22" spans="1:39" ht="22.5" x14ac:dyDescent="0.25">
      <c r="A22" s="43">
        <v>1230</v>
      </c>
      <c r="B22" s="43">
        <v>2220</v>
      </c>
      <c r="C22" s="54" t="s">
        <v>61</v>
      </c>
      <c r="D22" s="55">
        <f>+'32400'!E87</f>
        <v>0</v>
      </c>
      <c r="E22" s="55">
        <f>+'32400'!F87</f>
        <v>0</v>
      </c>
      <c r="F22" s="55">
        <f>+'32400'!G87</f>
        <v>0</v>
      </c>
      <c r="G22" s="56" t="s">
        <v>67</v>
      </c>
      <c r="H22" s="55">
        <f>+'32400'!E115</f>
        <v>0</v>
      </c>
      <c r="I22" s="57">
        <f>+'32400'!F115</f>
        <v>0</v>
      </c>
      <c r="J22" s="57">
        <f>+'32400'!G115</f>
        <v>0</v>
      </c>
      <c r="K22" s="55"/>
      <c r="L22" s="43">
        <v>4330</v>
      </c>
      <c r="M22" s="58"/>
      <c r="N22" s="59" t="s">
        <v>63</v>
      </c>
      <c r="O22" s="192">
        <f>+'32400'!E19</f>
        <v>0</v>
      </c>
      <c r="P22" s="193">
        <f>+'32400'!F19</f>
        <v>0</v>
      </c>
      <c r="Q22" s="57">
        <f>+'32400'!G19</f>
        <v>0</v>
      </c>
      <c r="S22" s="24">
        <v>900003</v>
      </c>
      <c r="T22" s="44"/>
      <c r="U22" s="27"/>
      <c r="W22" s="27"/>
      <c r="X22" s="45"/>
      <c r="Y22" s="46"/>
      <c r="AA22" s="43">
        <v>1260</v>
      </c>
      <c r="AB22" s="44" t="s">
        <v>73</v>
      </c>
      <c r="AC22" s="60">
        <f t="shared" si="9"/>
        <v>0</v>
      </c>
      <c r="AD22" s="61">
        <f t="shared" si="10"/>
        <v>0</v>
      </c>
      <c r="AE22" s="60">
        <f t="shared" si="11"/>
        <v>0</v>
      </c>
      <c r="AF22" s="61">
        <f t="shared" si="12"/>
        <v>0</v>
      </c>
      <c r="AH22" s="43">
        <v>5120</v>
      </c>
      <c r="AI22" s="31"/>
      <c r="AJ22" s="32"/>
      <c r="AK22" s="71" t="s">
        <v>70</v>
      </c>
      <c r="AL22" s="45">
        <f>+O32</f>
        <v>0</v>
      </c>
      <c r="AM22" s="63">
        <f>+P32</f>
        <v>0</v>
      </c>
    </row>
    <row r="23" spans="1:39" x14ac:dyDescent="0.25">
      <c r="A23" s="43">
        <v>1240</v>
      </c>
      <c r="B23" s="43">
        <v>2230</v>
      </c>
      <c r="C23" s="54" t="s">
        <v>65</v>
      </c>
      <c r="D23" s="55">
        <f>+'32400'!E88</f>
        <v>0</v>
      </c>
      <c r="E23" s="55">
        <f>+'32400'!F88</f>
        <v>0</v>
      </c>
      <c r="F23" s="55">
        <f>+'32400'!G88</f>
        <v>0</v>
      </c>
      <c r="G23" s="56" t="s">
        <v>71</v>
      </c>
      <c r="H23" s="55">
        <f>+'32400'!E116</f>
        <v>0</v>
      </c>
      <c r="I23" s="57">
        <f>+'32400'!F116</f>
        <v>0</v>
      </c>
      <c r="J23" s="57">
        <f>+'32400'!G116</f>
        <v>0</v>
      </c>
      <c r="K23" s="55"/>
      <c r="L23" s="43">
        <v>4340</v>
      </c>
      <c r="M23" s="58"/>
      <c r="N23" s="59" t="s">
        <v>68</v>
      </c>
      <c r="O23" s="192">
        <f>+'32400'!E20</f>
        <v>0</v>
      </c>
      <c r="P23" s="193">
        <f>+'32400'!F20</f>
        <v>0</v>
      </c>
      <c r="Q23" s="57">
        <f>+'32400'!G20</f>
        <v>0</v>
      </c>
      <c r="S23" s="24"/>
      <c r="T23" s="25" t="s">
        <v>195</v>
      </c>
      <c r="U23" s="26">
        <f>+U7</f>
        <v>0</v>
      </c>
      <c r="V23" s="26">
        <f>+V7+V12+V19</f>
        <v>0</v>
      </c>
      <c r="W23" s="26">
        <f>+W7+W12+W19</f>
        <v>0</v>
      </c>
      <c r="X23" s="26">
        <f>+X7+X12+X19</f>
        <v>0</v>
      </c>
      <c r="Y23" s="28">
        <f>+Y7+Y12+Y19</f>
        <v>0</v>
      </c>
      <c r="AA23" s="43">
        <v>1270</v>
      </c>
      <c r="AB23" s="44" t="s">
        <v>77</v>
      </c>
      <c r="AC23" s="60">
        <f t="shared" si="9"/>
        <v>0</v>
      </c>
      <c r="AD23" s="61">
        <f t="shared" si="10"/>
        <v>0</v>
      </c>
      <c r="AE23" s="60">
        <f t="shared" si="11"/>
        <v>0</v>
      </c>
      <c r="AF23" s="61">
        <f t="shared" si="12"/>
        <v>0</v>
      </c>
      <c r="AH23" s="43">
        <v>5130</v>
      </c>
      <c r="AI23" s="31"/>
      <c r="AJ23" s="32"/>
      <c r="AK23" s="71" t="s">
        <v>74</v>
      </c>
      <c r="AL23" s="45">
        <f t="shared" ref="AL23:AM23" si="17">+O33</f>
        <v>0</v>
      </c>
      <c r="AM23" s="63">
        <f t="shared" si="17"/>
        <v>0</v>
      </c>
    </row>
    <row r="24" spans="1:39" x14ac:dyDescent="0.25">
      <c r="A24" s="43">
        <v>1250</v>
      </c>
      <c r="B24" s="43">
        <v>2240</v>
      </c>
      <c r="C24" s="54" t="s">
        <v>69</v>
      </c>
      <c r="D24" s="55">
        <f>+'32400'!E89</f>
        <v>0</v>
      </c>
      <c r="E24" s="55">
        <f>+'32400'!F89</f>
        <v>0</v>
      </c>
      <c r="F24" s="55">
        <f>+'32400'!G89</f>
        <v>0</v>
      </c>
      <c r="G24" s="56" t="s">
        <v>75</v>
      </c>
      <c r="H24" s="55">
        <f>+'32400'!E117</f>
        <v>0</v>
      </c>
      <c r="I24" s="57">
        <f>+'32400'!F117</f>
        <v>0</v>
      </c>
      <c r="J24" s="57">
        <f>+'32400'!G117</f>
        <v>0</v>
      </c>
      <c r="K24" s="55"/>
      <c r="L24" s="43">
        <v>4390</v>
      </c>
      <c r="M24" s="58"/>
      <c r="N24" s="59" t="s">
        <v>72</v>
      </c>
      <c r="O24" s="192">
        <f>+'32400'!E21</f>
        <v>0</v>
      </c>
      <c r="P24" s="193">
        <f>+'32400'!F21</f>
        <v>0</v>
      </c>
      <c r="Q24" s="57">
        <f>+'32400'!G21</f>
        <v>0</v>
      </c>
      <c r="S24" s="24"/>
      <c r="T24" s="25"/>
      <c r="U24" s="26"/>
      <c r="V24" s="26"/>
      <c r="W24" s="26"/>
      <c r="X24" s="26"/>
      <c r="Y24" s="28"/>
      <c r="AA24" s="43">
        <v>1280</v>
      </c>
      <c r="AB24" s="44" t="s">
        <v>80</v>
      </c>
      <c r="AC24" s="60">
        <f t="shared" si="9"/>
        <v>0</v>
      </c>
      <c r="AD24" s="61">
        <f t="shared" si="10"/>
        <v>0</v>
      </c>
      <c r="AE24" s="60">
        <f t="shared" si="11"/>
        <v>0</v>
      </c>
      <c r="AF24" s="61">
        <f t="shared" si="12"/>
        <v>0</v>
      </c>
      <c r="AH24" s="43">
        <v>5210</v>
      </c>
      <c r="AI24" s="31"/>
      <c r="AJ24" s="32"/>
      <c r="AK24" s="71" t="s">
        <v>78</v>
      </c>
      <c r="AL24" s="45">
        <f>+O35</f>
        <v>0</v>
      </c>
      <c r="AM24" s="63">
        <f t="shared" ref="AM24:AM32" si="18">+P35</f>
        <v>0</v>
      </c>
    </row>
    <row r="25" spans="1:39" ht="22.5" x14ac:dyDescent="0.25">
      <c r="A25" s="43">
        <v>1260</v>
      </c>
      <c r="B25" s="43">
        <v>2250</v>
      </c>
      <c r="C25" s="54" t="s">
        <v>73</v>
      </c>
      <c r="D25" s="55">
        <f>+'32400'!E90</f>
        <v>0</v>
      </c>
      <c r="E25" s="55">
        <f>+'32400'!F90</f>
        <v>0</v>
      </c>
      <c r="F25" s="55">
        <f>+'32400'!G90</f>
        <v>0</v>
      </c>
      <c r="G25" s="59" t="s">
        <v>79</v>
      </c>
      <c r="H25" s="55">
        <f>+'32400'!E118</f>
        <v>0</v>
      </c>
      <c r="I25" s="57">
        <f>+'32400'!F118</f>
        <v>0</v>
      </c>
      <c r="J25" s="57">
        <f>+'32400'!G118</f>
        <v>0</v>
      </c>
      <c r="K25" s="55"/>
      <c r="L25" s="43"/>
      <c r="M25" s="58"/>
      <c r="N25" s="59" t="s">
        <v>76</v>
      </c>
      <c r="O25" s="192">
        <f>+'32400'!E22</f>
        <v>0</v>
      </c>
      <c r="P25" s="193">
        <f>+'32400'!F22</f>
        <v>0</v>
      </c>
      <c r="Q25" s="57">
        <f>+'32400'!G22</f>
        <v>0</v>
      </c>
      <c r="S25" s="24">
        <v>900004</v>
      </c>
      <c r="T25" s="25" t="s">
        <v>196</v>
      </c>
      <c r="U25" s="26">
        <f>SUM(U26:U28)</f>
        <v>0</v>
      </c>
      <c r="V25" s="27"/>
      <c r="W25" s="27"/>
      <c r="X25" s="26"/>
      <c r="Y25" s="28">
        <f>SUM(U25:X25)</f>
        <v>0</v>
      </c>
      <c r="AA25" s="43">
        <v>1290</v>
      </c>
      <c r="AB25" s="44" t="s">
        <v>84</v>
      </c>
      <c r="AC25" s="60">
        <f t="shared" si="9"/>
        <v>0</v>
      </c>
      <c r="AD25" s="61">
        <f t="shared" si="10"/>
        <v>0</v>
      </c>
      <c r="AE25" s="60">
        <f t="shared" si="11"/>
        <v>0</v>
      </c>
      <c r="AF25" s="61">
        <f t="shared" si="12"/>
        <v>0</v>
      </c>
      <c r="AH25" s="43">
        <v>5220</v>
      </c>
      <c r="AI25" s="31"/>
      <c r="AJ25" s="32"/>
      <c r="AK25" s="71" t="s">
        <v>81</v>
      </c>
      <c r="AL25" s="45">
        <f t="shared" ref="AL25:AL32" si="19">+O36</f>
        <v>0</v>
      </c>
      <c r="AM25" s="63">
        <f t="shared" si="18"/>
        <v>0</v>
      </c>
    </row>
    <row r="26" spans="1:39" x14ac:dyDescent="0.25">
      <c r="A26" s="43">
        <v>1270</v>
      </c>
      <c r="B26" s="43">
        <v>2260</v>
      </c>
      <c r="C26" s="54" t="s">
        <v>77</v>
      </c>
      <c r="D26" s="55">
        <f>+'32400'!E91</f>
        <v>0</v>
      </c>
      <c r="E26" s="55">
        <f>+'32400'!F91</f>
        <v>0</v>
      </c>
      <c r="F26" s="55">
        <f>+'32400'!G91</f>
        <v>0</v>
      </c>
      <c r="G26" s="56" t="s">
        <v>82</v>
      </c>
      <c r="H26" s="55">
        <f>+'32400'!E119</f>
        <v>0</v>
      </c>
      <c r="I26" s="57">
        <f>+'32400'!F119</f>
        <v>0</v>
      </c>
      <c r="J26" s="57">
        <f>+'32400'!G119</f>
        <v>0</v>
      </c>
      <c r="K26" s="55"/>
      <c r="L26" s="43"/>
      <c r="M26" s="58"/>
      <c r="N26" s="59"/>
      <c r="O26" s="192"/>
      <c r="P26" s="193"/>
      <c r="Q26" s="57"/>
      <c r="S26" s="43">
        <v>3110</v>
      </c>
      <c r="T26" s="44" t="s">
        <v>14</v>
      </c>
      <c r="U26" s="45">
        <f>+H35-I35</f>
        <v>0</v>
      </c>
      <c r="V26" s="27"/>
      <c r="W26" s="27"/>
      <c r="X26" s="27"/>
      <c r="Y26" s="46">
        <f>SUM(U26:X26)</f>
        <v>0</v>
      </c>
      <c r="AA26" s="43"/>
      <c r="AB26" s="76"/>
      <c r="AC26" s="29"/>
      <c r="AD26" s="30"/>
      <c r="AE26" s="29"/>
      <c r="AF26" s="30"/>
      <c r="AH26" s="43">
        <v>5230</v>
      </c>
      <c r="AI26" s="31"/>
      <c r="AJ26" s="32"/>
      <c r="AK26" s="71" t="s">
        <v>85</v>
      </c>
      <c r="AL26" s="45">
        <f t="shared" si="19"/>
        <v>0</v>
      </c>
      <c r="AM26" s="63">
        <f t="shared" si="18"/>
        <v>0</v>
      </c>
    </row>
    <row r="27" spans="1:39" ht="22.5" x14ac:dyDescent="0.25">
      <c r="A27" s="43">
        <v>1280</v>
      </c>
      <c r="B27" s="43"/>
      <c r="C27" s="54" t="s">
        <v>80</v>
      </c>
      <c r="D27" s="55">
        <f>+'32400'!E92</f>
        <v>0</v>
      </c>
      <c r="E27" s="55">
        <f>+'32400'!F92</f>
        <v>0</v>
      </c>
      <c r="F27" s="55">
        <f>+'32400'!G92</f>
        <v>0</v>
      </c>
      <c r="G27" s="56"/>
      <c r="H27" s="55"/>
      <c r="I27" s="57"/>
      <c r="J27" s="39"/>
      <c r="K27" s="40"/>
      <c r="L27" s="43"/>
      <c r="M27" s="72" t="s">
        <v>83</v>
      </c>
      <c r="N27" s="73"/>
      <c r="O27" s="196">
        <f>+O8+O17+O20</f>
        <v>0</v>
      </c>
      <c r="P27" s="197">
        <f>+P8+P17+P20</f>
        <v>0</v>
      </c>
      <c r="Q27" s="75">
        <f>+Q8+Q17+Q20</f>
        <v>0</v>
      </c>
      <c r="S27" s="43">
        <v>3120</v>
      </c>
      <c r="T27" s="44" t="s">
        <v>19</v>
      </c>
      <c r="U27" s="45">
        <f t="shared" ref="U27:U28" si="20">+H36-I36</f>
        <v>0</v>
      </c>
      <c r="V27" s="27"/>
      <c r="W27" s="27"/>
      <c r="X27" s="27"/>
      <c r="Y27" s="46">
        <f>SUM(U27:X27)</f>
        <v>0</v>
      </c>
      <c r="AA27" s="6">
        <v>2000</v>
      </c>
      <c r="AB27" s="25" t="s">
        <v>7</v>
      </c>
      <c r="AC27" s="29">
        <f>IF(H30&gt;I30,H30-I30,0)</f>
        <v>0</v>
      </c>
      <c r="AD27" s="30">
        <f>IF(I30&gt;H30,I30-H30,0)</f>
        <v>0</v>
      </c>
      <c r="AE27" s="29">
        <f>IF(I30&gt;J30,I30-J30,0)</f>
        <v>0</v>
      </c>
      <c r="AF27" s="30">
        <f>IF(J30&gt;I30,J30-I30,0)</f>
        <v>0</v>
      </c>
      <c r="AH27" s="43">
        <v>5240</v>
      </c>
      <c r="AI27" s="31"/>
      <c r="AJ27" s="32"/>
      <c r="AK27" s="71" t="s">
        <v>86</v>
      </c>
      <c r="AL27" s="45">
        <f t="shared" si="19"/>
        <v>0</v>
      </c>
      <c r="AM27" s="63">
        <f t="shared" si="18"/>
        <v>0</v>
      </c>
    </row>
    <row r="28" spans="1:39" x14ac:dyDescent="0.25">
      <c r="A28" s="43">
        <v>1290</v>
      </c>
      <c r="B28" s="43"/>
      <c r="C28" s="54" t="s">
        <v>84</v>
      </c>
      <c r="D28" s="55">
        <f>+'32400'!E93</f>
        <v>0</v>
      </c>
      <c r="E28" s="55">
        <f>+'32400'!F93</f>
        <v>0</v>
      </c>
      <c r="F28" s="55">
        <f>+'32400'!G93</f>
        <v>0</v>
      </c>
      <c r="G28" s="66" t="s">
        <v>87</v>
      </c>
      <c r="H28" s="65">
        <f>SUM(H20:H26)</f>
        <v>0</v>
      </c>
      <c r="I28" s="67">
        <f>SUM(I20:I26)</f>
        <v>0</v>
      </c>
      <c r="J28" s="67">
        <f>SUM(J20:J26)</f>
        <v>0</v>
      </c>
      <c r="K28" s="65"/>
      <c r="L28" s="6">
        <v>5000</v>
      </c>
      <c r="M28" s="58"/>
      <c r="N28" s="21"/>
      <c r="O28" s="192"/>
      <c r="P28" s="193"/>
      <c r="Q28" s="57"/>
      <c r="S28" s="43">
        <v>3130</v>
      </c>
      <c r="T28" s="44" t="s">
        <v>23</v>
      </c>
      <c r="U28" s="45">
        <f t="shared" si="20"/>
        <v>0</v>
      </c>
      <c r="V28" s="27"/>
      <c r="W28" s="27"/>
      <c r="X28" s="27"/>
      <c r="Y28" s="46">
        <f>SUM(U28:X28)</f>
        <v>0</v>
      </c>
      <c r="AA28" s="6">
        <v>2100</v>
      </c>
      <c r="AB28" s="47" t="s">
        <v>12</v>
      </c>
      <c r="AC28" s="48">
        <f>IF(H18&gt;I18,H18-I18,0)</f>
        <v>0</v>
      </c>
      <c r="AD28" s="49">
        <f>IF(I18&gt;H18,I18-H18,0)</f>
        <v>0</v>
      </c>
      <c r="AE28" s="48">
        <f>IF(I18&gt;J18,I18-J18,0)</f>
        <v>0</v>
      </c>
      <c r="AF28" s="49">
        <f>IF(J18&gt;I18,J18-I18,0)</f>
        <v>0</v>
      </c>
      <c r="AH28" s="43">
        <v>5250</v>
      </c>
      <c r="AI28" s="31"/>
      <c r="AJ28" s="32"/>
      <c r="AK28" s="71" t="s">
        <v>89</v>
      </c>
      <c r="AL28" s="45">
        <f t="shared" si="19"/>
        <v>0</v>
      </c>
      <c r="AM28" s="63">
        <f t="shared" si="18"/>
        <v>0</v>
      </c>
    </row>
    <row r="29" spans="1:39" x14ac:dyDescent="0.25">
      <c r="B29" s="43"/>
      <c r="C29" s="54"/>
      <c r="D29" s="55"/>
      <c r="E29" s="55"/>
      <c r="G29" s="56"/>
      <c r="H29" s="37"/>
      <c r="I29" s="38"/>
      <c r="J29" s="68"/>
      <c r="K29" s="69"/>
      <c r="L29" s="6">
        <v>5100</v>
      </c>
      <c r="M29" s="20" t="s">
        <v>88</v>
      </c>
      <c r="N29" s="21"/>
      <c r="O29" s="192"/>
      <c r="P29" s="193"/>
      <c r="Q29" s="57"/>
      <c r="S29" s="43"/>
      <c r="T29" s="44"/>
      <c r="U29" s="45"/>
      <c r="V29" s="27"/>
      <c r="W29" s="27"/>
      <c r="X29" s="27"/>
      <c r="Y29" s="46"/>
      <c r="AA29" s="43">
        <v>2110</v>
      </c>
      <c r="AB29" s="44" t="s">
        <v>17</v>
      </c>
      <c r="AC29" s="60">
        <f t="shared" ref="AC29:AC36" si="21">IF(H9&gt;I9,H9-I9,0)</f>
        <v>0</v>
      </c>
      <c r="AD29" s="61">
        <f t="shared" ref="AD29:AD36" si="22">IF(I9&gt;H9,I9-H9,0)</f>
        <v>0</v>
      </c>
      <c r="AE29" s="60">
        <f t="shared" ref="AE29:AE36" si="23">IF(I9&gt;J9,I9-J9,0)</f>
        <v>0</v>
      </c>
      <c r="AF29" s="61">
        <f t="shared" ref="AF29:AF36" si="24">IF(J9&gt;I9,J9-I9,0)</f>
        <v>0</v>
      </c>
      <c r="AH29" s="43">
        <v>5260</v>
      </c>
      <c r="AI29" s="31"/>
      <c r="AJ29" s="32"/>
      <c r="AK29" s="71" t="s">
        <v>91</v>
      </c>
      <c r="AL29" s="45">
        <f t="shared" si="19"/>
        <v>0</v>
      </c>
      <c r="AM29" s="63">
        <f t="shared" si="18"/>
        <v>0</v>
      </c>
    </row>
    <row r="30" spans="1:39" x14ac:dyDescent="0.25">
      <c r="B30" s="43"/>
      <c r="C30" s="64" t="s">
        <v>92</v>
      </c>
      <c r="D30" s="65">
        <f>SUM(D20:D28)</f>
        <v>0</v>
      </c>
      <c r="E30" s="65">
        <f>SUM(E20:E28)</f>
        <v>0</v>
      </c>
      <c r="F30" s="65">
        <f>SUM(F20:F28)</f>
        <v>0</v>
      </c>
      <c r="G30" s="77" t="s">
        <v>93</v>
      </c>
      <c r="H30" s="74">
        <f>+H28+H18</f>
        <v>0</v>
      </c>
      <c r="I30" s="75">
        <f>+I28+I18</f>
        <v>0</v>
      </c>
      <c r="J30" s="75">
        <f>+J28+J18</f>
        <v>0</v>
      </c>
      <c r="K30" s="78"/>
      <c r="L30" s="43">
        <v>5110</v>
      </c>
      <c r="M30" s="41" t="s">
        <v>90</v>
      </c>
      <c r="N30" s="21"/>
      <c r="O30" s="194">
        <f>SUM(O31:O33)</f>
        <v>0</v>
      </c>
      <c r="P30" s="195">
        <f t="shared" ref="P30" si="25">SUM(P31:P33)</f>
        <v>0</v>
      </c>
      <c r="Q30" s="38">
        <f t="shared" ref="Q30" si="26">SUM(Q31:Q33)</f>
        <v>0</v>
      </c>
      <c r="S30" s="24">
        <v>900005</v>
      </c>
      <c r="T30" s="25" t="s">
        <v>197</v>
      </c>
      <c r="U30" s="27" t="s">
        <v>30</v>
      </c>
      <c r="V30" s="26">
        <f>SUM(V31:V35)</f>
        <v>0</v>
      </c>
      <c r="W30" s="26">
        <f>SUM(W31:W35)</f>
        <v>0</v>
      </c>
      <c r="X30" s="26"/>
      <c r="Y30" s="28">
        <f t="shared" ref="Y30:Y35" si="27">SUM(U30:X30)</f>
        <v>0</v>
      </c>
      <c r="AA30" s="43">
        <v>2120</v>
      </c>
      <c r="AB30" s="44" t="s">
        <v>21</v>
      </c>
      <c r="AC30" s="60">
        <f t="shared" si="21"/>
        <v>0</v>
      </c>
      <c r="AD30" s="61">
        <f t="shared" si="22"/>
        <v>0</v>
      </c>
      <c r="AE30" s="60">
        <f t="shared" si="23"/>
        <v>0</v>
      </c>
      <c r="AF30" s="61">
        <f t="shared" si="24"/>
        <v>0</v>
      </c>
      <c r="AH30" s="43">
        <v>5270</v>
      </c>
      <c r="AI30" s="31"/>
      <c r="AJ30" s="32"/>
      <c r="AK30" s="71" t="s">
        <v>94</v>
      </c>
      <c r="AL30" s="45">
        <f t="shared" si="19"/>
        <v>0</v>
      </c>
      <c r="AM30" s="63">
        <f t="shared" si="18"/>
        <v>0</v>
      </c>
    </row>
    <row r="31" spans="1:39" x14ac:dyDescent="0.25">
      <c r="B31" s="43"/>
      <c r="C31" s="15"/>
      <c r="D31" s="37"/>
      <c r="E31" s="37"/>
      <c r="F31" s="37"/>
      <c r="G31" s="17"/>
      <c r="H31" s="37"/>
      <c r="I31" s="38"/>
      <c r="J31" s="68"/>
      <c r="K31" s="69"/>
      <c r="L31" s="43">
        <v>5120</v>
      </c>
      <c r="M31" s="58"/>
      <c r="N31" s="59" t="s">
        <v>66</v>
      </c>
      <c r="O31" s="192">
        <f>+'32400'!E28</f>
        <v>0</v>
      </c>
      <c r="P31" s="193">
        <f>+'32400'!F28</f>
        <v>0</v>
      </c>
      <c r="Q31" s="57">
        <f>+'32400'!G28</f>
        <v>0</v>
      </c>
      <c r="S31" s="43">
        <v>3210</v>
      </c>
      <c r="T31" s="44" t="s">
        <v>34</v>
      </c>
      <c r="U31" s="27" t="s">
        <v>30</v>
      </c>
      <c r="V31" s="27"/>
      <c r="W31" s="45">
        <f>+H40</f>
        <v>0</v>
      </c>
      <c r="X31" s="27"/>
      <c r="Y31" s="46">
        <f t="shared" si="27"/>
        <v>0</v>
      </c>
      <c r="AA31" s="43">
        <v>2130</v>
      </c>
      <c r="AB31" s="44" t="s">
        <v>25</v>
      </c>
      <c r="AC31" s="60">
        <f t="shared" si="21"/>
        <v>0</v>
      </c>
      <c r="AD31" s="61">
        <f t="shared" si="22"/>
        <v>0</v>
      </c>
      <c r="AE31" s="60">
        <f t="shared" si="23"/>
        <v>0</v>
      </c>
      <c r="AF31" s="61">
        <f t="shared" si="24"/>
        <v>0</v>
      </c>
      <c r="AH31" s="43">
        <v>5280</v>
      </c>
      <c r="AI31" s="31"/>
      <c r="AJ31" s="32"/>
      <c r="AK31" s="71" t="s">
        <v>95</v>
      </c>
      <c r="AL31" s="45">
        <f t="shared" si="19"/>
        <v>0</v>
      </c>
      <c r="AM31" s="63">
        <f t="shared" si="18"/>
        <v>0</v>
      </c>
    </row>
    <row r="32" spans="1:39" x14ac:dyDescent="0.25">
      <c r="C32" s="15" t="s">
        <v>96</v>
      </c>
      <c r="D32" s="37">
        <f>+D30+D17</f>
        <v>0</v>
      </c>
      <c r="E32" s="37">
        <f>+E30+E17</f>
        <v>0</v>
      </c>
      <c r="F32" s="37">
        <f>+F30+F17</f>
        <v>0</v>
      </c>
      <c r="G32" s="17" t="s">
        <v>97</v>
      </c>
      <c r="H32" s="37"/>
      <c r="I32" s="38"/>
      <c r="J32" s="38"/>
      <c r="K32" s="37"/>
      <c r="L32" s="43">
        <v>5130</v>
      </c>
      <c r="M32" s="58"/>
      <c r="N32" s="59" t="s">
        <v>70</v>
      </c>
      <c r="O32" s="192">
        <f>+'32400'!E29</f>
        <v>0</v>
      </c>
      <c r="P32" s="193">
        <f>+'32400'!F29</f>
        <v>0</v>
      </c>
      <c r="Q32" s="57">
        <f>+'32400'!G29</f>
        <v>0</v>
      </c>
      <c r="S32" s="43">
        <v>3220</v>
      </c>
      <c r="T32" s="44" t="s">
        <v>38</v>
      </c>
      <c r="U32" s="27" t="s">
        <v>30</v>
      </c>
      <c r="V32" s="45">
        <f>+H41-I41</f>
        <v>0</v>
      </c>
      <c r="W32" s="80">
        <f>-W13</f>
        <v>0</v>
      </c>
      <c r="X32" s="27"/>
      <c r="Y32" s="46">
        <f t="shared" si="27"/>
        <v>0</v>
      </c>
      <c r="AA32" s="43">
        <v>2140</v>
      </c>
      <c r="AB32" s="44" t="s">
        <v>28</v>
      </c>
      <c r="AC32" s="60">
        <f t="shared" si="21"/>
        <v>0</v>
      </c>
      <c r="AD32" s="61">
        <f t="shared" si="22"/>
        <v>0</v>
      </c>
      <c r="AE32" s="60">
        <f t="shared" si="23"/>
        <v>0</v>
      </c>
      <c r="AF32" s="61">
        <f t="shared" si="24"/>
        <v>0</v>
      </c>
      <c r="AH32" s="43">
        <v>5290</v>
      </c>
      <c r="AI32" s="31"/>
      <c r="AJ32" s="32"/>
      <c r="AK32" s="71" t="s">
        <v>98</v>
      </c>
      <c r="AL32" s="45">
        <f t="shared" si="19"/>
        <v>0</v>
      </c>
      <c r="AM32" s="63">
        <f t="shared" si="18"/>
        <v>0</v>
      </c>
    </row>
    <row r="33" spans="2:39" x14ac:dyDescent="0.25">
      <c r="B33" s="6"/>
      <c r="C33" s="20"/>
      <c r="D33" s="79"/>
      <c r="E33" s="79"/>
      <c r="G33" s="17"/>
      <c r="H33" s="37"/>
      <c r="I33" s="38"/>
      <c r="J33" s="38"/>
      <c r="K33" s="37"/>
      <c r="L33" s="6">
        <v>5200</v>
      </c>
      <c r="M33" s="58"/>
      <c r="N33" s="59" t="s">
        <v>74</v>
      </c>
      <c r="O33" s="192">
        <f>+'32400'!E30</f>
        <v>0</v>
      </c>
      <c r="P33" s="193">
        <f>+'32400'!F30</f>
        <v>0</v>
      </c>
      <c r="Q33" s="57">
        <f>+'32400'!G30</f>
        <v>0</v>
      </c>
      <c r="S33" s="43">
        <v>3230</v>
      </c>
      <c r="T33" s="44" t="s">
        <v>42</v>
      </c>
      <c r="U33" s="27" t="s">
        <v>30</v>
      </c>
      <c r="V33" s="27"/>
      <c r="W33" s="45">
        <f>+H42-I42</f>
        <v>0</v>
      </c>
      <c r="X33" s="27"/>
      <c r="Y33" s="46">
        <f t="shared" si="27"/>
        <v>0</v>
      </c>
      <c r="AA33" s="43">
        <v>2150</v>
      </c>
      <c r="AB33" s="44" t="s">
        <v>32</v>
      </c>
      <c r="AC33" s="60">
        <f t="shared" si="21"/>
        <v>0</v>
      </c>
      <c r="AD33" s="61">
        <f t="shared" si="22"/>
        <v>0</v>
      </c>
      <c r="AE33" s="60">
        <f t="shared" si="23"/>
        <v>0</v>
      </c>
      <c r="AF33" s="61">
        <f t="shared" si="24"/>
        <v>0</v>
      </c>
      <c r="AH33" s="43">
        <v>5310</v>
      </c>
      <c r="AI33" s="31"/>
      <c r="AJ33" s="32"/>
      <c r="AK33" s="71" t="s">
        <v>100</v>
      </c>
      <c r="AL33" s="45">
        <f>+O45</f>
        <v>0</v>
      </c>
      <c r="AM33" s="63">
        <f t="shared" ref="AM33:AM36" si="28">+P45</f>
        <v>0</v>
      </c>
    </row>
    <row r="34" spans="2:39" x14ac:dyDescent="0.25">
      <c r="B34" s="6">
        <v>3100</v>
      </c>
      <c r="C34" s="58"/>
      <c r="D34" s="81"/>
      <c r="E34" s="81"/>
      <c r="F34" s="82"/>
      <c r="G34" s="77" t="s">
        <v>101</v>
      </c>
      <c r="H34" s="74">
        <f>SUM(H35:H37)</f>
        <v>0</v>
      </c>
      <c r="I34" s="75">
        <f>SUM(I35:I37)</f>
        <v>0</v>
      </c>
      <c r="J34" s="75">
        <f>SUM(J35:J37)</f>
        <v>0</v>
      </c>
      <c r="K34" s="74"/>
      <c r="L34" s="43">
        <v>5210</v>
      </c>
      <c r="M34" s="41" t="s">
        <v>99</v>
      </c>
      <c r="N34" s="21"/>
      <c r="O34" s="194">
        <f>SUM(O35:O43)</f>
        <v>0</v>
      </c>
      <c r="P34" s="195">
        <f>SUM(P35:P43)</f>
        <v>0</v>
      </c>
      <c r="Q34" s="38">
        <f>SUM(Q35:Q43)</f>
        <v>0</v>
      </c>
      <c r="S34" s="43">
        <v>3240</v>
      </c>
      <c r="T34" s="44" t="s">
        <v>45</v>
      </c>
      <c r="U34" s="27" t="s">
        <v>30</v>
      </c>
      <c r="V34" s="27"/>
      <c r="W34" s="45">
        <f t="shared" ref="W34:W35" si="29">+H43-I43</f>
        <v>0</v>
      </c>
      <c r="X34" s="27"/>
      <c r="Y34" s="46">
        <f t="shared" si="27"/>
        <v>0</v>
      </c>
      <c r="AA34" s="43">
        <v>2160</v>
      </c>
      <c r="AB34" s="44" t="s">
        <v>36</v>
      </c>
      <c r="AC34" s="60">
        <f t="shared" si="21"/>
        <v>0</v>
      </c>
      <c r="AD34" s="61">
        <f t="shared" si="22"/>
        <v>0</v>
      </c>
      <c r="AE34" s="60">
        <f t="shared" si="23"/>
        <v>0</v>
      </c>
      <c r="AF34" s="61">
        <f t="shared" si="24"/>
        <v>0</v>
      </c>
      <c r="AH34" s="43">
        <v>5320</v>
      </c>
      <c r="AI34" s="31"/>
      <c r="AJ34" s="32"/>
      <c r="AK34" s="71" t="s">
        <v>14</v>
      </c>
      <c r="AL34" s="45">
        <f t="shared" ref="AL34:AL36" si="30">+O46</f>
        <v>0</v>
      </c>
      <c r="AM34" s="63">
        <f t="shared" si="28"/>
        <v>0</v>
      </c>
    </row>
    <row r="35" spans="2:39" x14ac:dyDescent="0.25">
      <c r="B35" s="43">
        <v>3110</v>
      </c>
      <c r="C35" s="58"/>
      <c r="D35" s="81"/>
      <c r="E35" s="81"/>
      <c r="F35" s="82"/>
      <c r="G35" s="56" t="s">
        <v>14</v>
      </c>
      <c r="H35" s="55">
        <f>+'32400'!E128</f>
        <v>0</v>
      </c>
      <c r="I35" s="57">
        <f>+'32400'!F128</f>
        <v>0</v>
      </c>
      <c r="J35" s="57">
        <f>+'32400'!G128</f>
        <v>0</v>
      </c>
      <c r="K35" s="55"/>
      <c r="L35" s="43">
        <v>5220</v>
      </c>
      <c r="M35" s="58"/>
      <c r="N35" s="59" t="s">
        <v>78</v>
      </c>
      <c r="O35" s="192">
        <f>+'32400'!E32</f>
        <v>0</v>
      </c>
      <c r="P35" s="193">
        <f>+'32400'!F32</f>
        <v>0</v>
      </c>
      <c r="Q35" s="57">
        <f>+'32400'!G32</f>
        <v>0</v>
      </c>
      <c r="S35" s="43">
        <v>3250</v>
      </c>
      <c r="T35" s="44" t="s">
        <v>48</v>
      </c>
      <c r="U35" s="27" t="s">
        <v>30</v>
      </c>
      <c r="V35" s="27"/>
      <c r="W35" s="45">
        <f t="shared" si="29"/>
        <v>0</v>
      </c>
      <c r="X35" s="27"/>
      <c r="Y35" s="46">
        <f t="shared" si="27"/>
        <v>0</v>
      </c>
      <c r="AA35" s="43">
        <v>2170</v>
      </c>
      <c r="AB35" s="44" t="s">
        <v>40</v>
      </c>
      <c r="AC35" s="60">
        <f t="shared" si="21"/>
        <v>0</v>
      </c>
      <c r="AD35" s="61">
        <f t="shared" si="22"/>
        <v>0</v>
      </c>
      <c r="AE35" s="60">
        <f t="shared" si="23"/>
        <v>0</v>
      </c>
      <c r="AF35" s="61">
        <f t="shared" si="24"/>
        <v>0</v>
      </c>
      <c r="AH35" s="43">
        <v>5330</v>
      </c>
      <c r="AI35" s="31"/>
      <c r="AJ35" s="32"/>
      <c r="AK35" s="71" t="s">
        <v>103</v>
      </c>
      <c r="AL35" s="45">
        <f t="shared" si="30"/>
        <v>0</v>
      </c>
      <c r="AM35" s="63">
        <f t="shared" si="28"/>
        <v>0</v>
      </c>
    </row>
    <row r="36" spans="2:39" x14ac:dyDescent="0.25">
      <c r="B36" s="43">
        <v>3120</v>
      </c>
      <c r="C36" s="58"/>
      <c r="D36" s="81"/>
      <c r="E36" s="81"/>
      <c r="F36" s="82"/>
      <c r="G36" s="56" t="s">
        <v>19</v>
      </c>
      <c r="H36" s="55">
        <f>+'32400'!E129</f>
        <v>0</v>
      </c>
      <c r="I36" s="57">
        <f>+'32400'!F129</f>
        <v>0</v>
      </c>
      <c r="J36" s="57">
        <f>+'32400'!G129</f>
        <v>0</v>
      </c>
      <c r="K36" s="55"/>
      <c r="L36" s="43">
        <v>5230</v>
      </c>
      <c r="M36" s="58"/>
      <c r="N36" s="59" t="s">
        <v>102</v>
      </c>
      <c r="O36" s="192">
        <f>+'32400'!E33</f>
        <v>0</v>
      </c>
      <c r="P36" s="193">
        <f>+'32400'!F33</f>
        <v>0</v>
      </c>
      <c r="Q36" s="57">
        <f>+'32400'!G33</f>
        <v>0</v>
      </c>
      <c r="S36" s="43"/>
      <c r="T36" s="44"/>
      <c r="U36" s="27"/>
      <c r="V36" s="27"/>
      <c r="W36" s="45"/>
      <c r="X36" s="27"/>
      <c r="Y36" s="46"/>
      <c r="AA36" s="43">
        <v>2190</v>
      </c>
      <c r="AB36" s="44" t="s">
        <v>43</v>
      </c>
      <c r="AC36" s="60">
        <f t="shared" si="21"/>
        <v>0</v>
      </c>
      <c r="AD36" s="61">
        <f t="shared" si="22"/>
        <v>0</v>
      </c>
      <c r="AE36" s="60">
        <f t="shared" si="23"/>
        <v>0</v>
      </c>
      <c r="AF36" s="61">
        <f t="shared" si="24"/>
        <v>0</v>
      </c>
      <c r="AH36" s="83">
        <v>4500</v>
      </c>
      <c r="AI36" s="31"/>
      <c r="AJ36" s="32"/>
      <c r="AK36" s="71" t="s">
        <v>105</v>
      </c>
      <c r="AL36" s="45">
        <f t="shared" si="30"/>
        <v>0</v>
      </c>
      <c r="AM36" s="63">
        <f t="shared" si="28"/>
        <v>0</v>
      </c>
    </row>
    <row r="37" spans="2:39" ht="22.5" x14ac:dyDescent="0.25">
      <c r="B37" s="43">
        <v>3130</v>
      </c>
      <c r="C37" s="58"/>
      <c r="D37" s="81"/>
      <c r="E37" s="81"/>
      <c r="F37" s="82"/>
      <c r="G37" s="56" t="s">
        <v>23</v>
      </c>
      <c r="H37" s="55">
        <f>+'32400'!E130</f>
        <v>0</v>
      </c>
      <c r="I37" s="57">
        <f>+'32400'!F130</f>
        <v>0</v>
      </c>
      <c r="J37" s="57">
        <f>+'32400'!G130</f>
        <v>0</v>
      </c>
      <c r="K37" s="55"/>
      <c r="L37" s="43">
        <v>5240</v>
      </c>
      <c r="M37" s="58"/>
      <c r="N37" s="59" t="s">
        <v>104</v>
      </c>
      <c r="O37" s="192">
        <f>+'32400'!E34</f>
        <v>0</v>
      </c>
      <c r="P37" s="193">
        <f>+'32400'!F34</f>
        <v>0</v>
      </c>
      <c r="Q37" s="57">
        <f>+'32400'!G34</f>
        <v>0</v>
      </c>
      <c r="S37" s="43"/>
      <c r="T37" s="203" t="s">
        <v>200</v>
      </c>
      <c r="U37" s="27" t="s">
        <v>30</v>
      </c>
      <c r="V37" s="27"/>
      <c r="W37" s="45"/>
      <c r="X37" s="26">
        <f>SUM(X38:X39)</f>
        <v>0</v>
      </c>
      <c r="Y37" s="28">
        <f>SUM(U37:X37)</f>
        <v>0</v>
      </c>
      <c r="AA37" s="43"/>
      <c r="AB37" s="44"/>
      <c r="AC37" s="60"/>
      <c r="AD37" s="61"/>
      <c r="AE37" s="60"/>
      <c r="AF37" s="61"/>
      <c r="AI37" s="47" t="s">
        <v>106</v>
      </c>
      <c r="AJ37" s="32"/>
      <c r="AK37" s="84"/>
      <c r="AL37" s="85">
        <f>+AL9-AL20</f>
        <v>0</v>
      </c>
      <c r="AM37" s="86">
        <f>+AM9-AM20</f>
        <v>0</v>
      </c>
    </row>
    <row r="38" spans="2:39" x14ac:dyDescent="0.25">
      <c r="B38" s="43"/>
      <c r="C38" s="58"/>
      <c r="D38" s="81"/>
      <c r="E38" s="81"/>
      <c r="F38" s="87"/>
      <c r="G38" s="56"/>
      <c r="H38" s="55"/>
      <c r="I38" s="57"/>
      <c r="J38" s="39"/>
      <c r="K38" s="40"/>
      <c r="L38" s="43">
        <v>5250</v>
      </c>
      <c r="M38" s="58"/>
      <c r="N38" s="59" t="s">
        <v>86</v>
      </c>
      <c r="O38" s="192">
        <f>+'32400'!E35</f>
        <v>0</v>
      </c>
      <c r="P38" s="193">
        <f>+'32400'!F35</f>
        <v>0</v>
      </c>
      <c r="Q38" s="57">
        <f>+'32400'!G35</f>
        <v>0</v>
      </c>
      <c r="S38" s="43">
        <v>3310</v>
      </c>
      <c r="T38" s="44" t="s">
        <v>60</v>
      </c>
      <c r="U38" s="27" t="s">
        <v>30</v>
      </c>
      <c r="V38" s="27"/>
      <c r="X38" s="45">
        <f>+H47-I47</f>
        <v>0</v>
      </c>
      <c r="Y38" s="46">
        <f>SUM(U38:X38)</f>
        <v>0</v>
      </c>
      <c r="AA38" s="6">
        <v>2200</v>
      </c>
      <c r="AB38" s="47" t="s">
        <v>58</v>
      </c>
      <c r="AC38" s="48">
        <f>IF(H28&gt;I28,H28-I28,0)</f>
        <v>0</v>
      </c>
      <c r="AD38" s="49">
        <f>IF(I28&gt;H28,I28-H28,0)</f>
        <v>0</v>
      </c>
      <c r="AE38" s="48">
        <f>IF(I28&gt;J28,I28-J28,0)</f>
        <v>0</v>
      </c>
      <c r="AF38" s="49">
        <f>IF(J28&gt;I28,J28-I28,0)</f>
        <v>0</v>
      </c>
      <c r="AI38" s="25"/>
      <c r="AJ38" s="32"/>
      <c r="AK38" s="84"/>
      <c r="AL38" s="52"/>
      <c r="AM38" s="53"/>
    </row>
    <row r="39" spans="2:39" x14ac:dyDescent="0.25">
      <c r="B39" s="6">
        <v>3200</v>
      </c>
      <c r="C39" s="58"/>
      <c r="D39" s="81"/>
      <c r="E39" s="81"/>
      <c r="F39" s="82"/>
      <c r="G39" s="77" t="s">
        <v>107</v>
      </c>
      <c r="H39" s="74">
        <f>SUM(H40:H44)</f>
        <v>0</v>
      </c>
      <c r="I39" s="75">
        <f>SUM(I40:I44)</f>
        <v>0</v>
      </c>
      <c r="J39" s="75">
        <f>SUM(J40:J44)</f>
        <v>0</v>
      </c>
      <c r="K39" s="74"/>
      <c r="L39" s="43">
        <v>5260</v>
      </c>
      <c r="M39" s="58"/>
      <c r="N39" s="59" t="s">
        <v>89</v>
      </c>
      <c r="O39" s="192">
        <f>+'32400'!E36</f>
        <v>0</v>
      </c>
      <c r="P39" s="193">
        <f>+'32400'!F36</f>
        <v>0</v>
      </c>
      <c r="Q39" s="57">
        <f>+'32400'!G36</f>
        <v>0</v>
      </c>
      <c r="S39" s="43">
        <v>3320</v>
      </c>
      <c r="T39" s="44" t="s">
        <v>64</v>
      </c>
      <c r="U39" s="27" t="s">
        <v>30</v>
      </c>
      <c r="V39" s="27"/>
      <c r="X39" s="45">
        <f t="shared" ref="X39" si="31">+H48-I48</f>
        <v>0</v>
      </c>
      <c r="Y39" s="46">
        <f>SUM(U39:X39)</f>
        <v>0</v>
      </c>
      <c r="AA39" s="43">
        <v>2210</v>
      </c>
      <c r="AB39" s="44" t="s">
        <v>62</v>
      </c>
      <c r="AC39" s="60">
        <f t="shared" ref="AC39:AC44" si="32">IF(H21&gt;I21,H21-I21,0)</f>
        <v>0</v>
      </c>
      <c r="AD39" s="61">
        <f t="shared" ref="AD39:AD44" si="33">IF(I21&gt;H21,I21-H21,0)</f>
        <v>0</v>
      </c>
      <c r="AE39" s="60">
        <f t="shared" ref="AE39:AE44" si="34">IF(I21&gt;J21,I21-J21,0)</f>
        <v>0</v>
      </c>
      <c r="AF39" s="61">
        <f t="shared" ref="AF39:AF44" si="35">IF(J21&gt;I21,J21-I21,0)</f>
        <v>0</v>
      </c>
      <c r="AI39" s="50" t="s">
        <v>108</v>
      </c>
      <c r="AJ39" s="32"/>
      <c r="AK39" s="51"/>
      <c r="AL39" s="52"/>
      <c r="AM39" s="53"/>
    </row>
    <row r="40" spans="2:39" x14ac:dyDescent="0.25">
      <c r="B40" s="43">
        <v>3210</v>
      </c>
      <c r="C40" s="58"/>
      <c r="D40" s="81"/>
      <c r="E40" s="81"/>
      <c r="F40" s="82"/>
      <c r="G40" s="56" t="s">
        <v>109</v>
      </c>
      <c r="H40" s="55">
        <f>+'32400'!E133</f>
        <v>0</v>
      </c>
      <c r="I40" s="57">
        <f>+'32400'!F133</f>
        <v>0</v>
      </c>
      <c r="J40" s="57">
        <f>+'32400'!G133</f>
        <v>0</v>
      </c>
      <c r="K40" s="55"/>
      <c r="L40" s="43">
        <v>5270</v>
      </c>
      <c r="M40" s="58"/>
      <c r="N40" s="59" t="s">
        <v>91</v>
      </c>
      <c r="O40" s="192">
        <f>+'32400'!E37</f>
        <v>0</v>
      </c>
      <c r="P40" s="193">
        <f>+'32400'!F37</f>
        <v>0</v>
      </c>
      <c r="Q40" s="57">
        <f>+'32400'!G37</f>
        <v>0</v>
      </c>
      <c r="S40" s="24">
        <v>900006</v>
      </c>
      <c r="T40" s="44"/>
      <c r="U40" s="27"/>
      <c r="V40" s="27"/>
      <c r="X40" s="45"/>
      <c r="Y40" s="46"/>
      <c r="AA40" s="43">
        <v>2220</v>
      </c>
      <c r="AB40" s="44" t="s">
        <v>67</v>
      </c>
      <c r="AC40" s="60">
        <f t="shared" si="32"/>
        <v>0</v>
      </c>
      <c r="AD40" s="61">
        <f t="shared" si="33"/>
        <v>0</v>
      </c>
      <c r="AE40" s="60">
        <f t="shared" si="34"/>
        <v>0</v>
      </c>
      <c r="AF40" s="61">
        <f t="shared" si="35"/>
        <v>0</v>
      </c>
      <c r="AI40" s="31"/>
      <c r="AJ40" s="51" t="s">
        <v>8</v>
      </c>
      <c r="AK40" s="51"/>
      <c r="AL40" s="26">
        <f>SUM(AL41:AL43)</f>
        <v>0</v>
      </c>
      <c r="AM40" s="28">
        <f>SUM(AM41:AM43)</f>
        <v>0</v>
      </c>
    </row>
    <row r="41" spans="2:39" x14ac:dyDescent="0.25">
      <c r="B41" s="43">
        <v>3220</v>
      </c>
      <c r="C41" s="58"/>
      <c r="D41" s="81"/>
      <c r="E41" s="81"/>
      <c r="F41" s="82"/>
      <c r="G41" s="56" t="s">
        <v>38</v>
      </c>
      <c r="H41" s="55">
        <f>+'32400'!E134</f>
        <v>0</v>
      </c>
      <c r="I41" s="57">
        <f>+'32400'!F134</f>
        <v>0</v>
      </c>
      <c r="J41" s="57">
        <f>+'32400'!G134</f>
        <v>0</v>
      </c>
      <c r="K41" s="55"/>
      <c r="L41" s="43">
        <v>5280</v>
      </c>
      <c r="M41" s="58"/>
      <c r="N41" s="59" t="s">
        <v>94</v>
      </c>
      <c r="O41" s="192">
        <f>+'32400'!E38</f>
        <v>0</v>
      </c>
      <c r="P41" s="193">
        <f>+'32400'!F38</f>
        <v>0</v>
      </c>
      <c r="Q41" s="57">
        <f>+'32400'!G38</f>
        <v>0</v>
      </c>
      <c r="T41" s="88" t="s">
        <v>198</v>
      </c>
      <c r="U41" s="89">
        <f>+U23+U25</f>
        <v>0</v>
      </c>
      <c r="V41" s="89">
        <f>+V23+V25+V30+V37</f>
        <v>0</v>
      </c>
      <c r="W41" s="89">
        <f>+W23+W25+W30+W37</f>
        <v>0</v>
      </c>
      <c r="X41" s="89">
        <f>+X23+X25+X30+X37</f>
        <v>0</v>
      </c>
      <c r="Y41" s="90">
        <f>SUM(U41:X41)</f>
        <v>0</v>
      </c>
      <c r="AA41" s="43">
        <v>2230</v>
      </c>
      <c r="AB41" s="44" t="s">
        <v>71</v>
      </c>
      <c r="AC41" s="60">
        <f t="shared" si="32"/>
        <v>0</v>
      </c>
      <c r="AD41" s="61">
        <f t="shared" si="33"/>
        <v>0</v>
      </c>
      <c r="AE41" s="60">
        <f t="shared" si="34"/>
        <v>0</v>
      </c>
      <c r="AF41" s="61">
        <f t="shared" si="35"/>
        <v>0</v>
      </c>
      <c r="AI41" s="31"/>
      <c r="AJ41" s="32"/>
      <c r="AK41" s="71" t="s">
        <v>61</v>
      </c>
      <c r="AL41" s="45">
        <v>0</v>
      </c>
      <c r="AM41" s="63">
        <v>0</v>
      </c>
    </row>
    <row r="42" spans="2:39" x14ac:dyDescent="0.25">
      <c r="B42" s="43">
        <v>3230</v>
      </c>
      <c r="C42" s="58"/>
      <c r="D42" s="91"/>
      <c r="E42" s="91"/>
      <c r="F42" s="82"/>
      <c r="G42" s="56" t="s">
        <v>110</v>
      </c>
      <c r="H42" s="55">
        <f>+'32400'!E135</f>
        <v>0</v>
      </c>
      <c r="I42" s="57">
        <f>+'32400'!F135</f>
        <v>0</v>
      </c>
      <c r="J42" s="57">
        <f>+'32400'!G135</f>
        <v>0</v>
      </c>
      <c r="K42" s="55"/>
      <c r="L42" s="43">
        <v>5290</v>
      </c>
      <c r="M42" s="58"/>
      <c r="N42" s="59" t="s">
        <v>95</v>
      </c>
      <c r="O42" s="192">
        <f>+'32400'!E39</f>
        <v>0</v>
      </c>
      <c r="P42" s="193">
        <f>+'32400'!F39</f>
        <v>0</v>
      </c>
      <c r="Q42" s="57">
        <f>+'32400'!G39</f>
        <v>0</v>
      </c>
      <c r="U42" s="174">
        <f>+I34-U23</f>
        <v>0</v>
      </c>
      <c r="V42" s="174">
        <f>+I39-V23-W23</f>
        <v>0</v>
      </c>
      <c r="W42" s="174"/>
      <c r="X42" s="174">
        <f>+I46-X23</f>
        <v>0</v>
      </c>
      <c r="Y42" s="174">
        <f>+I50-Y23</f>
        <v>0</v>
      </c>
      <c r="AA42" s="43">
        <v>2240</v>
      </c>
      <c r="AB42" s="44" t="s">
        <v>75</v>
      </c>
      <c r="AC42" s="60">
        <f t="shared" si="32"/>
        <v>0</v>
      </c>
      <c r="AD42" s="61">
        <f t="shared" si="33"/>
        <v>0</v>
      </c>
      <c r="AE42" s="60">
        <f t="shared" si="34"/>
        <v>0</v>
      </c>
      <c r="AF42" s="61">
        <f t="shared" si="35"/>
        <v>0</v>
      </c>
      <c r="AI42" s="31"/>
      <c r="AJ42" s="32"/>
      <c r="AK42" s="71" t="s">
        <v>65</v>
      </c>
      <c r="AL42" s="45">
        <v>0</v>
      </c>
      <c r="AM42" s="63">
        <v>0</v>
      </c>
    </row>
    <row r="43" spans="2:39" x14ac:dyDescent="0.25">
      <c r="B43" s="43">
        <v>3240</v>
      </c>
      <c r="C43" s="58"/>
      <c r="D43" s="81"/>
      <c r="E43" s="81"/>
      <c r="F43" s="92"/>
      <c r="G43" s="56" t="s">
        <v>45</v>
      </c>
      <c r="H43" s="55">
        <f>+'32400'!E136</f>
        <v>0</v>
      </c>
      <c r="I43" s="57">
        <f>+'32400'!F136</f>
        <v>0</v>
      </c>
      <c r="J43" s="57">
        <f>+'32400'!G136</f>
        <v>0</v>
      </c>
      <c r="K43" s="55"/>
      <c r="L43" s="6">
        <v>5300</v>
      </c>
      <c r="M43" s="58"/>
      <c r="N43" s="59" t="s">
        <v>98</v>
      </c>
      <c r="O43" s="192">
        <f>+'32400'!E40</f>
        <v>0</v>
      </c>
      <c r="P43" s="193">
        <f>+'32400'!F40</f>
        <v>0</v>
      </c>
      <c r="Q43" s="57">
        <f>+'32400'!G40</f>
        <v>0</v>
      </c>
      <c r="U43" s="174">
        <f>+H34-U41</f>
        <v>0</v>
      </c>
      <c r="V43" s="174"/>
      <c r="W43" s="174">
        <f>+H39-V41-W41</f>
        <v>0</v>
      </c>
      <c r="X43" s="174">
        <f>+H46-X41</f>
        <v>0</v>
      </c>
      <c r="Y43" s="174">
        <f>+H50-Y41</f>
        <v>0</v>
      </c>
      <c r="AA43" s="43">
        <v>2250</v>
      </c>
      <c r="AB43" s="44" t="s">
        <v>79</v>
      </c>
      <c r="AC43" s="60">
        <f t="shared" si="32"/>
        <v>0</v>
      </c>
      <c r="AD43" s="61">
        <f t="shared" si="33"/>
        <v>0</v>
      </c>
      <c r="AE43" s="60">
        <f t="shared" si="34"/>
        <v>0</v>
      </c>
      <c r="AF43" s="61">
        <f t="shared" si="35"/>
        <v>0</v>
      </c>
      <c r="AI43" s="31"/>
      <c r="AJ43" s="32"/>
      <c r="AK43" s="71" t="s">
        <v>112</v>
      </c>
      <c r="AL43" s="45">
        <f>+AC48-AD48</f>
        <v>0</v>
      </c>
      <c r="AM43" s="63">
        <f>+AE48-AF48</f>
        <v>0</v>
      </c>
    </row>
    <row r="44" spans="2:39" x14ac:dyDescent="0.25">
      <c r="B44" s="43">
        <v>3250</v>
      </c>
      <c r="C44" s="58"/>
      <c r="D44" s="81"/>
      <c r="E44" s="81"/>
      <c r="F44" s="40"/>
      <c r="G44" s="56" t="s">
        <v>48</v>
      </c>
      <c r="H44" s="55">
        <f>+'32400'!E137</f>
        <v>0</v>
      </c>
      <c r="I44" s="57">
        <f>+'32400'!F137</f>
        <v>0</v>
      </c>
      <c r="J44" s="57">
        <f>+'32400'!G137</f>
        <v>0</v>
      </c>
      <c r="K44" s="55"/>
      <c r="L44" s="43">
        <v>5310</v>
      </c>
      <c r="M44" s="41" t="s">
        <v>111</v>
      </c>
      <c r="N44" s="21"/>
      <c r="O44" s="194">
        <f>SUM(O45:O47)</f>
        <v>0</v>
      </c>
      <c r="P44" s="195">
        <f>SUM(P45:P47)</f>
        <v>0</v>
      </c>
      <c r="Q44" s="38">
        <f>SUM(Q45:Q47)</f>
        <v>0</v>
      </c>
      <c r="T44" s="206" t="s">
        <v>114</v>
      </c>
      <c r="U44" s="206"/>
      <c r="V44" s="206"/>
      <c r="W44" s="206"/>
      <c r="X44" s="206"/>
      <c r="Y44" s="206"/>
      <c r="AA44" s="43">
        <v>2260</v>
      </c>
      <c r="AB44" s="44" t="s">
        <v>82</v>
      </c>
      <c r="AC44" s="60">
        <f t="shared" si="32"/>
        <v>0</v>
      </c>
      <c r="AD44" s="61">
        <f t="shared" si="33"/>
        <v>0</v>
      </c>
      <c r="AE44" s="60">
        <f t="shared" si="34"/>
        <v>0</v>
      </c>
      <c r="AF44" s="61">
        <f t="shared" si="35"/>
        <v>0</v>
      </c>
      <c r="AI44" s="31"/>
      <c r="AJ44" s="51" t="s">
        <v>9</v>
      </c>
      <c r="AK44" s="51"/>
      <c r="AL44" s="26">
        <f>SUM(AL45:AL47)</f>
        <v>0</v>
      </c>
      <c r="AM44" s="28">
        <f>SUM(AM45:AM47)</f>
        <v>0</v>
      </c>
    </row>
    <row r="45" spans="2:39" x14ac:dyDescent="0.25">
      <c r="B45" s="43"/>
      <c r="C45" s="58"/>
      <c r="D45" s="81"/>
      <c r="E45" s="81"/>
      <c r="F45" s="40"/>
      <c r="G45" s="56"/>
      <c r="H45" s="55"/>
      <c r="I45" s="57"/>
      <c r="J45" s="39"/>
      <c r="K45" s="40"/>
      <c r="L45" s="43">
        <v>5320</v>
      </c>
      <c r="M45" s="58"/>
      <c r="N45" s="59" t="s">
        <v>113</v>
      </c>
      <c r="O45" s="192">
        <f>+'32400'!E42</f>
        <v>0</v>
      </c>
      <c r="P45" s="193">
        <f>+'32400'!F42</f>
        <v>0</v>
      </c>
      <c r="Q45" s="57">
        <f>+'32400'!G42</f>
        <v>0</v>
      </c>
      <c r="T45" s="206"/>
      <c r="U45" s="206"/>
      <c r="V45" s="206"/>
      <c r="W45" s="206"/>
      <c r="X45" s="206"/>
      <c r="Y45" s="206"/>
      <c r="AA45" s="43"/>
      <c r="AB45" s="44"/>
      <c r="AC45" s="60"/>
      <c r="AD45" s="61"/>
      <c r="AE45" s="60"/>
      <c r="AF45" s="61"/>
      <c r="AI45" s="31"/>
      <c r="AJ45" s="32"/>
      <c r="AK45" s="71" t="s">
        <v>61</v>
      </c>
      <c r="AL45" s="27">
        <f>+AD19-AC19</f>
        <v>0</v>
      </c>
      <c r="AM45" s="46">
        <f>+AF19-AE19</f>
        <v>0</v>
      </c>
    </row>
    <row r="46" spans="2:39" x14ac:dyDescent="0.25">
      <c r="B46" s="6">
        <v>3300</v>
      </c>
      <c r="C46" s="58"/>
      <c r="D46" s="93"/>
      <c r="E46" s="40"/>
      <c r="F46" s="40"/>
      <c r="G46" s="73" t="s">
        <v>115</v>
      </c>
      <c r="H46" s="74">
        <f>SUM(H47:H48)</f>
        <v>0</v>
      </c>
      <c r="I46" s="75">
        <f>SUM(I47:I48)</f>
        <v>0</v>
      </c>
      <c r="J46" s="75">
        <f>SUM(J47:J48)</f>
        <v>0</v>
      </c>
      <c r="K46" s="74"/>
      <c r="L46" s="43">
        <v>5330</v>
      </c>
      <c r="M46" s="58"/>
      <c r="N46" s="59" t="s">
        <v>14</v>
      </c>
      <c r="O46" s="192">
        <f>+'32400'!E43</f>
        <v>0</v>
      </c>
      <c r="P46" s="193">
        <f>+'32400'!F43</f>
        <v>0</v>
      </c>
      <c r="Q46" s="57">
        <f>+'32400'!G43</f>
        <v>0</v>
      </c>
      <c r="AA46" s="6">
        <v>3000</v>
      </c>
      <c r="AB46" s="25" t="s">
        <v>97</v>
      </c>
      <c r="AC46" s="29">
        <f>IF(H50&gt;I50,H50-I50,0)</f>
        <v>0</v>
      </c>
      <c r="AD46" s="30">
        <f>IF(I50&gt;H50,I50-H50,0)</f>
        <v>0</v>
      </c>
      <c r="AE46" s="29">
        <f>IF(I50&gt;J50,I50-J50,0)</f>
        <v>0</v>
      </c>
      <c r="AF46" s="30">
        <f>IF(J50&gt;I50,J50-I50,0)</f>
        <v>0</v>
      </c>
      <c r="AI46" s="31"/>
      <c r="AJ46" s="32"/>
      <c r="AK46" s="71" t="s">
        <v>65</v>
      </c>
      <c r="AL46" s="27">
        <f>+AD20-AC20+AD21-AC21</f>
        <v>0</v>
      </c>
      <c r="AM46" s="46">
        <f>+AF20-AE20+AF21-AE21</f>
        <v>0</v>
      </c>
    </row>
    <row r="47" spans="2:39" x14ac:dyDescent="0.25">
      <c r="B47" s="43">
        <v>3310</v>
      </c>
      <c r="C47" s="58"/>
      <c r="D47" s="93"/>
      <c r="E47" s="40"/>
      <c r="F47" s="40"/>
      <c r="G47" s="56" t="s">
        <v>60</v>
      </c>
      <c r="H47" s="55">
        <f>+'32400'!E140</f>
        <v>0</v>
      </c>
      <c r="I47" s="57">
        <f>+'32400'!F140</f>
        <v>0</v>
      </c>
      <c r="J47" s="57">
        <f>+'32400'!G140</f>
        <v>0</v>
      </c>
      <c r="K47" s="55"/>
      <c r="L47" s="6">
        <v>5400</v>
      </c>
      <c r="M47" s="58"/>
      <c r="N47" s="59" t="s">
        <v>103</v>
      </c>
      <c r="O47" s="192">
        <f>+'32400'!E44</f>
        <v>0</v>
      </c>
      <c r="P47" s="193">
        <f>+'32400'!F44</f>
        <v>0</v>
      </c>
      <c r="Q47" s="57">
        <f>+'32400'!G44</f>
        <v>0</v>
      </c>
      <c r="AA47" s="6">
        <v>3100</v>
      </c>
      <c r="AB47" s="47" t="s">
        <v>101</v>
      </c>
      <c r="AC47" s="48">
        <f>IF(H34&gt;I34,H34-I34,0)</f>
        <v>0</v>
      </c>
      <c r="AD47" s="49">
        <f>IF(I34&gt;H34,I34-H34,0)</f>
        <v>0</v>
      </c>
      <c r="AE47" s="48">
        <f>IF(I34&gt;J34,I34-J34,0)</f>
        <v>0</v>
      </c>
      <c r="AF47" s="49">
        <f>IF(J34&gt;I34,J34-I34,0)</f>
        <v>0</v>
      </c>
      <c r="AI47" s="31"/>
      <c r="AJ47" s="32"/>
      <c r="AK47" s="71" t="s">
        <v>112</v>
      </c>
      <c r="AL47" s="45">
        <v>0</v>
      </c>
      <c r="AM47" s="63">
        <v>0</v>
      </c>
    </row>
    <row r="48" spans="2:39" x14ac:dyDescent="0.25">
      <c r="B48" s="43">
        <v>3320</v>
      </c>
      <c r="C48" s="58"/>
      <c r="D48" s="93"/>
      <c r="E48" s="40"/>
      <c r="F48" s="40"/>
      <c r="G48" s="56" t="s">
        <v>64</v>
      </c>
      <c r="H48" s="55">
        <f>+'32400'!E141</f>
        <v>0</v>
      </c>
      <c r="I48" s="57">
        <f>+'32400'!F141</f>
        <v>0</v>
      </c>
      <c r="J48" s="57">
        <f>+'32400'!G141</f>
        <v>0</v>
      </c>
      <c r="K48" s="55"/>
      <c r="L48" s="43">
        <v>5410</v>
      </c>
      <c r="M48" s="41" t="s">
        <v>116</v>
      </c>
      <c r="N48" s="21"/>
      <c r="O48" s="194">
        <f>SUM(O49:O53)</f>
        <v>0</v>
      </c>
      <c r="P48" s="195">
        <f>SUM(P49:P53)</f>
        <v>0</v>
      </c>
      <c r="Q48" s="38">
        <f>SUM(Q49:Q53)</f>
        <v>0</v>
      </c>
      <c r="AA48" s="43">
        <v>3110</v>
      </c>
      <c r="AB48" s="44" t="s">
        <v>14</v>
      </c>
      <c r="AC48" s="60">
        <f>IF(H35&gt;I35,H35-I35,0)</f>
        <v>0</v>
      </c>
      <c r="AD48" s="61">
        <f>IF(I35&gt;H35,I35-H35,0)</f>
        <v>0</v>
      </c>
      <c r="AE48" s="60">
        <f>IF(I35&gt;J35,I35-J35,0)</f>
        <v>0</v>
      </c>
      <c r="AF48" s="61">
        <f>IF(J35&gt;I35,J35-I35,0)</f>
        <v>0</v>
      </c>
      <c r="AI48" s="47" t="s">
        <v>118</v>
      </c>
      <c r="AJ48" s="32"/>
      <c r="AK48" s="84"/>
      <c r="AL48" s="85">
        <f>+AL40-AL44</f>
        <v>0</v>
      </c>
      <c r="AM48" s="86">
        <f>+AM40-AM44</f>
        <v>0</v>
      </c>
    </row>
    <row r="49" spans="2:39" x14ac:dyDescent="0.25">
      <c r="C49" s="58"/>
      <c r="D49" s="93"/>
      <c r="E49" s="40"/>
      <c r="F49" s="40"/>
      <c r="G49" s="56"/>
      <c r="H49" s="55"/>
      <c r="I49" s="57"/>
      <c r="J49" s="39"/>
      <c r="K49" s="40"/>
      <c r="L49" s="43">
        <v>5420</v>
      </c>
      <c r="M49" s="58"/>
      <c r="N49" s="59" t="s">
        <v>117</v>
      </c>
      <c r="O49" s="192">
        <f>+'32400'!E46</f>
        <v>0</v>
      </c>
      <c r="P49" s="193">
        <f>+'32400'!F46</f>
        <v>0</v>
      </c>
      <c r="Q49" s="57">
        <f>+'32400'!G46</f>
        <v>0</v>
      </c>
      <c r="AA49" s="43">
        <v>3120</v>
      </c>
      <c r="AB49" s="44" t="s">
        <v>19</v>
      </c>
      <c r="AC49" s="60">
        <f>IF(H36&gt;I36,H36-I36,0)</f>
        <v>0</v>
      </c>
      <c r="AD49" s="61">
        <f>IF(I36&gt;H36,I36-H36,0)</f>
        <v>0</v>
      </c>
      <c r="AE49" s="60">
        <f>IF(I36&gt;J36,I36-J36,0)</f>
        <v>0</v>
      </c>
      <c r="AF49" s="61">
        <f>IF(J36&gt;I36,J36-I36,0)</f>
        <v>0</v>
      </c>
      <c r="AI49" s="25"/>
      <c r="AJ49" s="32"/>
      <c r="AK49" s="84"/>
      <c r="AL49" s="52"/>
      <c r="AM49" s="53"/>
    </row>
    <row r="50" spans="2:39" x14ac:dyDescent="0.25">
      <c r="B50" s="6">
        <v>3000</v>
      </c>
      <c r="C50" s="58"/>
      <c r="D50" s="93"/>
      <c r="E50" s="40"/>
      <c r="F50" s="40"/>
      <c r="G50" s="77" t="s">
        <v>120</v>
      </c>
      <c r="H50" s="74">
        <f>+H39+H34+H46</f>
        <v>0</v>
      </c>
      <c r="I50" s="75">
        <f t="shared" ref="I50:J50" si="36">+I39+I34+I46</f>
        <v>0</v>
      </c>
      <c r="J50" s="75">
        <f t="shared" si="36"/>
        <v>0</v>
      </c>
      <c r="K50" s="78"/>
      <c r="L50" s="43">
        <v>5430</v>
      </c>
      <c r="M50" s="58"/>
      <c r="N50" s="59" t="s">
        <v>119</v>
      </c>
      <c r="O50" s="192">
        <f>+'32400'!E47</f>
        <v>0</v>
      </c>
      <c r="P50" s="193">
        <f>+'32400'!F47</f>
        <v>0</v>
      </c>
      <c r="Q50" s="57">
        <f>+'32400'!G47</f>
        <v>0</v>
      </c>
      <c r="AA50" s="43">
        <v>3130</v>
      </c>
      <c r="AB50" s="44" t="s">
        <v>23</v>
      </c>
      <c r="AC50" s="60">
        <f>IF(H37&gt;I37,H37-I37,0)</f>
        <v>0</v>
      </c>
      <c r="AD50" s="61">
        <f>IF(I37&gt;H37,I37-H37,0)</f>
        <v>0</v>
      </c>
      <c r="AE50" s="60">
        <f>IF(I37&gt;J37,I37-J37,0)</f>
        <v>0</v>
      </c>
      <c r="AF50" s="61">
        <f>IF(J37&gt;I37,J37-I37,0)</f>
        <v>0</v>
      </c>
      <c r="AI50" s="50" t="s">
        <v>122</v>
      </c>
      <c r="AJ50" s="32"/>
      <c r="AK50" s="51"/>
      <c r="AL50" s="52"/>
      <c r="AM50" s="53"/>
    </row>
    <row r="51" spans="2:39" x14ac:dyDescent="0.25">
      <c r="C51" s="58"/>
      <c r="D51" s="93"/>
      <c r="E51" s="40"/>
      <c r="F51" s="40"/>
      <c r="G51" s="17"/>
      <c r="H51" s="37"/>
      <c r="I51" s="38"/>
      <c r="J51" s="38"/>
      <c r="K51" s="37"/>
      <c r="L51" s="43">
        <v>5440</v>
      </c>
      <c r="M51" s="58"/>
      <c r="N51" s="59" t="s">
        <v>121</v>
      </c>
      <c r="O51" s="192">
        <f>+'32400'!E48</f>
        <v>0</v>
      </c>
      <c r="P51" s="193">
        <f>+'32400'!F48</f>
        <v>0</v>
      </c>
      <c r="Q51" s="57">
        <f>+'32400'!G48</f>
        <v>0</v>
      </c>
      <c r="AA51" s="43"/>
      <c r="AB51" s="44"/>
      <c r="AC51" s="60"/>
      <c r="AD51" s="61"/>
      <c r="AE51" s="60"/>
      <c r="AF51" s="61"/>
      <c r="AI51" s="31"/>
      <c r="AJ51" s="51" t="s">
        <v>8</v>
      </c>
      <c r="AK51" s="51"/>
      <c r="AL51" s="26">
        <f>+AL52+AL55</f>
        <v>0</v>
      </c>
      <c r="AM51" s="28">
        <f>+AM52+AM55</f>
        <v>0</v>
      </c>
    </row>
    <row r="52" spans="2:39" x14ac:dyDescent="0.25">
      <c r="C52" s="58"/>
      <c r="D52" s="93"/>
      <c r="E52" s="40"/>
      <c r="F52" s="40"/>
      <c r="G52" s="17" t="s">
        <v>124</v>
      </c>
      <c r="H52" s="37">
        <f>+H50+H30</f>
        <v>0</v>
      </c>
      <c r="I52" s="38">
        <f t="shared" ref="I52:J52" si="37">+I50+I30</f>
        <v>0</v>
      </c>
      <c r="J52" s="38">
        <f t="shared" si="37"/>
        <v>0</v>
      </c>
      <c r="K52" s="79"/>
      <c r="L52" s="43">
        <v>5450</v>
      </c>
      <c r="M52" s="58"/>
      <c r="N52" s="59" t="s">
        <v>123</v>
      </c>
      <c r="O52" s="192">
        <f>+'32400'!E49</f>
        <v>0</v>
      </c>
      <c r="P52" s="193">
        <f>+'32400'!F49</f>
        <v>0</v>
      </c>
      <c r="Q52" s="57">
        <f>+'32400'!G49</f>
        <v>0</v>
      </c>
      <c r="AA52" s="6">
        <v>3200</v>
      </c>
      <c r="AB52" s="47" t="s">
        <v>107</v>
      </c>
      <c r="AC52" s="48">
        <f t="shared" ref="AC52:AC57" si="38">IF(H39&gt;I39,H39-I39,0)</f>
        <v>0</v>
      </c>
      <c r="AD52" s="49">
        <f t="shared" ref="AD52:AD57" si="39">IF(I39&gt;H39,I39-H39,0)</f>
        <v>0</v>
      </c>
      <c r="AE52" s="48">
        <f t="shared" ref="AE52:AE57" si="40">IF(I39&gt;J39,I39-J39,0)</f>
        <v>0</v>
      </c>
      <c r="AF52" s="49">
        <f t="shared" ref="AF52:AF57" si="41">IF(J39&gt;I39,J39-I39,0)</f>
        <v>0</v>
      </c>
      <c r="AI52" s="31"/>
      <c r="AJ52" s="32"/>
      <c r="AK52" s="71" t="s">
        <v>126</v>
      </c>
      <c r="AL52" s="27">
        <f>SUM(AL53:AL54)</f>
        <v>0</v>
      </c>
      <c r="AM52" s="46">
        <f>SUM(AM53:AM54)</f>
        <v>0</v>
      </c>
    </row>
    <row r="53" spans="2:39" x14ac:dyDescent="0.25">
      <c r="C53" s="94"/>
      <c r="D53" s="95"/>
      <c r="E53" s="96"/>
      <c r="F53" s="96"/>
      <c r="G53" s="96"/>
      <c r="H53" s="96"/>
      <c r="I53" s="97"/>
      <c r="J53" s="97"/>
      <c r="K53" s="40"/>
      <c r="L53" s="6">
        <v>5500</v>
      </c>
      <c r="M53" s="58"/>
      <c r="N53" s="59" t="s">
        <v>125</v>
      </c>
      <c r="O53" s="192">
        <f>+'32400'!E50</f>
        <v>0</v>
      </c>
      <c r="P53" s="193">
        <f>+'32400'!F50</f>
        <v>0</v>
      </c>
      <c r="Q53" s="57">
        <f>+'32400'!G50</f>
        <v>0</v>
      </c>
      <c r="AA53" s="43">
        <v>3210</v>
      </c>
      <c r="AB53" s="44" t="s">
        <v>109</v>
      </c>
      <c r="AC53" s="60">
        <f t="shared" si="38"/>
        <v>0</v>
      </c>
      <c r="AD53" s="61">
        <f t="shared" si="39"/>
        <v>0</v>
      </c>
      <c r="AE53" s="60">
        <f t="shared" si="40"/>
        <v>0</v>
      </c>
      <c r="AF53" s="61">
        <f t="shared" si="41"/>
        <v>0</v>
      </c>
      <c r="AI53" s="31"/>
      <c r="AJ53" s="32"/>
      <c r="AK53" s="71" t="s">
        <v>128</v>
      </c>
      <c r="AL53" s="45">
        <v>0</v>
      </c>
      <c r="AM53" s="63">
        <v>0</v>
      </c>
    </row>
    <row r="54" spans="2:39" x14ac:dyDescent="0.25">
      <c r="H54" s="174" t="str">
        <f>IF(D32-H30-H50=0,"",D32-H30-H50)</f>
        <v/>
      </c>
      <c r="I54" s="174" t="str">
        <f t="shared" ref="I54" si="42">IF(E32-I30-I50=0,"",E32-I30-I50)</f>
        <v/>
      </c>
      <c r="J54" s="174" t="str">
        <f>IF(F32-J30-J50=0,"",F32-J30-J50)</f>
        <v/>
      </c>
      <c r="K54" s="99"/>
      <c r="L54" s="43">
        <v>5510</v>
      </c>
      <c r="M54" s="41" t="s">
        <v>127</v>
      </c>
      <c r="N54" s="21"/>
      <c r="O54" s="194">
        <f>SUM(O55:O60)</f>
        <v>0</v>
      </c>
      <c r="P54" s="195">
        <f>SUM(P55:P60)</f>
        <v>0</v>
      </c>
      <c r="Q54" s="38">
        <f>SUM(Q55:Q60)</f>
        <v>0</v>
      </c>
      <c r="AA54" s="43">
        <v>3220</v>
      </c>
      <c r="AB54" s="44" t="s">
        <v>38</v>
      </c>
      <c r="AC54" s="60">
        <f t="shared" si="38"/>
        <v>0</v>
      </c>
      <c r="AD54" s="61">
        <f t="shared" si="39"/>
        <v>0</v>
      </c>
      <c r="AE54" s="60">
        <f t="shared" si="40"/>
        <v>0</v>
      </c>
      <c r="AF54" s="61">
        <f t="shared" si="41"/>
        <v>0</v>
      </c>
      <c r="AI54" s="31"/>
      <c r="AJ54" s="32"/>
      <c r="AK54" s="71" t="s">
        <v>130</v>
      </c>
      <c r="AL54" s="45">
        <v>0</v>
      </c>
      <c r="AM54" s="63">
        <v>0</v>
      </c>
    </row>
    <row r="55" spans="2:39" x14ac:dyDescent="0.25">
      <c r="L55" s="43">
        <v>5520</v>
      </c>
      <c r="M55" s="58"/>
      <c r="N55" s="59" t="s">
        <v>129</v>
      </c>
      <c r="O55" s="192">
        <f>+'32400'!E52</f>
        <v>0</v>
      </c>
      <c r="P55" s="193">
        <f>+'32400'!F52</f>
        <v>0</v>
      </c>
      <c r="Q55" s="57">
        <f>+'32400'!G52</f>
        <v>0</v>
      </c>
      <c r="AA55" s="43">
        <v>3230</v>
      </c>
      <c r="AB55" s="44" t="s">
        <v>110</v>
      </c>
      <c r="AC55" s="60">
        <f t="shared" si="38"/>
        <v>0</v>
      </c>
      <c r="AD55" s="61">
        <f t="shared" si="39"/>
        <v>0</v>
      </c>
      <c r="AE55" s="60">
        <f t="shared" si="40"/>
        <v>0</v>
      </c>
      <c r="AF55" s="61">
        <f t="shared" si="41"/>
        <v>0</v>
      </c>
      <c r="AI55" s="31"/>
      <c r="AJ55" s="32"/>
      <c r="AK55" s="71" t="s">
        <v>132</v>
      </c>
      <c r="AL55" s="100">
        <f>SUM(AC9:AC14)+SUM(AC17:AC18)+SUM(AC22:AC25)+SUM(AC29:AC36)+SUM(AC39:AC44)+SUM(AC49:AC50)+SUM(AC53:AC57)+SUM(AC60:AC61)-O61-O54-O66</f>
        <v>0</v>
      </c>
      <c r="AM55" s="101">
        <f>SUM(AE9:AE14)+SUM(AE17:AE18)+SUM(AE22:AE25)+SUM(AE29:AE36)+SUM(AE39:AE44)+SUM(AE49:AE50)+SUM(AE53:AE57)+SUM(AE60:AE61)-P61-P54-P66</f>
        <v>0</v>
      </c>
    </row>
    <row r="56" spans="2:39" x14ac:dyDescent="0.25">
      <c r="C56" s="230" t="s">
        <v>114</v>
      </c>
      <c r="D56" s="230"/>
      <c r="E56" s="230"/>
      <c r="F56" s="230"/>
      <c r="G56" s="230"/>
      <c r="H56" s="230"/>
      <c r="I56" s="230"/>
      <c r="L56" s="43">
        <v>5530</v>
      </c>
      <c r="M56" s="58"/>
      <c r="N56" s="59" t="s">
        <v>131</v>
      </c>
      <c r="O56" s="192">
        <f>+'32400'!E53</f>
        <v>0</v>
      </c>
      <c r="P56" s="193">
        <f>+'32400'!F53</f>
        <v>0</v>
      </c>
      <c r="Q56" s="57">
        <f>+'32400'!G53</f>
        <v>0</v>
      </c>
      <c r="AA56" s="43">
        <v>3240</v>
      </c>
      <c r="AB56" s="44" t="s">
        <v>45</v>
      </c>
      <c r="AC56" s="60">
        <f t="shared" si="38"/>
        <v>0</v>
      </c>
      <c r="AD56" s="61">
        <f t="shared" si="39"/>
        <v>0</v>
      </c>
      <c r="AE56" s="60">
        <f t="shared" si="40"/>
        <v>0</v>
      </c>
      <c r="AF56" s="61">
        <f t="shared" si="41"/>
        <v>0</v>
      </c>
      <c r="AI56" s="31"/>
      <c r="AJ56" s="51" t="s">
        <v>9</v>
      </c>
      <c r="AK56" s="51"/>
      <c r="AL56" s="26">
        <f>+AL57+AL60</f>
        <v>0</v>
      </c>
      <c r="AM56" s="28">
        <f>+AM57+AM60</f>
        <v>0</v>
      </c>
    </row>
    <row r="57" spans="2:39" x14ac:dyDescent="0.25">
      <c r="C57" s="56"/>
      <c r="D57" s="56"/>
      <c r="E57" s="56"/>
      <c r="F57" s="56"/>
      <c r="G57" s="56"/>
      <c r="H57" s="56"/>
      <c r="I57" s="56"/>
      <c r="L57" s="43">
        <v>5540</v>
      </c>
      <c r="M57" s="58"/>
      <c r="N57" s="59" t="s">
        <v>133</v>
      </c>
      <c r="O57" s="192">
        <f>+'32400'!E54</f>
        <v>0</v>
      </c>
      <c r="P57" s="193">
        <f>+'32400'!F54</f>
        <v>0</v>
      </c>
      <c r="Q57" s="57">
        <f>+'32400'!G54</f>
        <v>0</v>
      </c>
      <c r="AA57" s="43">
        <v>3250</v>
      </c>
      <c r="AB57" s="44" t="s">
        <v>48</v>
      </c>
      <c r="AC57" s="60">
        <f t="shared" si="38"/>
        <v>0</v>
      </c>
      <c r="AD57" s="61">
        <f t="shared" si="39"/>
        <v>0</v>
      </c>
      <c r="AE57" s="60">
        <f t="shared" si="40"/>
        <v>0</v>
      </c>
      <c r="AF57" s="61">
        <f t="shared" si="41"/>
        <v>0</v>
      </c>
      <c r="AI57" s="31"/>
      <c r="AJ57" s="32"/>
      <c r="AK57" s="71" t="s">
        <v>135</v>
      </c>
      <c r="AL57" s="27">
        <f>SUM(AL58:AL59)</f>
        <v>0</v>
      </c>
      <c r="AM57" s="46">
        <f>SUM(AM58:AM59)</f>
        <v>0</v>
      </c>
    </row>
    <row r="58" spans="2:39" x14ac:dyDescent="0.25">
      <c r="L58" s="43">
        <v>5550</v>
      </c>
      <c r="M58" s="58"/>
      <c r="N58" s="59" t="s">
        <v>134</v>
      </c>
      <c r="O58" s="192">
        <f>+'32400'!E55</f>
        <v>0</v>
      </c>
      <c r="P58" s="193">
        <f>+'32400'!F55</f>
        <v>0</v>
      </c>
      <c r="Q58" s="57">
        <f>+'32400'!G55</f>
        <v>0</v>
      </c>
      <c r="AA58" s="43"/>
      <c r="AB58" s="44"/>
      <c r="AC58" s="60"/>
      <c r="AD58" s="61"/>
      <c r="AE58" s="60"/>
      <c r="AF58" s="61"/>
      <c r="AI58" s="31"/>
      <c r="AJ58" s="32"/>
      <c r="AK58" s="71" t="s">
        <v>128</v>
      </c>
      <c r="AL58" s="45">
        <v>0</v>
      </c>
      <c r="AM58" s="63">
        <v>0</v>
      </c>
    </row>
    <row r="59" spans="2:39" x14ac:dyDescent="0.25">
      <c r="L59" s="43">
        <v>5590</v>
      </c>
      <c r="M59" s="58"/>
      <c r="N59" s="59" t="s">
        <v>136</v>
      </c>
      <c r="O59" s="192">
        <f>+'32400'!E56</f>
        <v>0</v>
      </c>
      <c r="P59" s="193">
        <f>+'32400'!F56</f>
        <v>0</v>
      </c>
      <c r="Q59" s="57">
        <f>+'32400'!G56</f>
        <v>0</v>
      </c>
      <c r="AA59" s="6">
        <v>3300</v>
      </c>
      <c r="AB59" s="47" t="s">
        <v>139</v>
      </c>
      <c r="AC59" s="48">
        <f>IF(H46&gt;I46,H46-I46,0)</f>
        <v>0</v>
      </c>
      <c r="AD59" s="49">
        <f>IF(I46&gt;H46,I46-H46,0)</f>
        <v>0</v>
      </c>
      <c r="AE59" s="48">
        <f>IF(I46&gt;J46,I46-J46,0)</f>
        <v>0</v>
      </c>
      <c r="AF59" s="49">
        <f>IF(J46&gt;I46,J46-I46,0)</f>
        <v>0</v>
      </c>
      <c r="AI59" s="31"/>
      <c r="AJ59" s="32"/>
      <c r="AK59" s="71" t="s">
        <v>130</v>
      </c>
      <c r="AL59" s="45">
        <v>0</v>
      </c>
      <c r="AM59" s="63">
        <v>0</v>
      </c>
    </row>
    <row r="60" spans="2:39" x14ac:dyDescent="0.25">
      <c r="L60" s="6">
        <v>5600</v>
      </c>
      <c r="M60" s="58"/>
      <c r="N60" s="59" t="s">
        <v>137</v>
      </c>
      <c r="O60" s="192">
        <f>+'32400'!E57</f>
        <v>0</v>
      </c>
      <c r="P60" s="193">
        <f>+'32400'!F57</f>
        <v>0</v>
      </c>
      <c r="Q60" s="57">
        <f>+'32400'!G57</f>
        <v>0</v>
      </c>
      <c r="AA60" s="43">
        <v>3310</v>
      </c>
      <c r="AB60" s="44" t="s">
        <v>60</v>
      </c>
      <c r="AC60" s="60">
        <f>IF(H47&gt;I47,H47-I47,0)</f>
        <v>0</v>
      </c>
      <c r="AD60" s="61">
        <f>IF(I47&gt;H47,I47-H47,0)</f>
        <v>0</v>
      </c>
      <c r="AE60" s="60">
        <f>IF(I47&gt;J47,I47-J47,0)</f>
        <v>0</v>
      </c>
      <c r="AF60" s="61">
        <f>IF(J47&gt;I47,J47-I47,0)</f>
        <v>0</v>
      </c>
      <c r="AI60" s="31"/>
      <c r="AJ60" s="32"/>
      <c r="AK60" s="71" t="s">
        <v>132</v>
      </c>
      <c r="AL60" s="100">
        <f>SUM(AD9:AD14)+SUM(AD17:AD18)+SUM(AD22:AD25)+SUM(AD29:AD36)+SUM(AD39:AD44)+SUM(AD49:AD50)+SUM(AD53:AD57)+SUM(AD60:AD61)</f>
        <v>0</v>
      </c>
      <c r="AM60" s="101">
        <f>SUM(AF9:AF14)+SUM(AF17:AF18)+SUM(AF22:AF25)+SUM(AF29:AF36)+SUM(AF39:AF44)+SUM(AF49:AF50)+SUM(AF53:AF57)+SUM(AF60:AF61)</f>
        <v>0</v>
      </c>
    </row>
    <row r="61" spans="2:39" x14ac:dyDescent="0.25">
      <c r="L61" s="43">
        <v>5610</v>
      </c>
      <c r="M61" s="41" t="s">
        <v>138</v>
      </c>
      <c r="N61" s="21"/>
      <c r="O61" s="194">
        <f>SUM(O62)</f>
        <v>0</v>
      </c>
      <c r="P61" s="195">
        <f>SUM(P62)</f>
        <v>0</v>
      </c>
      <c r="Q61" s="38">
        <f>SUM(Q62)</f>
        <v>0</v>
      </c>
      <c r="AA61" s="43">
        <v>3320</v>
      </c>
      <c r="AB61" s="106" t="s">
        <v>64</v>
      </c>
      <c r="AC61" s="107">
        <f>IF(H48&gt;I48,H48-I48,0)</f>
        <v>0</v>
      </c>
      <c r="AD61" s="108">
        <f>IF(I48&gt;H48,I48-H48,0)</f>
        <v>0</v>
      </c>
      <c r="AE61" s="107">
        <f>IF(I48&gt;J48,I48-J48,0)</f>
        <v>0</v>
      </c>
      <c r="AF61" s="108">
        <f>IF(J48&gt;I48,J48-I48,0)</f>
        <v>0</v>
      </c>
      <c r="AI61" s="47" t="s">
        <v>141</v>
      </c>
      <c r="AJ61" s="32"/>
      <c r="AK61" s="84"/>
      <c r="AL61" s="102">
        <f>+AL51-AL56</f>
        <v>0</v>
      </c>
      <c r="AM61" s="103">
        <f>+AM51-AM56</f>
        <v>0</v>
      </c>
    </row>
    <row r="62" spans="2:39" x14ac:dyDescent="0.25">
      <c r="L62" s="43"/>
      <c r="M62" s="58"/>
      <c r="N62" s="59" t="s">
        <v>140</v>
      </c>
      <c r="O62" s="192">
        <f>+'32400'!E60</f>
        <v>0</v>
      </c>
      <c r="P62" s="193">
        <f>+'32400'!F60</f>
        <v>0</v>
      </c>
      <c r="Q62" s="57">
        <f>+'32400'!G60</f>
        <v>0</v>
      </c>
      <c r="AC62" s="109">
        <f>+AC6+AC27+AC46-AD6-AD27-AD46</f>
        <v>0</v>
      </c>
      <c r="AD62" s="109">
        <f>+AC7+AC16+AC28+AC38+AC47+AC52+AC59-AD7-AD16-AD28-AD38-AD47-AD52-AD59</f>
        <v>0</v>
      </c>
      <c r="AE62" s="109">
        <f>+AE6+AE27+AE46-AF6-AF27-AF46</f>
        <v>0</v>
      </c>
      <c r="AF62" s="109">
        <f>+AE7+AE16+AE28+AE38+AE47+AE52+AE59-AF7-AF16-AF28-AF38-AF47-AF52-AF59</f>
        <v>0</v>
      </c>
      <c r="AI62" s="25"/>
      <c r="AJ62" s="32"/>
      <c r="AK62" s="84"/>
      <c r="AL62" s="102"/>
      <c r="AM62" s="103"/>
    </row>
    <row r="63" spans="2:39" x14ac:dyDescent="0.25">
      <c r="L63" s="43"/>
      <c r="M63" s="104"/>
      <c r="N63" s="105"/>
      <c r="O63" s="198"/>
      <c r="P63" s="199"/>
      <c r="Q63" s="67"/>
      <c r="AB63" s="206" t="s">
        <v>114</v>
      </c>
      <c r="AC63" s="206"/>
      <c r="AD63" s="206"/>
      <c r="AE63" s="56"/>
      <c r="AF63" s="56"/>
      <c r="AI63" s="47" t="s">
        <v>143</v>
      </c>
      <c r="AJ63" s="32"/>
      <c r="AK63" s="84"/>
      <c r="AL63" s="110">
        <f>+AL37+AL48+AL61</f>
        <v>0</v>
      </c>
      <c r="AM63" s="111">
        <f>+AM37+AM48+AM61</f>
        <v>0</v>
      </c>
    </row>
    <row r="64" spans="2:39" ht="14.45" customHeight="1" x14ac:dyDescent="0.25">
      <c r="L64" s="43"/>
      <c r="M64" s="72" t="s">
        <v>142</v>
      </c>
      <c r="N64" s="73"/>
      <c r="O64" s="196">
        <f>+O30+O34+O44+O48+O54+O61</f>
        <v>0</v>
      </c>
      <c r="P64" s="197">
        <f>+P30+P34+P44+P48+P54+P61</f>
        <v>0</v>
      </c>
      <c r="Q64" s="75">
        <f>+Q30+Q34+Q44+Q48+Q54+Q61</f>
        <v>0</v>
      </c>
      <c r="AB64" s="56"/>
      <c r="AC64" s="56"/>
      <c r="AD64" s="56"/>
      <c r="AE64" s="56"/>
      <c r="AF64" s="56"/>
      <c r="AG64" s="56"/>
      <c r="AI64" s="25"/>
      <c r="AJ64" s="32"/>
      <c r="AK64" s="84"/>
      <c r="AL64" s="112"/>
      <c r="AM64" s="113"/>
    </row>
    <row r="65" spans="12:39" x14ac:dyDescent="0.25">
      <c r="L65" s="6">
        <v>3210</v>
      </c>
      <c r="M65" s="104"/>
      <c r="N65" s="73"/>
      <c r="O65" s="198"/>
      <c r="P65" s="199"/>
      <c r="Q65" s="67"/>
      <c r="AG65" s="56"/>
      <c r="AI65" s="47" t="s">
        <v>144</v>
      </c>
      <c r="AJ65" s="32"/>
      <c r="AK65" s="84"/>
      <c r="AL65" s="114">
        <f>+E9</f>
        <v>0</v>
      </c>
      <c r="AM65" s="115">
        <f>+F9</f>
        <v>0</v>
      </c>
    </row>
    <row r="66" spans="12:39" x14ac:dyDescent="0.25">
      <c r="M66" s="20" t="s">
        <v>34</v>
      </c>
      <c r="N66" s="21"/>
      <c r="O66" s="194">
        <f>+O27-O64</f>
        <v>0</v>
      </c>
      <c r="P66" s="195">
        <f>+P27-P64</f>
        <v>0</v>
      </c>
      <c r="Q66" s="38">
        <f>+Q27-Q64</f>
        <v>0</v>
      </c>
      <c r="AI66" s="47" t="s">
        <v>145</v>
      </c>
      <c r="AJ66" s="32"/>
      <c r="AK66" s="84"/>
      <c r="AL66" s="114">
        <f>+D9</f>
        <v>0</v>
      </c>
      <c r="AM66" s="115">
        <f>+E9</f>
        <v>0</v>
      </c>
    </row>
    <row r="67" spans="12:39" x14ac:dyDescent="0.25">
      <c r="M67" s="20"/>
      <c r="N67" s="21"/>
      <c r="O67" s="192"/>
      <c r="P67" s="193"/>
      <c r="Q67" s="57"/>
      <c r="AI67" s="119"/>
      <c r="AJ67" s="120"/>
      <c r="AK67" s="121"/>
      <c r="AL67" s="122"/>
      <c r="AM67" s="123"/>
    </row>
    <row r="68" spans="12:39" x14ac:dyDescent="0.25">
      <c r="M68" s="94"/>
      <c r="N68" s="116"/>
      <c r="O68" s="200"/>
      <c r="P68" s="201"/>
      <c r="Q68" s="118"/>
      <c r="AL68" s="171">
        <f>+AL66-AL65-AL63</f>
        <v>0</v>
      </c>
      <c r="AM68" s="171">
        <f>+AM66-AM65-AM63</f>
        <v>0</v>
      </c>
    </row>
    <row r="69" spans="12:39" x14ac:dyDescent="0.25">
      <c r="O69" s="175">
        <f>+H40-O66</f>
        <v>0</v>
      </c>
      <c r="P69" s="175">
        <f t="shared" ref="P69:Q69" si="43">+I40-P66</f>
        <v>0</v>
      </c>
      <c r="Q69" s="175">
        <f t="shared" si="43"/>
        <v>0</v>
      </c>
    </row>
    <row r="70" spans="12:39" x14ac:dyDescent="0.25">
      <c r="AI70" s="206" t="s">
        <v>114</v>
      </c>
      <c r="AJ70" s="206"/>
      <c r="AK70" s="206"/>
      <c r="AL70" s="206"/>
      <c r="AM70" s="206"/>
    </row>
    <row r="71" spans="12:39" x14ac:dyDescent="0.25">
      <c r="M71" s="206" t="s">
        <v>114</v>
      </c>
      <c r="N71" s="206"/>
      <c r="O71" s="206"/>
      <c r="P71" s="206"/>
      <c r="Q71" s="56"/>
      <c r="R71" s="56"/>
      <c r="AI71" s="206"/>
      <c r="AJ71" s="206"/>
      <c r="AK71" s="206"/>
      <c r="AL71" s="206"/>
      <c r="AM71" s="206"/>
    </row>
    <row r="72" spans="12:39" x14ac:dyDescent="0.25">
      <c r="M72" s="206"/>
      <c r="N72" s="206"/>
      <c r="O72" s="206"/>
      <c r="P72" s="206"/>
      <c r="Q72" s="56"/>
      <c r="R72" s="56"/>
    </row>
  </sheetData>
  <mergeCells count="25"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4:I4"/>
    <mergeCell ref="M4:P4"/>
    <mergeCell ref="C2:I2"/>
    <mergeCell ref="M2:P2"/>
    <mergeCell ref="T2:Y2"/>
    <mergeCell ref="AB2:AD2"/>
    <mergeCell ref="AI2:AM2"/>
    <mergeCell ref="C3:I3"/>
    <mergeCell ref="M3:P3"/>
    <mergeCell ref="T3:Y3"/>
    <mergeCell ref="AB3:AD3"/>
    <mergeCell ref="AI3:AM3"/>
  </mergeCells>
  <pageMargins left="0.7" right="0.7" top="0.75" bottom="0.75" header="0.3" footer="0.3"/>
  <ignoredErrors>
    <ignoredError sqref="C2:AM5 C63:AM72 C62:AC62 AF62:AM62 C8:AM11 C6 G6 K6:N6 R6:AM6 C7:S7 U7:AM7 C13:AM18 C12:S12 U12:AM12 C20:AM22 C19:S19 U19:AM19 C24:AM24 C23:S23 U23:AM23 C31:AM36 C30:S30 U30:AM30 C38:AM40 C37:S37 U37:AM37 C42:AM61 C41:S41 U41:AM41 C26:AM29 C25:S25 U25:AM25" unlockedFormula="1"/>
    <ignoredError sqref="AD62:AE62" formula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U148"/>
  <sheetViews>
    <sheetView showGridLines="0" zoomScaleNormal="100" workbookViewId="0">
      <selection activeCell="G71" sqref="G71"/>
    </sheetView>
  </sheetViews>
  <sheetFormatPr baseColWidth="10" defaultRowHeight="15" x14ac:dyDescent="0.25"/>
  <cols>
    <col min="1" max="1" width="2" customWidth="1"/>
    <col min="2" max="2" width="5.140625" style="124" customWidth="1"/>
    <col min="3" max="3" width="2.42578125" customWidth="1"/>
    <col min="4" max="4" width="34.5703125" customWidth="1"/>
    <col min="5" max="7" width="15.85546875" customWidth="1"/>
    <col min="8" max="8" width="5.85546875" customWidth="1"/>
    <col min="9" max="11" width="6.42578125" bestFit="1" customWidth="1"/>
    <col min="12" max="12" width="5.85546875" customWidth="1"/>
    <col min="13" max="15" width="6.42578125" bestFit="1" customWidth="1"/>
    <col min="16" max="16" width="5.85546875" customWidth="1"/>
    <col min="17" max="19" width="6.42578125" bestFit="1" customWidth="1"/>
    <col min="20" max="20" width="5.85546875" customWidth="1"/>
    <col min="21" max="23" width="6.42578125" bestFit="1" customWidth="1"/>
    <col min="24" max="24" width="5.85546875" customWidth="1"/>
    <col min="25" max="27" width="6.42578125" bestFit="1" customWidth="1"/>
    <col min="28" max="28" width="5.85546875" customWidth="1"/>
    <col min="29" max="31" width="6.42578125" bestFit="1" customWidth="1"/>
    <col min="32" max="32" width="5.85546875" customWidth="1"/>
    <col min="33" max="35" width="6.42578125" bestFit="1" customWidth="1"/>
    <col min="36" max="36" width="5.85546875" customWidth="1"/>
    <col min="37" max="39" width="6.42578125" bestFit="1" customWidth="1"/>
    <col min="40" max="40" width="5.85546875" customWidth="1"/>
    <col min="41" max="43" width="6.42578125" bestFit="1" customWidth="1"/>
    <col min="44" max="44" width="5.85546875" customWidth="1"/>
    <col min="45" max="47" width="6.42578125" bestFit="1" customWidth="1"/>
  </cols>
  <sheetData>
    <row r="1" spans="2:47" ht="26.25" customHeight="1" x14ac:dyDescent="0.25">
      <c r="B1" s="234" t="s">
        <v>166</v>
      </c>
      <c r="C1" s="235"/>
      <c r="D1" s="235"/>
      <c r="E1" s="235"/>
      <c r="F1" s="235"/>
      <c r="G1" s="236"/>
    </row>
    <row r="2" spans="2:47" ht="14.45" customHeight="1" x14ac:dyDescent="0.25">
      <c r="B2" s="237" t="s">
        <v>147</v>
      </c>
      <c r="C2" s="238"/>
      <c r="D2" s="238"/>
      <c r="E2" s="238"/>
      <c r="F2" s="238"/>
      <c r="G2" s="239"/>
    </row>
    <row r="3" spans="2:47" ht="14.45" customHeight="1" x14ac:dyDescent="0.25">
      <c r="B3" s="217" t="s">
        <v>191</v>
      </c>
      <c r="C3" s="218"/>
      <c r="D3" s="218"/>
      <c r="E3" s="218"/>
      <c r="F3" s="218"/>
      <c r="G3" s="219"/>
      <c r="I3" s="231" t="s">
        <v>149</v>
      </c>
      <c r="J3" s="232"/>
      <c r="K3" s="233"/>
      <c r="M3" s="231" t="s">
        <v>150</v>
      </c>
      <c r="N3" s="232"/>
      <c r="O3" s="233"/>
      <c r="Q3" s="231" t="s">
        <v>151</v>
      </c>
      <c r="R3" s="232"/>
      <c r="S3" s="233"/>
      <c r="U3" s="231" t="s">
        <v>152</v>
      </c>
      <c r="V3" s="232"/>
      <c r="W3" s="233"/>
      <c r="Y3" s="231" t="s">
        <v>153</v>
      </c>
      <c r="Z3" s="232"/>
      <c r="AA3" s="233"/>
      <c r="AC3" s="231" t="s">
        <v>154</v>
      </c>
      <c r="AD3" s="232"/>
      <c r="AE3" s="233"/>
      <c r="AG3" s="231" t="s">
        <v>155</v>
      </c>
      <c r="AH3" s="232"/>
      <c r="AI3" s="233"/>
      <c r="AK3" s="231" t="s">
        <v>156</v>
      </c>
      <c r="AL3" s="232"/>
      <c r="AM3" s="233"/>
      <c r="AO3" s="231" t="s">
        <v>157</v>
      </c>
      <c r="AP3" s="232"/>
      <c r="AQ3" s="233"/>
      <c r="AS3" s="231" t="s">
        <v>158</v>
      </c>
      <c r="AT3" s="232"/>
      <c r="AU3" s="233"/>
    </row>
    <row r="4" spans="2:47" x14ac:dyDescent="0.25">
      <c r="B4" s="125"/>
      <c r="C4" s="10"/>
      <c r="D4" s="11"/>
      <c r="E4" s="144">
        <v>2024</v>
      </c>
      <c r="F4" s="7">
        <v>2023</v>
      </c>
      <c r="G4" s="7">
        <v>2022</v>
      </c>
      <c r="I4" s="144">
        <v>2024</v>
      </c>
      <c r="J4" s="7">
        <v>2023</v>
      </c>
      <c r="K4" s="7">
        <v>2022</v>
      </c>
      <c r="M4" s="144">
        <v>2024</v>
      </c>
      <c r="N4" s="7">
        <v>2023</v>
      </c>
      <c r="O4" s="7">
        <v>2022</v>
      </c>
      <c r="Q4" s="144">
        <v>2024</v>
      </c>
      <c r="R4" s="7">
        <v>2023</v>
      </c>
      <c r="S4" s="7">
        <v>2022</v>
      </c>
      <c r="U4" s="144">
        <v>2024</v>
      </c>
      <c r="V4" s="7">
        <v>2023</v>
      </c>
      <c r="W4" s="7">
        <v>2022</v>
      </c>
      <c r="Y4" s="144">
        <v>2023</v>
      </c>
      <c r="Z4" s="7">
        <v>2022</v>
      </c>
      <c r="AA4" s="7">
        <v>2021</v>
      </c>
      <c r="AC4" s="144">
        <v>2023</v>
      </c>
      <c r="AD4" s="7">
        <v>2022</v>
      </c>
      <c r="AE4" s="7">
        <v>2021</v>
      </c>
      <c r="AG4" s="144">
        <v>2023</v>
      </c>
      <c r="AH4" s="7">
        <v>2022</v>
      </c>
      <c r="AI4" s="7">
        <v>2021</v>
      </c>
      <c r="AK4" s="144">
        <v>2023</v>
      </c>
      <c r="AL4" s="7">
        <v>2022</v>
      </c>
      <c r="AM4" s="7">
        <v>2021</v>
      </c>
      <c r="AO4" s="144">
        <v>2023</v>
      </c>
      <c r="AP4" s="7">
        <v>2022</v>
      </c>
      <c r="AQ4" s="7">
        <v>2021</v>
      </c>
      <c r="AS4" s="144">
        <v>2023</v>
      </c>
      <c r="AT4" s="7">
        <v>2022</v>
      </c>
      <c r="AU4" s="7">
        <v>2021</v>
      </c>
    </row>
    <row r="5" spans="2:47" x14ac:dyDescent="0.25">
      <c r="B5" s="126"/>
      <c r="C5" s="20" t="s">
        <v>10</v>
      </c>
      <c r="D5" s="21"/>
      <c r="E5" s="145"/>
      <c r="F5" s="23"/>
      <c r="G5" s="23"/>
      <c r="I5" s="145"/>
      <c r="J5" s="23"/>
      <c r="K5" s="23"/>
      <c r="M5" s="145"/>
      <c r="N5" s="23"/>
      <c r="O5" s="23"/>
      <c r="Q5" s="145"/>
      <c r="R5" s="23"/>
      <c r="S5" s="23"/>
      <c r="U5" s="145"/>
      <c r="V5" s="23"/>
      <c r="W5" s="23"/>
      <c r="Y5" s="145"/>
      <c r="Z5" s="23"/>
      <c r="AA5" s="23"/>
      <c r="AC5" s="145"/>
      <c r="AD5" s="23"/>
      <c r="AE5" s="23"/>
      <c r="AG5" s="145"/>
      <c r="AH5" s="23"/>
      <c r="AI5" s="23"/>
      <c r="AK5" s="145"/>
      <c r="AL5" s="23"/>
      <c r="AM5" s="23"/>
      <c r="AO5" s="145"/>
      <c r="AP5" s="23"/>
      <c r="AQ5" s="23"/>
      <c r="AS5" s="145"/>
      <c r="AT5" s="23"/>
      <c r="AU5" s="23"/>
    </row>
    <row r="6" spans="2:47" x14ac:dyDescent="0.25">
      <c r="B6" s="126">
        <v>4100</v>
      </c>
      <c r="C6" s="41" t="s">
        <v>13</v>
      </c>
      <c r="D6" s="42"/>
      <c r="E6" s="146">
        <f>SUM(E7:E13)</f>
        <v>0</v>
      </c>
      <c r="F6" s="38">
        <f>SUM(F7:F13)</f>
        <v>0</v>
      </c>
      <c r="G6" s="38">
        <f>SUM(G7:G13)</f>
        <v>0</v>
      </c>
      <c r="I6" s="146">
        <f t="shared" ref="I6:K6" si="0">SUM(I7:I13)</f>
        <v>0</v>
      </c>
      <c r="J6" s="38">
        <f t="shared" si="0"/>
        <v>0</v>
      </c>
      <c r="K6" s="38">
        <f t="shared" si="0"/>
        <v>0</v>
      </c>
      <c r="M6" s="146">
        <f t="shared" ref="M6:O6" si="1">SUM(M7:M13)</f>
        <v>0</v>
      </c>
      <c r="N6" s="38">
        <f t="shared" si="1"/>
        <v>0</v>
      </c>
      <c r="O6" s="38">
        <f t="shared" si="1"/>
        <v>0</v>
      </c>
      <c r="Q6" s="146">
        <f t="shared" ref="Q6:S6" si="2">SUM(Q7:Q13)</f>
        <v>0</v>
      </c>
      <c r="R6" s="38">
        <f t="shared" si="2"/>
        <v>0</v>
      </c>
      <c r="S6" s="38">
        <f t="shared" si="2"/>
        <v>0</v>
      </c>
      <c r="U6" s="146">
        <f t="shared" ref="U6:W6" si="3">SUM(U7:U13)</f>
        <v>0</v>
      </c>
      <c r="V6" s="38">
        <f t="shared" si="3"/>
        <v>0</v>
      </c>
      <c r="W6" s="38">
        <f t="shared" si="3"/>
        <v>0</v>
      </c>
      <c r="Y6" s="146">
        <f t="shared" ref="Y6:AA6" si="4">SUM(Y7:Y13)</f>
        <v>0</v>
      </c>
      <c r="Z6" s="38">
        <f t="shared" si="4"/>
        <v>0</v>
      </c>
      <c r="AA6" s="38">
        <f t="shared" si="4"/>
        <v>0</v>
      </c>
      <c r="AC6" s="146">
        <f>SUM(AC7:AC13)</f>
        <v>0</v>
      </c>
      <c r="AD6" s="38">
        <f>SUM(AD7:AD13)</f>
        <v>0</v>
      </c>
      <c r="AE6" s="38">
        <f>SUM(AE7:AE13)</f>
        <v>0</v>
      </c>
      <c r="AG6" s="146">
        <f>SUM(AG7:AG13)</f>
        <v>0</v>
      </c>
      <c r="AH6" s="38">
        <f>SUM(AH7:AH13)</f>
        <v>0</v>
      </c>
      <c r="AI6" s="38">
        <f>SUM(AI7:AI13)</f>
        <v>0</v>
      </c>
      <c r="AK6" s="146">
        <f>SUM(AK7:AK13)</f>
        <v>0</v>
      </c>
      <c r="AL6" s="38">
        <f>SUM(AL7:AL13)</f>
        <v>0</v>
      </c>
      <c r="AM6" s="38">
        <f>SUM(AM7:AM13)</f>
        <v>0</v>
      </c>
      <c r="AO6" s="146">
        <f>SUM(AO7:AO13)</f>
        <v>0</v>
      </c>
      <c r="AP6" s="38">
        <f>SUM(AP7:AP13)</f>
        <v>0</v>
      </c>
      <c r="AQ6" s="38">
        <f>SUM(AQ7:AQ13)</f>
        <v>0</v>
      </c>
      <c r="AS6" s="146">
        <f>SUM(AS7:AS13)</f>
        <v>0</v>
      </c>
      <c r="AT6" s="38">
        <f>SUM(AT7:AT13)</f>
        <v>0</v>
      </c>
      <c r="AU6" s="38">
        <f>SUM(AU7:AU13)</f>
        <v>0</v>
      </c>
    </row>
    <row r="7" spans="2:47" x14ac:dyDescent="0.25">
      <c r="B7" s="126">
        <v>4110</v>
      </c>
      <c r="C7" s="58"/>
      <c r="D7" s="59" t="s">
        <v>18</v>
      </c>
      <c r="E7" s="147">
        <f>+I7+M7+Q7+U7+Y7+AC7+AG7+AK7+AO7+AS7</f>
        <v>0</v>
      </c>
      <c r="F7" s="57">
        <f t="shared" ref="F7:G13" si="5">+J7+N7+R7+V7+Z7+AD7+AH7+AL7+AP7+AT7</f>
        <v>0</v>
      </c>
      <c r="G7" s="57">
        <f t="shared" si="5"/>
        <v>0</v>
      </c>
      <c r="I7" s="147">
        <v>0</v>
      </c>
      <c r="J7" s="57">
        <v>0</v>
      </c>
      <c r="K7" s="57">
        <v>0</v>
      </c>
      <c r="M7" s="147">
        <v>0</v>
      </c>
      <c r="N7" s="57">
        <v>0</v>
      </c>
      <c r="O7" s="57">
        <v>0</v>
      </c>
      <c r="Q7" s="147">
        <v>0</v>
      </c>
      <c r="R7" s="57">
        <v>0</v>
      </c>
      <c r="S7" s="57">
        <v>0</v>
      </c>
      <c r="U7" s="147">
        <v>0</v>
      </c>
      <c r="V7" s="57">
        <v>0</v>
      </c>
      <c r="W7" s="57">
        <v>0</v>
      </c>
      <c r="Y7" s="147">
        <v>0</v>
      </c>
      <c r="Z7" s="57">
        <v>0</v>
      </c>
      <c r="AA7" s="57">
        <v>0</v>
      </c>
      <c r="AC7" s="147">
        <v>0</v>
      </c>
      <c r="AD7" s="57">
        <v>0</v>
      </c>
      <c r="AE7" s="57">
        <v>0</v>
      </c>
      <c r="AG7" s="147">
        <v>0</v>
      </c>
      <c r="AH7" s="57">
        <v>0</v>
      </c>
      <c r="AI7" s="57">
        <v>0</v>
      </c>
      <c r="AK7" s="147">
        <v>0</v>
      </c>
      <c r="AL7" s="57">
        <v>0</v>
      </c>
      <c r="AM7" s="57">
        <v>0</v>
      </c>
      <c r="AO7" s="147">
        <v>0</v>
      </c>
      <c r="AP7" s="57">
        <v>0</v>
      </c>
      <c r="AQ7" s="57">
        <v>0</v>
      </c>
      <c r="AS7" s="147">
        <v>0</v>
      </c>
      <c r="AT7" s="57">
        <v>0</v>
      </c>
      <c r="AU7" s="57">
        <v>0</v>
      </c>
    </row>
    <row r="8" spans="2:47" x14ac:dyDescent="0.25">
      <c r="B8" s="126">
        <v>4120</v>
      </c>
      <c r="C8" s="58"/>
      <c r="D8" s="59" t="s">
        <v>22</v>
      </c>
      <c r="E8" s="147">
        <f t="shared" ref="E8:E13" si="6">+I8+M8+Q8+U8+Y8+AC8+AG8+AK8+AO8+AS8</f>
        <v>0</v>
      </c>
      <c r="F8" s="57">
        <f t="shared" si="5"/>
        <v>0</v>
      </c>
      <c r="G8" s="57">
        <f t="shared" si="5"/>
        <v>0</v>
      </c>
      <c r="I8" s="147">
        <v>0</v>
      </c>
      <c r="J8" s="57">
        <v>0</v>
      </c>
      <c r="K8" s="57">
        <v>0</v>
      </c>
      <c r="M8" s="147">
        <v>0</v>
      </c>
      <c r="N8" s="57">
        <v>0</v>
      </c>
      <c r="O8" s="57">
        <v>0</v>
      </c>
      <c r="Q8" s="147">
        <v>0</v>
      </c>
      <c r="R8" s="57">
        <v>0</v>
      </c>
      <c r="S8" s="57">
        <v>0</v>
      </c>
      <c r="U8" s="147">
        <v>0</v>
      </c>
      <c r="V8" s="57">
        <v>0</v>
      </c>
      <c r="W8" s="57">
        <v>0</v>
      </c>
      <c r="Y8" s="147">
        <v>0</v>
      </c>
      <c r="Z8" s="57">
        <v>0</v>
      </c>
      <c r="AA8" s="57">
        <v>0</v>
      </c>
      <c r="AC8" s="147">
        <v>0</v>
      </c>
      <c r="AD8" s="57">
        <v>0</v>
      </c>
      <c r="AE8" s="57">
        <v>0</v>
      </c>
      <c r="AG8" s="147">
        <v>0</v>
      </c>
      <c r="AH8" s="57">
        <v>0</v>
      </c>
      <c r="AI8" s="57">
        <v>0</v>
      </c>
      <c r="AK8" s="147">
        <v>0</v>
      </c>
      <c r="AL8" s="57">
        <v>0</v>
      </c>
      <c r="AM8" s="57">
        <v>0</v>
      </c>
      <c r="AO8" s="147">
        <v>0</v>
      </c>
      <c r="AP8" s="57">
        <v>0</v>
      </c>
      <c r="AQ8" s="57">
        <v>0</v>
      </c>
      <c r="AS8" s="147">
        <v>0</v>
      </c>
      <c r="AT8" s="57">
        <v>0</v>
      </c>
      <c r="AU8" s="57">
        <v>0</v>
      </c>
    </row>
    <row r="9" spans="2:47" x14ac:dyDescent="0.25">
      <c r="B9" s="126">
        <v>4130</v>
      </c>
      <c r="C9" s="58"/>
      <c r="D9" s="59" t="s">
        <v>26</v>
      </c>
      <c r="E9" s="147">
        <f t="shared" si="6"/>
        <v>0</v>
      </c>
      <c r="F9" s="57">
        <f t="shared" si="5"/>
        <v>0</v>
      </c>
      <c r="G9" s="57">
        <f t="shared" si="5"/>
        <v>0</v>
      </c>
      <c r="I9" s="147">
        <v>0</v>
      </c>
      <c r="J9" s="57">
        <v>0</v>
      </c>
      <c r="K9" s="57">
        <v>0</v>
      </c>
      <c r="M9" s="147">
        <v>0</v>
      </c>
      <c r="N9" s="57">
        <v>0</v>
      </c>
      <c r="O9" s="57">
        <v>0</v>
      </c>
      <c r="Q9" s="147">
        <v>0</v>
      </c>
      <c r="R9" s="57">
        <v>0</v>
      </c>
      <c r="S9" s="57">
        <v>0</v>
      </c>
      <c r="U9" s="147">
        <v>0</v>
      </c>
      <c r="V9" s="57">
        <v>0</v>
      </c>
      <c r="W9" s="57">
        <v>0</v>
      </c>
      <c r="Y9" s="147">
        <v>0</v>
      </c>
      <c r="Z9" s="57">
        <v>0</v>
      </c>
      <c r="AA9" s="57">
        <v>0</v>
      </c>
      <c r="AC9" s="147">
        <v>0</v>
      </c>
      <c r="AD9" s="57">
        <v>0</v>
      </c>
      <c r="AE9" s="57">
        <v>0</v>
      </c>
      <c r="AG9" s="147">
        <v>0</v>
      </c>
      <c r="AH9" s="57">
        <v>0</v>
      </c>
      <c r="AI9" s="57">
        <v>0</v>
      </c>
      <c r="AK9" s="147">
        <v>0</v>
      </c>
      <c r="AL9" s="57">
        <v>0</v>
      </c>
      <c r="AM9" s="57">
        <v>0</v>
      </c>
      <c r="AO9" s="147">
        <v>0</v>
      </c>
      <c r="AP9" s="57">
        <v>0</v>
      </c>
      <c r="AQ9" s="57">
        <v>0</v>
      </c>
      <c r="AS9" s="147">
        <v>0</v>
      </c>
      <c r="AT9" s="57">
        <v>0</v>
      </c>
      <c r="AU9" s="57">
        <v>0</v>
      </c>
    </row>
    <row r="10" spans="2:47" x14ac:dyDescent="0.25">
      <c r="B10" s="126">
        <v>4140</v>
      </c>
      <c r="C10" s="58"/>
      <c r="D10" s="59" t="s">
        <v>29</v>
      </c>
      <c r="E10" s="147">
        <f t="shared" si="6"/>
        <v>0</v>
      </c>
      <c r="F10" s="57">
        <f t="shared" si="5"/>
        <v>0</v>
      </c>
      <c r="G10" s="57">
        <f t="shared" si="5"/>
        <v>0</v>
      </c>
      <c r="I10" s="147">
        <v>0</v>
      </c>
      <c r="J10" s="57">
        <v>0</v>
      </c>
      <c r="K10" s="57">
        <v>0</v>
      </c>
      <c r="M10" s="147">
        <v>0</v>
      </c>
      <c r="N10" s="57">
        <v>0</v>
      </c>
      <c r="O10" s="57">
        <v>0</v>
      </c>
      <c r="Q10" s="147">
        <v>0</v>
      </c>
      <c r="R10" s="57">
        <v>0</v>
      </c>
      <c r="S10" s="57">
        <v>0</v>
      </c>
      <c r="U10" s="147">
        <v>0</v>
      </c>
      <c r="V10" s="57">
        <v>0</v>
      </c>
      <c r="W10" s="57">
        <v>0</v>
      </c>
      <c r="Y10" s="147">
        <v>0</v>
      </c>
      <c r="Z10" s="57">
        <v>0</v>
      </c>
      <c r="AA10" s="57">
        <v>0</v>
      </c>
      <c r="AC10" s="147">
        <v>0</v>
      </c>
      <c r="AD10" s="57">
        <v>0</v>
      </c>
      <c r="AE10" s="57">
        <v>0</v>
      </c>
      <c r="AG10" s="147">
        <v>0</v>
      </c>
      <c r="AH10" s="57">
        <v>0</v>
      </c>
      <c r="AI10" s="57">
        <v>0</v>
      </c>
      <c r="AK10" s="147">
        <v>0</v>
      </c>
      <c r="AL10" s="57">
        <v>0</v>
      </c>
      <c r="AM10" s="57">
        <v>0</v>
      </c>
      <c r="AO10" s="147">
        <v>0</v>
      </c>
      <c r="AP10" s="57">
        <v>0</v>
      </c>
      <c r="AQ10" s="57">
        <v>0</v>
      </c>
      <c r="AS10" s="147">
        <v>0</v>
      </c>
      <c r="AT10" s="57">
        <v>0</v>
      </c>
      <c r="AU10" s="57">
        <v>0</v>
      </c>
    </row>
    <row r="11" spans="2:47" x14ac:dyDescent="0.25">
      <c r="B11" s="126">
        <v>4150</v>
      </c>
      <c r="C11" s="58"/>
      <c r="D11" s="59" t="s">
        <v>33</v>
      </c>
      <c r="E11" s="147">
        <f t="shared" si="6"/>
        <v>0</v>
      </c>
      <c r="F11" s="57">
        <f t="shared" si="5"/>
        <v>0</v>
      </c>
      <c r="G11" s="57">
        <f t="shared" si="5"/>
        <v>0</v>
      </c>
      <c r="I11" s="147">
        <v>0</v>
      </c>
      <c r="J11" s="57">
        <v>0</v>
      </c>
      <c r="K11" s="57">
        <v>0</v>
      </c>
      <c r="M11" s="147">
        <v>0</v>
      </c>
      <c r="N11" s="57">
        <v>0</v>
      </c>
      <c r="O11" s="57">
        <v>0</v>
      </c>
      <c r="Q11" s="147">
        <v>0</v>
      </c>
      <c r="R11" s="57">
        <v>0</v>
      </c>
      <c r="S11" s="57">
        <v>0</v>
      </c>
      <c r="U11" s="147">
        <v>0</v>
      </c>
      <c r="V11" s="57">
        <v>0</v>
      </c>
      <c r="W11" s="57">
        <v>0</v>
      </c>
      <c r="Y11" s="147">
        <v>0</v>
      </c>
      <c r="Z11" s="57">
        <v>0</v>
      </c>
      <c r="AA11" s="57">
        <v>0</v>
      </c>
      <c r="AC11" s="147">
        <v>0</v>
      </c>
      <c r="AD11" s="57">
        <v>0</v>
      </c>
      <c r="AE11" s="57">
        <v>0</v>
      </c>
      <c r="AG11" s="147">
        <v>0</v>
      </c>
      <c r="AH11" s="57">
        <v>0</v>
      </c>
      <c r="AI11" s="57">
        <v>0</v>
      </c>
      <c r="AK11" s="147">
        <v>0</v>
      </c>
      <c r="AL11" s="57">
        <v>0</v>
      </c>
      <c r="AM11" s="57">
        <v>0</v>
      </c>
      <c r="AO11" s="147">
        <v>0</v>
      </c>
      <c r="AP11" s="57">
        <v>0</v>
      </c>
      <c r="AQ11" s="57">
        <v>0</v>
      </c>
      <c r="AS11" s="147">
        <v>0</v>
      </c>
      <c r="AT11" s="57">
        <v>0</v>
      </c>
      <c r="AU11" s="57">
        <v>0</v>
      </c>
    </row>
    <row r="12" spans="2:47" x14ac:dyDescent="0.25">
      <c r="B12" s="126">
        <v>4160</v>
      </c>
      <c r="C12" s="58"/>
      <c r="D12" s="59" t="s">
        <v>37</v>
      </c>
      <c r="E12" s="147">
        <f t="shared" si="6"/>
        <v>0</v>
      </c>
      <c r="F12" s="57">
        <f t="shared" si="5"/>
        <v>0</v>
      </c>
      <c r="G12" s="57">
        <f t="shared" si="5"/>
        <v>0</v>
      </c>
      <c r="I12" s="147">
        <v>0</v>
      </c>
      <c r="J12" s="57">
        <v>0</v>
      </c>
      <c r="K12" s="57">
        <v>0</v>
      </c>
      <c r="M12" s="147">
        <v>0</v>
      </c>
      <c r="N12" s="57">
        <v>0</v>
      </c>
      <c r="O12" s="57">
        <v>0</v>
      </c>
      <c r="Q12" s="147">
        <v>0</v>
      </c>
      <c r="R12" s="57">
        <v>0</v>
      </c>
      <c r="S12" s="57">
        <v>0</v>
      </c>
      <c r="U12" s="147">
        <v>0</v>
      </c>
      <c r="V12" s="57">
        <v>0</v>
      </c>
      <c r="W12" s="57">
        <v>0</v>
      </c>
      <c r="Y12" s="147">
        <v>0</v>
      </c>
      <c r="Z12" s="57">
        <v>0</v>
      </c>
      <c r="AA12" s="57">
        <v>0</v>
      </c>
      <c r="AC12" s="147">
        <v>0</v>
      </c>
      <c r="AD12" s="57">
        <v>0</v>
      </c>
      <c r="AE12" s="57">
        <v>0</v>
      </c>
      <c r="AG12" s="147">
        <v>0</v>
      </c>
      <c r="AH12" s="57">
        <v>0</v>
      </c>
      <c r="AI12" s="57">
        <v>0</v>
      </c>
      <c r="AK12" s="147">
        <v>0</v>
      </c>
      <c r="AL12" s="57">
        <v>0</v>
      </c>
      <c r="AM12" s="57">
        <v>0</v>
      </c>
      <c r="AO12" s="147">
        <v>0</v>
      </c>
      <c r="AP12" s="57">
        <v>0</v>
      </c>
      <c r="AQ12" s="57">
        <v>0</v>
      </c>
      <c r="AS12" s="147">
        <v>0</v>
      </c>
      <c r="AT12" s="57">
        <v>0</v>
      </c>
      <c r="AU12" s="57">
        <v>0</v>
      </c>
    </row>
    <row r="13" spans="2:47" x14ac:dyDescent="0.25">
      <c r="B13" s="126">
        <v>4170</v>
      </c>
      <c r="C13" s="58"/>
      <c r="D13" s="59" t="s">
        <v>41</v>
      </c>
      <c r="E13" s="147">
        <f t="shared" si="6"/>
        <v>0</v>
      </c>
      <c r="F13" s="57">
        <f t="shared" si="5"/>
        <v>0</v>
      </c>
      <c r="G13" s="57">
        <f t="shared" si="5"/>
        <v>0</v>
      </c>
      <c r="I13" s="147">
        <v>0</v>
      </c>
      <c r="J13" s="57">
        <v>0</v>
      </c>
      <c r="K13" s="57">
        <v>0</v>
      </c>
      <c r="M13" s="147">
        <v>0</v>
      </c>
      <c r="N13" s="57">
        <v>0</v>
      </c>
      <c r="O13" s="57">
        <v>0</v>
      </c>
      <c r="Q13" s="147">
        <v>0</v>
      </c>
      <c r="R13" s="57">
        <v>0</v>
      </c>
      <c r="S13" s="57">
        <v>0</v>
      </c>
      <c r="U13" s="147">
        <v>0</v>
      </c>
      <c r="V13" s="57">
        <v>0</v>
      </c>
      <c r="W13" s="57">
        <v>0</v>
      </c>
      <c r="Y13" s="147">
        <v>0</v>
      </c>
      <c r="Z13" s="57">
        <v>0</v>
      </c>
      <c r="AA13" s="57">
        <v>0</v>
      </c>
      <c r="AC13" s="147">
        <v>0</v>
      </c>
      <c r="AD13" s="57">
        <v>0</v>
      </c>
      <c r="AE13" s="57">
        <v>0</v>
      </c>
      <c r="AG13" s="147">
        <v>0</v>
      </c>
      <c r="AH13" s="57">
        <v>0</v>
      </c>
      <c r="AI13" s="57">
        <v>0</v>
      </c>
      <c r="AK13" s="147">
        <v>0</v>
      </c>
      <c r="AL13" s="57">
        <v>0</v>
      </c>
      <c r="AM13" s="57">
        <v>0</v>
      </c>
      <c r="AO13" s="147">
        <v>0</v>
      </c>
      <c r="AP13" s="57">
        <v>0</v>
      </c>
      <c r="AQ13" s="57">
        <v>0</v>
      </c>
      <c r="AS13" s="147">
        <v>0</v>
      </c>
      <c r="AT13" s="57">
        <v>0</v>
      </c>
      <c r="AU13" s="57">
        <v>0</v>
      </c>
    </row>
    <row r="14" spans="2:47" x14ac:dyDescent="0.25">
      <c r="B14" s="126">
        <v>4200</v>
      </c>
      <c r="C14" s="41" t="s">
        <v>44</v>
      </c>
      <c r="D14" s="21"/>
      <c r="E14" s="146">
        <f>SUM(E15:E16)</f>
        <v>0</v>
      </c>
      <c r="F14" s="38">
        <f>SUM(F15:F16)</f>
        <v>0</v>
      </c>
      <c r="G14" s="38">
        <f>SUM(G15:G16)</f>
        <v>0</v>
      </c>
      <c r="I14" s="146">
        <f t="shared" ref="I14:K14" si="7">SUM(I15:I16)</f>
        <v>0</v>
      </c>
      <c r="J14" s="38">
        <f t="shared" si="7"/>
        <v>0</v>
      </c>
      <c r="K14" s="38">
        <f t="shared" si="7"/>
        <v>0</v>
      </c>
      <c r="M14" s="146">
        <f t="shared" ref="M14:O14" si="8">SUM(M15:M16)</f>
        <v>0</v>
      </c>
      <c r="N14" s="38">
        <f t="shared" si="8"/>
        <v>0</v>
      </c>
      <c r="O14" s="38">
        <f t="shared" si="8"/>
        <v>0</v>
      </c>
      <c r="Q14" s="146">
        <f t="shared" ref="Q14:S14" si="9">SUM(Q15:Q16)</f>
        <v>0</v>
      </c>
      <c r="R14" s="38">
        <f t="shared" si="9"/>
        <v>0</v>
      </c>
      <c r="S14" s="38">
        <f t="shared" si="9"/>
        <v>0</v>
      </c>
      <c r="U14" s="146">
        <f t="shared" ref="U14:W14" si="10">SUM(U15:U16)</f>
        <v>0</v>
      </c>
      <c r="V14" s="38">
        <f t="shared" si="10"/>
        <v>0</v>
      </c>
      <c r="W14" s="38">
        <f t="shared" si="10"/>
        <v>0</v>
      </c>
      <c r="Y14" s="146">
        <f t="shared" ref="Y14:AA14" si="11">SUM(Y15:Y16)</f>
        <v>0</v>
      </c>
      <c r="Z14" s="38">
        <f t="shared" si="11"/>
        <v>0</v>
      </c>
      <c r="AA14" s="38">
        <f t="shared" si="11"/>
        <v>0</v>
      </c>
      <c r="AC14" s="146">
        <f>SUM(AC15:AC16)</f>
        <v>0</v>
      </c>
      <c r="AD14" s="38">
        <f>SUM(AD15:AD16)</f>
        <v>0</v>
      </c>
      <c r="AE14" s="38">
        <f>SUM(AE15:AE16)</f>
        <v>0</v>
      </c>
      <c r="AG14" s="146">
        <f>SUM(AG15:AG16)</f>
        <v>0</v>
      </c>
      <c r="AH14" s="38">
        <f>SUM(AH15:AH16)</f>
        <v>0</v>
      </c>
      <c r="AI14" s="38">
        <f>SUM(AI15:AI16)</f>
        <v>0</v>
      </c>
      <c r="AK14" s="146">
        <f>SUM(AK15:AK16)</f>
        <v>0</v>
      </c>
      <c r="AL14" s="38">
        <f>SUM(AL15:AL16)</f>
        <v>0</v>
      </c>
      <c r="AM14" s="38">
        <f>SUM(AM15:AM16)</f>
        <v>0</v>
      </c>
      <c r="AO14" s="146">
        <f>SUM(AO15:AO16)</f>
        <v>0</v>
      </c>
      <c r="AP14" s="38">
        <f>SUM(AP15:AP16)</f>
        <v>0</v>
      </c>
      <c r="AQ14" s="38">
        <f>SUM(AQ15:AQ16)</f>
        <v>0</v>
      </c>
      <c r="AS14" s="146">
        <f>SUM(AS15:AS16)</f>
        <v>0</v>
      </c>
      <c r="AT14" s="38">
        <f>SUM(AT15:AT16)</f>
        <v>0</v>
      </c>
      <c r="AU14" s="38">
        <f>SUM(AU15:AU16)</f>
        <v>0</v>
      </c>
    </row>
    <row r="15" spans="2:47" x14ac:dyDescent="0.25">
      <c r="B15" s="126">
        <v>4210</v>
      </c>
      <c r="C15" s="58"/>
      <c r="D15" s="59" t="s">
        <v>47</v>
      </c>
      <c r="E15" s="147">
        <f t="shared" ref="E15:G16" si="12">+I15+M15+Q15+U15+Y15+AC15+AG15+AK15+AO15+AS15</f>
        <v>0</v>
      </c>
      <c r="F15" s="57">
        <f t="shared" si="12"/>
        <v>0</v>
      </c>
      <c r="G15" s="57">
        <f t="shared" si="12"/>
        <v>0</v>
      </c>
      <c r="I15" s="147">
        <v>0</v>
      </c>
      <c r="J15" s="57">
        <v>0</v>
      </c>
      <c r="K15" s="57">
        <v>0</v>
      </c>
      <c r="M15" s="147">
        <v>0</v>
      </c>
      <c r="N15" s="57">
        <v>0</v>
      </c>
      <c r="O15" s="57">
        <v>0</v>
      </c>
      <c r="Q15" s="147">
        <v>0</v>
      </c>
      <c r="R15" s="57">
        <v>0</v>
      </c>
      <c r="S15" s="57">
        <v>0</v>
      </c>
      <c r="U15" s="147">
        <v>0</v>
      </c>
      <c r="V15" s="57">
        <v>0</v>
      </c>
      <c r="W15" s="57">
        <v>0</v>
      </c>
      <c r="Y15" s="147">
        <v>0</v>
      </c>
      <c r="Z15" s="57">
        <v>0</v>
      </c>
      <c r="AA15" s="57">
        <v>0</v>
      </c>
      <c r="AC15" s="147">
        <v>0</v>
      </c>
      <c r="AD15" s="57">
        <v>0</v>
      </c>
      <c r="AE15" s="57">
        <v>0</v>
      </c>
      <c r="AG15" s="147">
        <v>0</v>
      </c>
      <c r="AH15" s="57">
        <v>0</v>
      </c>
      <c r="AI15" s="57">
        <v>0</v>
      </c>
      <c r="AK15" s="147">
        <v>0</v>
      </c>
      <c r="AL15" s="57">
        <v>0</v>
      </c>
      <c r="AM15" s="57">
        <v>0</v>
      </c>
      <c r="AO15" s="147">
        <v>0</v>
      </c>
      <c r="AP15" s="57">
        <v>0</v>
      </c>
      <c r="AQ15" s="57">
        <v>0</v>
      </c>
      <c r="AS15" s="147">
        <v>0</v>
      </c>
      <c r="AT15" s="57">
        <v>0</v>
      </c>
      <c r="AU15" s="57">
        <v>0</v>
      </c>
    </row>
    <row r="16" spans="2:47" x14ac:dyDescent="0.25">
      <c r="B16" s="126">
        <v>4220</v>
      </c>
      <c r="C16" s="58"/>
      <c r="D16" s="59" t="s">
        <v>52</v>
      </c>
      <c r="E16" s="147">
        <f t="shared" si="12"/>
        <v>0</v>
      </c>
      <c r="F16" s="57">
        <f t="shared" si="12"/>
        <v>0</v>
      </c>
      <c r="G16" s="57">
        <f t="shared" si="12"/>
        <v>0</v>
      </c>
      <c r="I16" s="147">
        <v>0</v>
      </c>
      <c r="J16" s="57">
        <v>0</v>
      </c>
      <c r="K16" s="57">
        <v>0</v>
      </c>
      <c r="M16" s="147">
        <v>0</v>
      </c>
      <c r="N16" s="57">
        <v>0</v>
      </c>
      <c r="O16" s="57">
        <v>0</v>
      </c>
      <c r="Q16" s="147">
        <v>0</v>
      </c>
      <c r="R16" s="57">
        <v>0</v>
      </c>
      <c r="S16" s="57">
        <v>0</v>
      </c>
      <c r="U16" s="147">
        <v>0</v>
      </c>
      <c r="V16" s="57">
        <v>0</v>
      </c>
      <c r="W16" s="57">
        <v>0</v>
      </c>
      <c r="Y16" s="147">
        <v>0</v>
      </c>
      <c r="Z16" s="57">
        <v>0</v>
      </c>
      <c r="AA16" s="57">
        <v>0</v>
      </c>
      <c r="AC16" s="147">
        <v>0</v>
      </c>
      <c r="AD16" s="57">
        <v>0</v>
      </c>
      <c r="AE16" s="57">
        <v>0</v>
      </c>
      <c r="AG16" s="147">
        <v>0</v>
      </c>
      <c r="AH16" s="57">
        <v>0</v>
      </c>
      <c r="AI16" s="57">
        <v>0</v>
      </c>
      <c r="AK16" s="147">
        <v>0</v>
      </c>
      <c r="AL16" s="57">
        <v>0</v>
      </c>
      <c r="AM16" s="57">
        <v>0</v>
      </c>
      <c r="AO16" s="147">
        <v>0</v>
      </c>
      <c r="AP16" s="57">
        <v>0</v>
      </c>
      <c r="AQ16" s="57">
        <v>0</v>
      </c>
      <c r="AS16" s="147">
        <v>0</v>
      </c>
      <c r="AT16" s="57">
        <v>0</v>
      </c>
      <c r="AU16" s="57">
        <v>0</v>
      </c>
    </row>
    <row r="17" spans="2:47" x14ac:dyDescent="0.25">
      <c r="B17" s="126">
        <v>4300</v>
      </c>
      <c r="C17" s="41" t="s">
        <v>55</v>
      </c>
      <c r="D17" s="21"/>
      <c r="E17" s="146">
        <f>SUM(E18:E22)</f>
        <v>0</v>
      </c>
      <c r="F17" s="38">
        <f>SUM(F18:F22)</f>
        <v>0</v>
      </c>
      <c r="G17" s="38">
        <f>SUM(G18:G22)</f>
        <v>0</v>
      </c>
      <c r="I17" s="146">
        <f t="shared" ref="I17:K17" si="13">SUM(I18:I22)</f>
        <v>0</v>
      </c>
      <c r="J17" s="38">
        <f t="shared" si="13"/>
        <v>0</v>
      </c>
      <c r="K17" s="38">
        <f t="shared" si="13"/>
        <v>0</v>
      </c>
      <c r="M17" s="146">
        <f t="shared" ref="M17:O17" si="14">SUM(M18:M22)</f>
        <v>0</v>
      </c>
      <c r="N17" s="38">
        <f t="shared" si="14"/>
        <v>0</v>
      </c>
      <c r="O17" s="38">
        <f t="shared" si="14"/>
        <v>0</v>
      </c>
      <c r="Q17" s="146">
        <f t="shared" ref="Q17:S17" si="15">SUM(Q18:Q22)</f>
        <v>0</v>
      </c>
      <c r="R17" s="38">
        <f t="shared" si="15"/>
        <v>0</v>
      </c>
      <c r="S17" s="38">
        <f t="shared" si="15"/>
        <v>0</v>
      </c>
      <c r="U17" s="146">
        <f t="shared" ref="U17:W17" si="16">SUM(U18:U22)</f>
        <v>0</v>
      </c>
      <c r="V17" s="38">
        <f t="shared" si="16"/>
        <v>0</v>
      </c>
      <c r="W17" s="38">
        <f t="shared" si="16"/>
        <v>0</v>
      </c>
      <c r="Y17" s="146">
        <f t="shared" ref="Y17:AA17" si="17">SUM(Y18:Y22)</f>
        <v>0</v>
      </c>
      <c r="Z17" s="38">
        <f t="shared" si="17"/>
        <v>0</v>
      </c>
      <c r="AA17" s="38">
        <f t="shared" si="17"/>
        <v>0</v>
      </c>
      <c r="AC17" s="146">
        <f>SUM(AC18:AC22)</f>
        <v>0</v>
      </c>
      <c r="AD17" s="38">
        <f>SUM(AD18:AD22)</f>
        <v>0</v>
      </c>
      <c r="AE17" s="38">
        <f>SUM(AE18:AE22)</f>
        <v>0</v>
      </c>
      <c r="AG17" s="146">
        <f>SUM(AG18:AG22)</f>
        <v>0</v>
      </c>
      <c r="AH17" s="38">
        <f>SUM(AH18:AH22)</f>
        <v>0</v>
      </c>
      <c r="AI17" s="38">
        <f>SUM(AI18:AI22)</f>
        <v>0</v>
      </c>
      <c r="AK17" s="146">
        <f>SUM(AK18:AK22)</f>
        <v>0</v>
      </c>
      <c r="AL17" s="38">
        <f>SUM(AL18:AL22)</f>
        <v>0</v>
      </c>
      <c r="AM17" s="38">
        <f>SUM(AM18:AM22)</f>
        <v>0</v>
      </c>
      <c r="AO17" s="146">
        <f>SUM(AO18:AO22)</f>
        <v>0</v>
      </c>
      <c r="AP17" s="38">
        <f>SUM(AP18:AP22)</f>
        <v>0</v>
      </c>
      <c r="AQ17" s="38">
        <f>SUM(AQ18:AQ22)</f>
        <v>0</v>
      </c>
      <c r="AS17" s="146">
        <f>SUM(AS18:AS22)</f>
        <v>0</v>
      </c>
      <c r="AT17" s="38">
        <f>SUM(AT18:AT22)</f>
        <v>0</v>
      </c>
      <c r="AU17" s="38">
        <f>SUM(AU18:AU22)</f>
        <v>0</v>
      </c>
    </row>
    <row r="18" spans="2:47" x14ac:dyDescent="0.25">
      <c r="B18" s="126">
        <v>4310</v>
      </c>
      <c r="C18" s="58"/>
      <c r="D18" s="59" t="s">
        <v>59</v>
      </c>
      <c r="E18" s="147">
        <f t="shared" ref="E18:G22" si="18">+I18+M18+Q18+U18+Y18+AC18+AG18+AK18+AO18+AS18</f>
        <v>0</v>
      </c>
      <c r="F18" s="57">
        <f t="shared" si="18"/>
        <v>0</v>
      </c>
      <c r="G18" s="57">
        <f t="shared" si="18"/>
        <v>0</v>
      </c>
      <c r="I18" s="147">
        <v>0</v>
      </c>
      <c r="J18" s="57">
        <v>0</v>
      </c>
      <c r="K18" s="57">
        <v>0</v>
      </c>
      <c r="M18" s="147">
        <v>0</v>
      </c>
      <c r="N18" s="57">
        <v>0</v>
      </c>
      <c r="O18" s="57">
        <v>0</v>
      </c>
      <c r="Q18" s="147">
        <v>0</v>
      </c>
      <c r="R18" s="57">
        <v>0</v>
      </c>
      <c r="S18" s="57">
        <v>0</v>
      </c>
      <c r="U18" s="147">
        <v>0</v>
      </c>
      <c r="V18" s="57">
        <v>0</v>
      </c>
      <c r="W18" s="57">
        <v>0</v>
      </c>
      <c r="Y18" s="147">
        <v>0</v>
      </c>
      <c r="Z18" s="57">
        <v>0</v>
      </c>
      <c r="AA18" s="57">
        <v>0</v>
      </c>
      <c r="AC18" s="147">
        <v>0</v>
      </c>
      <c r="AD18" s="57">
        <v>0</v>
      </c>
      <c r="AE18" s="57">
        <v>0</v>
      </c>
      <c r="AG18" s="147">
        <v>0</v>
      </c>
      <c r="AH18" s="57">
        <v>0</v>
      </c>
      <c r="AI18" s="57">
        <v>0</v>
      </c>
      <c r="AK18" s="147">
        <v>0</v>
      </c>
      <c r="AL18" s="57">
        <v>0</v>
      </c>
      <c r="AM18" s="57">
        <v>0</v>
      </c>
      <c r="AO18" s="147">
        <v>0</v>
      </c>
      <c r="AP18" s="57">
        <v>0</v>
      </c>
      <c r="AQ18" s="57">
        <v>0</v>
      </c>
      <c r="AS18" s="147">
        <v>0</v>
      </c>
      <c r="AT18" s="57">
        <v>0</v>
      </c>
      <c r="AU18" s="57">
        <v>0</v>
      </c>
    </row>
    <row r="19" spans="2:47" x14ac:dyDescent="0.25">
      <c r="B19" s="126">
        <v>4320</v>
      </c>
      <c r="C19" s="58"/>
      <c r="D19" s="59" t="s">
        <v>63</v>
      </c>
      <c r="E19" s="147">
        <f t="shared" si="18"/>
        <v>0</v>
      </c>
      <c r="F19" s="57">
        <f t="shared" si="18"/>
        <v>0</v>
      </c>
      <c r="G19" s="57">
        <f t="shared" si="18"/>
        <v>0</v>
      </c>
      <c r="I19" s="147">
        <v>0</v>
      </c>
      <c r="J19" s="57">
        <v>0</v>
      </c>
      <c r="K19" s="57">
        <v>0</v>
      </c>
      <c r="M19" s="147">
        <v>0</v>
      </c>
      <c r="N19" s="57">
        <v>0</v>
      </c>
      <c r="O19" s="57">
        <v>0</v>
      </c>
      <c r="Q19" s="147">
        <v>0</v>
      </c>
      <c r="R19" s="57">
        <v>0</v>
      </c>
      <c r="S19" s="57">
        <v>0</v>
      </c>
      <c r="U19" s="147">
        <v>0</v>
      </c>
      <c r="V19" s="57">
        <v>0</v>
      </c>
      <c r="W19" s="57">
        <v>0</v>
      </c>
      <c r="Y19" s="147">
        <v>0</v>
      </c>
      <c r="Z19" s="57">
        <v>0</v>
      </c>
      <c r="AA19" s="57">
        <v>0</v>
      </c>
      <c r="AC19" s="147">
        <v>0</v>
      </c>
      <c r="AD19" s="57">
        <v>0</v>
      </c>
      <c r="AE19" s="57">
        <v>0</v>
      </c>
      <c r="AG19" s="147">
        <v>0</v>
      </c>
      <c r="AH19" s="57">
        <v>0</v>
      </c>
      <c r="AI19" s="57">
        <v>0</v>
      </c>
      <c r="AK19" s="147">
        <v>0</v>
      </c>
      <c r="AL19" s="57">
        <v>0</v>
      </c>
      <c r="AM19" s="57">
        <v>0</v>
      </c>
      <c r="AO19" s="147">
        <v>0</v>
      </c>
      <c r="AP19" s="57">
        <v>0</v>
      </c>
      <c r="AQ19" s="57">
        <v>0</v>
      </c>
      <c r="AS19" s="147">
        <v>0</v>
      </c>
      <c r="AT19" s="57">
        <v>0</v>
      </c>
      <c r="AU19" s="57">
        <v>0</v>
      </c>
    </row>
    <row r="20" spans="2:47" x14ac:dyDescent="0.25">
      <c r="B20" s="126">
        <v>4330</v>
      </c>
      <c r="C20" s="58"/>
      <c r="D20" s="59" t="s">
        <v>68</v>
      </c>
      <c r="E20" s="147">
        <f t="shared" si="18"/>
        <v>0</v>
      </c>
      <c r="F20" s="57">
        <f t="shared" si="18"/>
        <v>0</v>
      </c>
      <c r="G20" s="57">
        <f t="shared" si="18"/>
        <v>0</v>
      </c>
      <c r="I20" s="147">
        <v>0</v>
      </c>
      <c r="J20" s="57">
        <v>0</v>
      </c>
      <c r="K20" s="57">
        <v>0</v>
      </c>
      <c r="M20" s="147">
        <v>0</v>
      </c>
      <c r="N20" s="57">
        <v>0</v>
      </c>
      <c r="O20" s="57">
        <v>0</v>
      </c>
      <c r="Q20" s="147">
        <v>0</v>
      </c>
      <c r="R20" s="57">
        <v>0</v>
      </c>
      <c r="S20" s="57">
        <v>0</v>
      </c>
      <c r="U20" s="147">
        <v>0</v>
      </c>
      <c r="V20" s="57">
        <v>0</v>
      </c>
      <c r="W20" s="57">
        <v>0</v>
      </c>
      <c r="Y20" s="147">
        <v>0</v>
      </c>
      <c r="Z20" s="57">
        <v>0</v>
      </c>
      <c r="AA20" s="57">
        <v>0</v>
      </c>
      <c r="AC20" s="147">
        <v>0</v>
      </c>
      <c r="AD20" s="57">
        <v>0</v>
      </c>
      <c r="AE20" s="57">
        <v>0</v>
      </c>
      <c r="AG20" s="147">
        <v>0</v>
      </c>
      <c r="AH20" s="57">
        <v>0</v>
      </c>
      <c r="AI20" s="57">
        <v>0</v>
      </c>
      <c r="AK20" s="147">
        <v>0</v>
      </c>
      <c r="AL20" s="57">
        <v>0</v>
      </c>
      <c r="AM20" s="57">
        <v>0</v>
      </c>
      <c r="AO20" s="147">
        <v>0</v>
      </c>
      <c r="AP20" s="57">
        <v>0</v>
      </c>
      <c r="AQ20" s="57">
        <v>0</v>
      </c>
      <c r="AS20" s="147">
        <v>0</v>
      </c>
      <c r="AT20" s="57">
        <v>0</v>
      </c>
      <c r="AU20" s="57">
        <v>0</v>
      </c>
    </row>
    <row r="21" spans="2:47" x14ac:dyDescent="0.25">
      <c r="B21" s="126">
        <v>4340</v>
      </c>
      <c r="C21" s="58"/>
      <c r="D21" s="59" t="s">
        <v>72</v>
      </c>
      <c r="E21" s="147">
        <f t="shared" si="18"/>
        <v>0</v>
      </c>
      <c r="F21" s="57">
        <f t="shared" si="18"/>
        <v>0</v>
      </c>
      <c r="G21" s="57">
        <f t="shared" si="18"/>
        <v>0</v>
      </c>
      <c r="I21" s="147">
        <v>0</v>
      </c>
      <c r="J21" s="57">
        <v>0</v>
      </c>
      <c r="K21" s="57">
        <v>0</v>
      </c>
      <c r="M21" s="147">
        <v>0</v>
      </c>
      <c r="N21" s="57">
        <v>0</v>
      </c>
      <c r="O21" s="57">
        <v>0</v>
      </c>
      <c r="Q21" s="147">
        <v>0</v>
      </c>
      <c r="R21" s="57">
        <v>0</v>
      </c>
      <c r="S21" s="57">
        <v>0</v>
      </c>
      <c r="U21" s="147">
        <v>0</v>
      </c>
      <c r="V21" s="57">
        <v>0</v>
      </c>
      <c r="W21" s="57">
        <v>0</v>
      </c>
      <c r="Y21" s="147">
        <v>0</v>
      </c>
      <c r="Z21" s="57">
        <v>0</v>
      </c>
      <c r="AA21" s="57">
        <v>0</v>
      </c>
      <c r="AC21" s="147">
        <v>0</v>
      </c>
      <c r="AD21" s="57">
        <v>0</v>
      </c>
      <c r="AE21" s="57">
        <v>0</v>
      </c>
      <c r="AG21" s="147">
        <v>0</v>
      </c>
      <c r="AH21" s="57">
        <v>0</v>
      </c>
      <c r="AI21" s="57">
        <v>0</v>
      </c>
      <c r="AK21" s="147">
        <v>0</v>
      </c>
      <c r="AL21" s="57">
        <v>0</v>
      </c>
      <c r="AM21" s="57">
        <v>0</v>
      </c>
      <c r="AO21" s="147">
        <v>0</v>
      </c>
      <c r="AP21" s="57">
        <v>0</v>
      </c>
      <c r="AQ21" s="57">
        <v>0</v>
      </c>
      <c r="AS21" s="147">
        <v>0</v>
      </c>
      <c r="AT21" s="57">
        <v>0</v>
      </c>
      <c r="AU21" s="57">
        <v>0</v>
      </c>
    </row>
    <row r="22" spans="2:47" x14ac:dyDescent="0.25">
      <c r="B22" s="126">
        <v>4390</v>
      </c>
      <c r="C22" s="58"/>
      <c r="D22" s="59" t="s">
        <v>76</v>
      </c>
      <c r="E22" s="147">
        <f t="shared" si="18"/>
        <v>0</v>
      </c>
      <c r="F22" s="57">
        <f t="shared" si="18"/>
        <v>0</v>
      </c>
      <c r="G22" s="57">
        <f t="shared" si="18"/>
        <v>0</v>
      </c>
      <c r="I22" s="147">
        <v>0</v>
      </c>
      <c r="J22" s="57">
        <v>0</v>
      </c>
      <c r="K22" s="57">
        <v>0</v>
      </c>
      <c r="M22" s="147">
        <v>0</v>
      </c>
      <c r="N22" s="57">
        <v>0</v>
      </c>
      <c r="O22" s="57">
        <v>0</v>
      </c>
      <c r="Q22" s="147">
        <v>0</v>
      </c>
      <c r="R22" s="57">
        <v>0</v>
      </c>
      <c r="S22" s="57">
        <v>0</v>
      </c>
      <c r="U22" s="147">
        <v>0</v>
      </c>
      <c r="V22" s="57">
        <v>0</v>
      </c>
      <c r="W22" s="57">
        <v>0</v>
      </c>
      <c r="Y22" s="147">
        <v>0</v>
      </c>
      <c r="Z22" s="57">
        <v>0</v>
      </c>
      <c r="AA22" s="57">
        <v>0</v>
      </c>
      <c r="AC22" s="147">
        <v>0</v>
      </c>
      <c r="AD22" s="57">
        <v>0</v>
      </c>
      <c r="AE22" s="57">
        <v>0</v>
      </c>
      <c r="AG22" s="147">
        <v>0</v>
      </c>
      <c r="AH22" s="57">
        <v>0</v>
      </c>
      <c r="AI22" s="57">
        <v>0</v>
      </c>
      <c r="AK22" s="147">
        <v>0</v>
      </c>
      <c r="AL22" s="57">
        <v>0</v>
      </c>
      <c r="AM22" s="57">
        <v>0</v>
      </c>
      <c r="AO22" s="147">
        <v>0</v>
      </c>
      <c r="AP22" s="57">
        <v>0</v>
      </c>
      <c r="AQ22" s="57">
        <v>0</v>
      </c>
      <c r="AS22" s="147">
        <v>0</v>
      </c>
      <c r="AT22" s="57">
        <v>0</v>
      </c>
      <c r="AU22" s="57">
        <v>0</v>
      </c>
    </row>
    <row r="23" spans="2:47" x14ac:dyDescent="0.25">
      <c r="B23" s="126"/>
      <c r="C23" s="58"/>
      <c r="D23" s="59"/>
      <c r="E23" s="147"/>
      <c r="F23" s="57"/>
      <c r="G23" s="57"/>
      <c r="I23" s="147"/>
      <c r="J23" s="57"/>
      <c r="K23" s="57"/>
      <c r="M23" s="147"/>
      <c r="N23" s="57"/>
      <c r="O23" s="57"/>
      <c r="Q23" s="147"/>
      <c r="R23" s="57"/>
      <c r="S23" s="57"/>
      <c r="U23" s="147"/>
      <c r="V23" s="57"/>
      <c r="W23" s="57"/>
      <c r="Y23" s="147"/>
      <c r="Z23" s="57"/>
      <c r="AA23" s="57"/>
      <c r="AC23" s="147"/>
      <c r="AD23" s="57"/>
      <c r="AE23" s="57"/>
      <c r="AG23" s="147"/>
      <c r="AH23" s="57"/>
      <c r="AI23" s="57"/>
      <c r="AK23" s="147"/>
      <c r="AL23" s="57"/>
      <c r="AM23" s="57"/>
      <c r="AO23" s="147"/>
      <c r="AP23" s="57"/>
      <c r="AQ23" s="57"/>
      <c r="AS23" s="147"/>
      <c r="AT23" s="57"/>
      <c r="AU23" s="57"/>
    </row>
    <row r="24" spans="2:47" x14ac:dyDescent="0.25">
      <c r="B24" s="126">
        <v>4000</v>
      </c>
      <c r="C24" s="72" t="s">
        <v>83</v>
      </c>
      <c r="D24" s="73"/>
      <c r="E24" s="148">
        <f>+E6+E14+E17</f>
        <v>0</v>
      </c>
      <c r="F24" s="75">
        <f>+F6+F14+F17</f>
        <v>0</v>
      </c>
      <c r="G24" s="75">
        <f>+G6+G14+G17</f>
        <v>0</v>
      </c>
      <c r="I24" s="148">
        <f t="shared" ref="I24:K24" si="19">+I6+I14+I17</f>
        <v>0</v>
      </c>
      <c r="J24" s="75">
        <f t="shared" si="19"/>
        <v>0</v>
      </c>
      <c r="K24" s="75">
        <f t="shared" si="19"/>
        <v>0</v>
      </c>
      <c r="M24" s="148">
        <f t="shared" ref="M24:O24" si="20">+M6+M14+M17</f>
        <v>0</v>
      </c>
      <c r="N24" s="75">
        <f t="shared" si="20"/>
        <v>0</v>
      </c>
      <c r="O24" s="75">
        <f t="shared" si="20"/>
        <v>0</v>
      </c>
      <c r="Q24" s="148">
        <f t="shared" ref="Q24:S24" si="21">+Q6+Q14+Q17</f>
        <v>0</v>
      </c>
      <c r="R24" s="75">
        <f t="shared" si="21"/>
        <v>0</v>
      </c>
      <c r="S24" s="75">
        <f t="shared" si="21"/>
        <v>0</v>
      </c>
      <c r="U24" s="148">
        <f t="shared" ref="U24:W24" si="22">+U6+U14+U17</f>
        <v>0</v>
      </c>
      <c r="V24" s="75">
        <f t="shared" si="22"/>
        <v>0</v>
      </c>
      <c r="W24" s="75">
        <f t="shared" si="22"/>
        <v>0</v>
      </c>
      <c r="Y24" s="148">
        <f t="shared" ref="Y24:AA24" si="23">+Y6+Y14+Y17</f>
        <v>0</v>
      </c>
      <c r="Z24" s="75">
        <f t="shared" si="23"/>
        <v>0</v>
      </c>
      <c r="AA24" s="75">
        <f t="shared" si="23"/>
        <v>0</v>
      </c>
      <c r="AC24" s="148">
        <f>+AC6+AC14+AC17</f>
        <v>0</v>
      </c>
      <c r="AD24" s="75">
        <f>+AD6+AD14+AD17</f>
        <v>0</v>
      </c>
      <c r="AE24" s="75">
        <f>+AE6+AE14+AE17</f>
        <v>0</v>
      </c>
      <c r="AG24" s="148">
        <f>+AG6+AG14+AG17</f>
        <v>0</v>
      </c>
      <c r="AH24" s="75">
        <f>+AH6+AH14+AH17</f>
        <v>0</v>
      </c>
      <c r="AI24" s="75">
        <f>+AI6+AI14+AI17</f>
        <v>0</v>
      </c>
      <c r="AK24" s="148">
        <f>+AK6+AK14+AK17</f>
        <v>0</v>
      </c>
      <c r="AL24" s="75">
        <f>+AL6+AL14+AL17</f>
        <v>0</v>
      </c>
      <c r="AM24" s="75">
        <f>+AM6+AM14+AM17</f>
        <v>0</v>
      </c>
      <c r="AO24" s="148">
        <f>+AO6+AO14+AO17</f>
        <v>0</v>
      </c>
      <c r="AP24" s="75">
        <f>+AP6+AP14+AP17</f>
        <v>0</v>
      </c>
      <c r="AQ24" s="75">
        <f>+AQ6+AQ14+AQ17</f>
        <v>0</v>
      </c>
      <c r="AS24" s="148">
        <f>+AS6+AS14+AS17</f>
        <v>0</v>
      </c>
      <c r="AT24" s="75">
        <f>+AT6+AT14+AT17</f>
        <v>0</v>
      </c>
      <c r="AU24" s="75">
        <f>+AU6+AU14+AU17</f>
        <v>0</v>
      </c>
    </row>
    <row r="25" spans="2:47" x14ac:dyDescent="0.25">
      <c r="B25" s="126"/>
      <c r="C25" s="58"/>
      <c r="D25" s="21"/>
      <c r="E25" s="147"/>
      <c r="F25" s="57"/>
      <c r="G25" s="57"/>
      <c r="I25" s="147"/>
      <c r="J25" s="57"/>
      <c r="K25" s="57"/>
      <c r="M25" s="147"/>
      <c r="N25" s="57"/>
      <c r="O25" s="57"/>
      <c r="Q25" s="147"/>
      <c r="R25" s="57"/>
      <c r="S25" s="57"/>
      <c r="U25" s="147"/>
      <c r="V25" s="57"/>
      <c r="W25" s="57"/>
      <c r="Y25" s="147"/>
      <c r="Z25" s="57"/>
      <c r="AA25" s="57"/>
      <c r="AC25" s="147"/>
      <c r="AD25" s="57"/>
      <c r="AE25" s="57"/>
      <c r="AG25" s="147"/>
      <c r="AH25" s="57"/>
      <c r="AI25" s="57"/>
      <c r="AK25" s="147"/>
      <c r="AL25" s="57"/>
      <c r="AM25" s="57"/>
      <c r="AO25" s="147"/>
      <c r="AP25" s="57"/>
      <c r="AQ25" s="57"/>
      <c r="AS25" s="147"/>
      <c r="AT25" s="57"/>
      <c r="AU25" s="57"/>
    </row>
    <row r="26" spans="2:47" x14ac:dyDescent="0.25">
      <c r="B26" s="126"/>
      <c r="C26" s="20" t="s">
        <v>88</v>
      </c>
      <c r="D26" s="21"/>
      <c r="E26" s="147"/>
      <c r="F26" s="57"/>
      <c r="G26" s="57"/>
      <c r="I26" s="147"/>
      <c r="J26" s="57"/>
      <c r="K26" s="57"/>
      <c r="M26" s="147"/>
      <c r="N26" s="57"/>
      <c r="O26" s="57"/>
      <c r="Q26" s="147"/>
      <c r="R26" s="57"/>
      <c r="S26" s="57"/>
      <c r="U26" s="147"/>
      <c r="V26" s="57"/>
      <c r="W26" s="57"/>
      <c r="Y26" s="147"/>
      <c r="Z26" s="57"/>
      <c r="AA26" s="57"/>
      <c r="AC26" s="147"/>
      <c r="AD26" s="57"/>
      <c r="AE26" s="57"/>
      <c r="AG26" s="147"/>
      <c r="AH26" s="57"/>
      <c r="AI26" s="57"/>
      <c r="AK26" s="147"/>
      <c r="AL26" s="57"/>
      <c r="AM26" s="57"/>
      <c r="AO26" s="147"/>
      <c r="AP26" s="57"/>
      <c r="AQ26" s="57"/>
      <c r="AS26" s="147"/>
      <c r="AT26" s="57"/>
      <c r="AU26" s="57"/>
    </row>
    <row r="27" spans="2:47" x14ac:dyDescent="0.25">
      <c r="B27" s="126">
        <v>5100</v>
      </c>
      <c r="C27" s="41" t="s">
        <v>90</v>
      </c>
      <c r="D27" s="21"/>
      <c r="E27" s="146">
        <f>SUM(E28:E30)</f>
        <v>0</v>
      </c>
      <c r="F27" s="38">
        <f>SUM(F28:F30)</f>
        <v>0</v>
      </c>
      <c r="G27" s="38">
        <f>SUM(G28:G30)</f>
        <v>0</v>
      </c>
      <c r="I27" s="146">
        <f t="shared" ref="I27:K27" si="24">SUM(I28:I30)</f>
        <v>0</v>
      </c>
      <c r="J27" s="38">
        <f t="shared" si="24"/>
        <v>0</v>
      </c>
      <c r="K27" s="38">
        <f t="shared" si="24"/>
        <v>0</v>
      </c>
      <c r="M27" s="146">
        <f t="shared" ref="M27:O27" si="25">SUM(M28:M30)</f>
        <v>0</v>
      </c>
      <c r="N27" s="38">
        <f t="shared" si="25"/>
        <v>0</v>
      </c>
      <c r="O27" s="38">
        <f t="shared" si="25"/>
        <v>0</v>
      </c>
      <c r="Q27" s="146">
        <f t="shared" ref="Q27:S27" si="26">SUM(Q28:Q30)</f>
        <v>0</v>
      </c>
      <c r="R27" s="38">
        <f t="shared" si="26"/>
        <v>0</v>
      </c>
      <c r="S27" s="38">
        <f t="shared" si="26"/>
        <v>0</v>
      </c>
      <c r="U27" s="146">
        <f t="shared" ref="U27:W27" si="27">SUM(U28:U30)</f>
        <v>0</v>
      </c>
      <c r="V27" s="38">
        <f t="shared" si="27"/>
        <v>0</v>
      </c>
      <c r="W27" s="38">
        <f t="shared" si="27"/>
        <v>0</v>
      </c>
      <c r="Y27" s="146">
        <f t="shared" ref="Y27:AA27" si="28">SUM(Y28:Y30)</f>
        <v>0</v>
      </c>
      <c r="Z27" s="38">
        <f t="shared" si="28"/>
        <v>0</v>
      </c>
      <c r="AA27" s="38">
        <f t="shared" si="28"/>
        <v>0</v>
      </c>
      <c r="AC27" s="146">
        <f>SUM(AC28:AC30)</f>
        <v>0</v>
      </c>
      <c r="AD27" s="38">
        <f>SUM(AD28:AD30)</f>
        <v>0</v>
      </c>
      <c r="AE27" s="38">
        <f>SUM(AE28:AE30)</f>
        <v>0</v>
      </c>
      <c r="AG27" s="146">
        <f>SUM(AG28:AG30)</f>
        <v>0</v>
      </c>
      <c r="AH27" s="38">
        <f>SUM(AH28:AH30)</f>
        <v>0</v>
      </c>
      <c r="AI27" s="38">
        <f>SUM(AI28:AI30)</f>
        <v>0</v>
      </c>
      <c r="AK27" s="146">
        <f>SUM(AK28:AK30)</f>
        <v>0</v>
      </c>
      <c r="AL27" s="38">
        <f>SUM(AL28:AL30)</f>
        <v>0</v>
      </c>
      <c r="AM27" s="38">
        <f>SUM(AM28:AM30)</f>
        <v>0</v>
      </c>
      <c r="AO27" s="146">
        <f>SUM(AO28:AO30)</f>
        <v>0</v>
      </c>
      <c r="AP27" s="38">
        <f>SUM(AP28:AP30)</f>
        <v>0</v>
      </c>
      <c r="AQ27" s="38">
        <f>SUM(AQ28:AQ30)</f>
        <v>0</v>
      </c>
      <c r="AS27" s="146">
        <f>SUM(AS28:AS30)</f>
        <v>0</v>
      </c>
      <c r="AT27" s="38">
        <f>SUM(AT28:AT30)</f>
        <v>0</v>
      </c>
      <c r="AU27" s="38">
        <f>SUM(AU28:AU30)</f>
        <v>0</v>
      </c>
    </row>
    <row r="28" spans="2:47" x14ac:dyDescent="0.25">
      <c r="B28" s="126">
        <v>5110</v>
      </c>
      <c r="C28" s="58"/>
      <c r="D28" s="59" t="s">
        <v>66</v>
      </c>
      <c r="E28" s="147">
        <f t="shared" ref="E28:G30" si="29">+I28+M28+Q28+U28+Y28+AC28+AG28+AK28+AO28+AS28</f>
        <v>0</v>
      </c>
      <c r="F28" s="57">
        <f t="shared" si="29"/>
        <v>0</v>
      </c>
      <c r="G28" s="57">
        <f t="shared" si="29"/>
        <v>0</v>
      </c>
      <c r="I28" s="147">
        <v>0</v>
      </c>
      <c r="J28" s="57">
        <v>0</v>
      </c>
      <c r="K28" s="57">
        <v>0</v>
      </c>
      <c r="M28" s="147">
        <v>0</v>
      </c>
      <c r="N28" s="57">
        <v>0</v>
      </c>
      <c r="O28" s="57">
        <v>0</v>
      </c>
      <c r="Q28" s="147">
        <v>0</v>
      </c>
      <c r="R28" s="57">
        <v>0</v>
      </c>
      <c r="S28" s="57">
        <v>0</v>
      </c>
      <c r="U28" s="147">
        <v>0</v>
      </c>
      <c r="V28" s="57">
        <v>0</v>
      </c>
      <c r="W28" s="57">
        <v>0</v>
      </c>
      <c r="Y28" s="147">
        <v>0</v>
      </c>
      <c r="Z28" s="57">
        <v>0</v>
      </c>
      <c r="AA28" s="57">
        <v>0</v>
      </c>
      <c r="AC28" s="147">
        <v>0</v>
      </c>
      <c r="AD28" s="57">
        <v>0</v>
      </c>
      <c r="AE28" s="57">
        <v>0</v>
      </c>
      <c r="AG28" s="147">
        <v>0</v>
      </c>
      <c r="AH28" s="57">
        <v>0</v>
      </c>
      <c r="AI28" s="57">
        <v>0</v>
      </c>
      <c r="AK28" s="147">
        <v>0</v>
      </c>
      <c r="AL28" s="57">
        <v>0</v>
      </c>
      <c r="AM28" s="57">
        <v>0</v>
      </c>
      <c r="AO28" s="147">
        <v>0</v>
      </c>
      <c r="AP28" s="57">
        <v>0</v>
      </c>
      <c r="AQ28" s="57">
        <v>0</v>
      </c>
      <c r="AS28" s="147">
        <v>0</v>
      </c>
      <c r="AT28" s="57">
        <v>0</v>
      </c>
      <c r="AU28" s="57">
        <v>0</v>
      </c>
    </row>
    <row r="29" spans="2:47" x14ac:dyDescent="0.25">
      <c r="B29" s="126">
        <v>5120</v>
      </c>
      <c r="C29" s="58"/>
      <c r="D29" s="59" t="s">
        <v>70</v>
      </c>
      <c r="E29" s="147">
        <f t="shared" si="29"/>
        <v>0</v>
      </c>
      <c r="F29" s="57">
        <f t="shared" si="29"/>
        <v>0</v>
      </c>
      <c r="G29" s="57">
        <f t="shared" si="29"/>
        <v>0</v>
      </c>
      <c r="I29" s="147">
        <v>0</v>
      </c>
      <c r="J29" s="57">
        <v>0</v>
      </c>
      <c r="K29" s="57">
        <v>0</v>
      </c>
      <c r="M29" s="147">
        <v>0</v>
      </c>
      <c r="N29" s="57">
        <v>0</v>
      </c>
      <c r="O29" s="57">
        <v>0</v>
      </c>
      <c r="Q29" s="147">
        <v>0</v>
      </c>
      <c r="R29" s="57">
        <v>0</v>
      </c>
      <c r="S29" s="57">
        <v>0</v>
      </c>
      <c r="U29" s="147">
        <v>0</v>
      </c>
      <c r="V29" s="57">
        <v>0</v>
      </c>
      <c r="W29" s="57">
        <v>0</v>
      </c>
      <c r="Y29" s="147">
        <v>0</v>
      </c>
      <c r="Z29" s="57">
        <v>0</v>
      </c>
      <c r="AA29" s="57">
        <v>0</v>
      </c>
      <c r="AC29" s="147">
        <v>0</v>
      </c>
      <c r="AD29" s="57">
        <v>0</v>
      </c>
      <c r="AE29" s="57">
        <v>0</v>
      </c>
      <c r="AG29" s="147">
        <v>0</v>
      </c>
      <c r="AH29" s="57">
        <v>0</v>
      </c>
      <c r="AI29" s="57">
        <v>0</v>
      </c>
      <c r="AK29" s="147">
        <v>0</v>
      </c>
      <c r="AL29" s="57">
        <v>0</v>
      </c>
      <c r="AM29" s="57">
        <v>0</v>
      </c>
      <c r="AO29" s="147">
        <v>0</v>
      </c>
      <c r="AP29" s="57">
        <v>0</v>
      </c>
      <c r="AQ29" s="57">
        <v>0</v>
      </c>
      <c r="AS29" s="147">
        <v>0</v>
      </c>
      <c r="AT29" s="57">
        <v>0</v>
      </c>
      <c r="AU29" s="57">
        <v>0</v>
      </c>
    </row>
    <row r="30" spans="2:47" x14ac:dyDescent="0.25">
      <c r="B30" s="126">
        <v>5130</v>
      </c>
      <c r="C30" s="58"/>
      <c r="D30" s="59" t="s">
        <v>74</v>
      </c>
      <c r="E30" s="147">
        <f t="shared" si="29"/>
        <v>0</v>
      </c>
      <c r="F30" s="57">
        <f t="shared" si="29"/>
        <v>0</v>
      </c>
      <c r="G30" s="57">
        <f t="shared" si="29"/>
        <v>0</v>
      </c>
      <c r="I30" s="147">
        <v>0</v>
      </c>
      <c r="J30" s="57">
        <v>0</v>
      </c>
      <c r="K30" s="57">
        <v>0</v>
      </c>
      <c r="M30" s="147">
        <v>0</v>
      </c>
      <c r="N30" s="57">
        <v>0</v>
      </c>
      <c r="O30" s="57">
        <v>0</v>
      </c>
      <c r="Q30" s="147">
        <v>0</v>
      </c>
      <c r="R30" s="57">
        <v>0</v>
      </c>
      <c r="S30" s="57">
        <v>0</v>
      </c>
      <c r="U30" s="147">
        <v>0</v>
      </c>
      <c r="V30" s="57">
        <v>0</v>
      </c>
      <c r="W30" s="57">
        <v>0</v>
      </c>
      <c r="Y30" s="147">
        <v>0</v>
      </c>
      <c r="Z30" s="57">
        <v>0</v>
      </c>
      <c r="AA30" s="57">
        <v>0</v>
      </c>
      <c r="AC30" s="147">
        <v>0</v>
      </c>
      <c r="AD30" s="57">
        <v>0</v>
      </c>
      <c r="AE30" s="57">
        <v>0</v>
      </c>
      <c r="AG30" s="147">
        <v>0</v>
      </c>
      <c r="AH30" s="57">
        <v>0</v>
      </c>
      <c r="AI30" s="57">
        <v>0</v>
      </c>
      <c r="AK30" s="147">
        <v>0</v>
      </c>
      <c r="AL30" s="57">
        <v>0</v>
      </c>
      <c r="AM30" s="57">
        <v>0</v>
      </c>
      <c r="AO30" s="147">
        <v>0</v>
      </c>
      <c r="AP30" s="57">
        <v>0</v>
      </c>
      <c r="AQ30" s="57">
        <v>0</v>
      </c>
      <c r="AS30" s="147">
        <v>0</v>
      </c>
      <c r="AT30" s="57">
        <v>0</v>
      </c>
      <c r="AU30" s="57">
        <v>0</v>
      </c>
    </row>
    <row r="31" spans="2:47" x14ac:dyDescent="0.25">
      <c r="B31" s="126">
        <v>5200</v>
      </c>
      <c r="C31" s="41" t="s">
        <v>99</v>
      </c>
      <c r="D31" s="21"/>
      <c r="E31" s="146">
        <f>SUM(E32:E40)</f>
        <v>0</v>
      </c>
      <c r="F31" s="38">
        <f>SUM(F32:F40)</f>
        <v>0</v>
      </c>
      <c r="G31" s="38">
        <f>SUM(G32:G40)</f>
        <v>0</v>
      </c>
      <c r="I31" s="146">
        <f t="shared" ref="I31:K31" si="30">SUM(I32:I40)</f>
        <v>0</v>
      </c>
      <c r="J31" s="38">
        <f t="shared" si="30"/>
        <v>0</v>
      </c>
      <c r="K31" s="38">
        <f t="shared" si="30"/>
        <v>0</v>
      </c>
      <c r="M31" s="146">
        <f t="shared" ref="M31:O31" si="31">SUM(M32:M40)</f>
        <v>0</v>
      </c>
      <c r="N31" s="38">
        <f t="shared" si="31"/>
        <v>0</v>
      </c>
      <c r="O31" s="38">
        <f t="shared" si="31"/>
        <v>0</v>
      </c>
      <c r="Q31" s="146">
        <f t="shared" ref="Q31:S31" si="32">SUM(Q32:Q40)</f>
        <v>0</v>
      </c>
      <c r="R31" s="38">
        <f t="shared" si="32"/>
        <v>0</v>
      </c>
      <c r="S31" s="38">
        <f t="shared" si="32"/>
        <v>0</v>
      </c>
      <c r="U31" s="146">
        <f t="shared" ref="U31:W31" si="33">SUM(U32:U40)</f>
        <v>0</v>
      </c>
      <c r="V31" s="38">
        <f t="shared" si="33"/>
        <v>0</v>
      </c>
      <c r="W31" s="38">
        <f t="shared" si="33"/>
        <v>0</v>
      </c>
      <c r="Y31" s="146">
        <f t="shared" ref="Y31:AA31" si="34">SUM(Y32:Y40)</f>
        <v>0</v>
      </c>
      <c r="Z31" s="38">
        <f t="shared" si="34"/>
        <v>0</v>
      </c>
      <c r="AA31" s="38">
        <f t="shared" si="34"/>
        <v>0</v>
      </c>
      <c r="AC31" s="146">
        <f>SUM(AC32:AC40)</f>
        <v>0</v>
      </c>
      <c r="AD31" s="38">
        <f>SUM(AD32:AD40)</f>
        <v>0</v>
      </c>
      <c r="AE31" s="38">
        <f>SUM(AE32:AE40)</f>
        <v>0</v>
      </c>
      <c r="AG31" s="146">
        <f>SUM(AG32:AG40)</f>
        <v>0</v>
      </c>
      <c r="AH31" s="38">
        <f>SUM(AH32:AH40)</f>
        <v>0</v>
      </c>
      <c r="AI31" s="38">
        <f>SUM(AI32:AI40)</f>
        <v>0</v>
      </c>
      <c r="AK31" s="146">
        <f>SUM(AK32:AK40)</f>
        <v>0</v>
      </c>
      <c r="AL31" s="38">
        <f>SUM(AL32:AL40)</f>
        <v>0</v>
      </c>
      <c r="AM31" s="38">
        <f>SUM(AM32:AM40)</f>
        <v>0</v>
      </c>
      <c r="AO31" s="146">
        <f>SUM(AO32:AO40)</f>
        <v>0</v>
      </c>
      <c r="AP31" s="38">
        <f>SUM(AP32:AP40)</f>
        <v>0</v>
      </c>
      <c r="AQ31" s="38">
        <f>SUM(AQ32:AQ40)</f>
        <v>0</v>
      </c>
      <c r="AS31" s="146">
        <f>SUM(AS32:AS40)</f>
        <v>0</v>
      </c>
      <c r="AT31" s="38">
        <f>SUM(AT32:AT40)</f>
        <v>0</v>
      </c>
      <c r="AU31" s="38">
        <f>SUM(AU32:AU40)</f>
        <v>0</v>
      </c>
    </row>
    <row r="32" spans="2:47" x14ac:dyDescent="0.25">
      <c r="B32" s="126">
        <v>5210</v>
      </c>
      <c r="C32" s="58"/>
      <c r="D32" s="59" t="s">
        <v>78</v>
      </c>
      <c r="E32" s="147">
        <f t="shared" ref="E32:G40" si="35">+I32+M32+Q32+U32+Y32+AC32+AG32+AK32+AO32+AS32</f>
        <v>0</v>
      </c>
      <c r="F32" s="57">
        <f t="shared" si="35"/>
        <v>0</v>
      </c>
      <c r="G32" s="57">
        <f t="shared" si="35"/>
        <v>0</v>
      </c>
      <c r="I32" s="147">
        <v>0</v>
      </c>
      <c r="J32" s="57">
        <v>0</v>
      </c>
      <c r="K32" s="57">
        <v>0</v>
      </c>
      <c r="M32" s="147">
        <v>0</v>
      </c>
      <c r="N32" s="57">
        <v>0</v>
      </c>
      <c r="O32" s="57">
        <v>0</v>
      </c>
      <c r="Q32" s="147">
        <v>0</v>
      </c>
      <c r="R32" s="57">
        <v>0</v>
      </c>
      <c r="S32" s="57">
        <v>0</v>
      </c>
      <c r="U32" s="147">
        <v>0</v>
      </c>
      <c r="V32" s="57">
        <v>0</v>
      </c>
      <c r="W32" s="57">
        <v>0</v>
      </c>
      <c r="Y32" s="147">
        <v>0</v>
      </c>
      <c r="Z32" s="57">
        <v>0</v>
      </c>
      <c r="AA32" s="57">
        <v>0</v>
      </c>
      <c r="AC32" s="147">
        <v>0</v>
      </c>
      <c r="AD32" s="57">
        <v>0</v>
      </c>
      <c r="AE32" s="57">
        <v>0</v>
      </c>
      <c r="AG32" s="147">
        <v>0</v>
      </c>
      <c r="AH32" s="57">
        <v>0</v>
      </c>
      <c r="AI32" s="57">
        <v>0</v>
      </c>
      <c r="AK32" s="147">
        <v>0</v>
      </c>
      <c r="AL32" s="57">
        <v>0</v>
      </c>
      <c r="AM32" s="57">
        <v>0</v>
      </c>
      <c r="AO32" s="147">
        <v>0</v>
      </c>
      <c r="AP32" s="57">
        <v>0</v>
      </c>
      <c r="AQ32" s="57">
        <v>0</v>
      </c>
      <c r="AS32" s="147">
        <v>0</v>
      </c>
      <c r="AT32" s="57">
        <v>0</v>
      </c>
      <c r="AU32" s="57">
        <v>0</v>
      </c>
    </row>
    <row r="33" spans="2:47" x14ac:dyDescent="0.25">
      <c r="B33" s="126">
        <v>5220</v>
      </c>
      <c r="C33" s="58"/>
      <c r="D33" s="59" t="s">
        <v>102</v>
      </c>
      <c r="E33" s="147">
        <f t="shared" si="35"/>
        <v>0</v>
      </c>
      <c r="F33" s="57">
        <f t="shared" si="35"/>
        <v>0</v>
      </c>
      <c r="G33" s="57">
        <f t="shared" si="35"/>
        <v>0</v>
      </c>
      <c r="I33" s="147">
        <v>0</v>
      </c>
      <c r="J33" s="57">
        <v>0</v>
      </c>
      <c r="K33" s="57">
        <v>0</v>
      </c>
      <c r="M33" s="147">
        <v>0</v>
      </c>
      <c r="N33" s="57">
        <v>0</v>
      </c>
      <c r="O33" s="57">
        <v>0</v>
      </c>
      <c r="Q33" s="147">
        <v>0</v>
      </c>
      <c r="R33" s="57">
        <v>0</v>
      </c>
      <c r="S33" s="57">
        <v>0</v>
      </c>
      <c r="U33" s="147">
        <v>0</v>
      </c>
      <c r="V33" s="57">
        <v>0</v>
      </c>
      <c r="W33" s="57">
        <v>0</v>
      </c>
      <c r="Y33" s="147">
        <v>0</v>
      </c>
      <c r="Z33" s="57">
        <v>0</v>
      </c>
      <c r="AA33" s="57">
        <v>0</v>
      </c>
      <c r="AC33" s="147">
        <v>0</v>
      </c>
      <c r="AD33" s="57">
        <v>0</v>
      </c>
      <c r="AE33" s="57">
        <v>0</v>
      </c>
      <c r="AG33" s="147">
        <v>0</v>
      </c>
      <c r="AH33" s="57">
        <v>0</v>
      </c>
      <c r="AI33" s="57">
        <v>0</v>
      </c>
      <c r="AK33" s="147">
        <v>0</v>
      </c>
      <c r="AL33" s="57">
        <v>0</v>
      </c>
      <c r="AM33" s="57">
        <v>0</v>
      </c>
      <c r="AO33" s="147">
        <v>0</v>
      </c>
      <c r="AP33" s="57">
        <v>0</v>
      </c>
      <c r="AQ33" s="57">
        <v>0</v>
      </c>
      <c r="AS33" s="147">
        <v>0</v>
      </c>
      <c r="AT33" s="57">
        <v>0</v>
      </c>
      <c r="AU33" s="57">
        <v>0</v>
      </c>
    </row>
    <row r="34" spans="2:47" x14ac:dyDescent="0.25">
      <c r="B34" s="126">
        <v>5230</v>
      </c>
      <c r="C34" s="58"/>
      <c r="D34" s="59" t="s">
        <v>104</v>
      </c>
      <c r="E34" s="147">
        <f t="shared" si="35"/>
        <v>0</v>
      </c>
      <c r="F34" s="57">
        <f t="shared" si="35"/>
        <v>0</v>
      </c>
      <c r="G34" s="57">
        <f t="shared" si="35"/>
        <v>0</v>
      </c>
      <c r="I34" s="147">
        <v>0</v>
      </c>
      <c r="J34" s="57">
        <v>0</v>
      </c>
      <c r="K34" s="57">
        <v>0</v>
      </c>
      <c r="M34" s="147">
        <v>0</v>
      </c>
      <c r="N34" s="57">
        <v>0</v>
      </c>
      <c r="O34" s="57">
        <v>0</v>
      </c>
      <c r="Q34" s="147">
        <v>0</v>
      </c>
      <c r="R34" s="57">
        <v>0</v>
      </c>
      <c r="S34" s="57">
        <v>0</v>
      </c>
      <c r="U34" s="147">
        <v>0</v>
      </c>
      <c r="V34" s="57">
        <v>0</v>
      </c>
      <c r="W34" s="57">
        <v>0</v>
      </c>
      <c r="Y34" s="147">
        <v>0</v>
      </c>
      <c r="Z34" s="57">
        <v>0</v>
      </c>
      <c r="AA34" s="57">
        <v>0</v>
      </c>
      <c r="AC34" s="147">
        <v>0</v>
      </c>
      <c r="AD34" s="57">
        <v>0</v>
      </c>
      <c r="AE34" s="57">
        <v>0</v>
      </c>
      <c r="AG34" s="147">
        <v>0</v>
      </c>
      <c r="AH34" s="57">
        <v>0</v>
      </c>
      <c r="AI34" s="57">
        <v>0</v>
      </c>
      <c r="AK34" s="147">
        <v>0</v>
      </c>
      <c r="AL34" s="57">
        <v>0</v>
      </c>
      <c r="AM34" s="57">
        <v>0</v>
      </c>
      <c r="AO34" s="147">
        <v>0</v>
      </c>
      <c r="AP34" s="57">
        <v>0</v>
      </c>
      <c r="AQ34" s="57">
        <v>0</v>
      </c>
      <c r="AS34" s="147">
        <v>0</v>
      </c>
      <c r="AT34" s="57">
        <v>0</v>
      </c>
      <c r="AU34" s="57">
        <v>0</v>
      </c>
    </row>
    <row r="35" spans="2:47" x14ac:dyDescent="0.25">
      <c r="B35" s="126">
        <v>5240</v>
      </c>
      <c r="C35" s="58"/>
      <c r="D35" s="59" t="s">
        <v>86</v>
      </c>
      <c r="E35" s="147">
        <f t="shared" si="35"/>
        <v>0</v>
      </c>
      <c r="F35" s="57">
        <f t="shared" si="35"/>
        <v>0</v>
      </c>
      <c r="G35" s="57">
        <f t="shared" si="35"/>
        <v>0</v>
      </c>
      <c r="I35" s="147">
        <v>0</v>
      </c>
      <c r="J35" s="57">
        <v>0</v>
      </c>
      <c r="K35" s="57">
        <v>0</v>
      </c>
      <c r="M35" s="147">
        <v>0</v>
      </c>
      <c r="N35" s="57">
        <v>0</v>
      </c>
      <c r="O35" s="57">
        <v>0</v>
      </c>
      <c r="Q35" s="147">
        <v>0</v>
      </c>
      <c r="R35" s="57">
        <v>0</v>
      </c>
      <c r="S35" s="57">
        <v>0</v>
      </c>
      <c r="U35" s="147">
        <v>0</v>
      </c>
      <c r="V35" s="57">
        <v>0</v>
      </c>
      <c r="W35" s="57">
        <v>0</v>
      </c>
      <c r="Y35" s="147">
        <v>0</v>
      </c>
      <c r="Z35" s="57">
        <v>0</v>
      </c>
      <c r="AA35" s="57">
        <v>0</v>
      </c>
      <c r="AC35" s="147">
        <v>0</v>
      </c>
      <c r="AD35" s="57">
        <v>0</v>
      </c>
      <c r="AE35" s="57">
        <v>0</v>
      </c>
      <c r="AG35" s="147">
        <v>0</v>
      </c>
      <c r="AH35" s="57">
        <v>0</v>
      </c>
      <c r="AI35" s="57">
        <v>0</v>
      </c>
      <c r="AK35" s="147">
        <v>0</v>
      </c>
      <c r="AL35" s="57">
        <v>0</v>
      </c>
      <c r="AM35" s="57">
        <v>0</v>
      </c>
      <c r="AO35" s="147">
        <v>0</v>
      </c>
      <c r="AP35" s="57">
        <v>0</v>
      </c>
      <c r="AQ35" s="57">
        <v>0</v>
      </c>
      <c r="AS35" s="147">
        <v>0</v>
      </c>
      <c r="AT35" s="57">
        <v>0</v>
      </c>
      <c r="AU35" s="57">
        <v>0</v>
      </c>
    </row>
    <row r="36" spans="2:47" x14ac:dyDescent="0.25">
      <c r="B36" s="126">
        <v>5250</v>
      </c>
      <c r="C36" s="58"/>
      <c r="D36" s="59" t="s">
        <v>89</v>
      </c>
      <c r="E36" s="147">
        <f t="shared" si="35"/>
        <v>0</v>
      </c>
      <c r="F36" s="57">
        <f t="shared" si="35"/>
        <v>0</v>
      </c>
      <c r="G36" s="57">
        <f t="shared" si="35"/>
        <v>0</v>
      </c>
      <c r="I36" s="147">
        <v>0</v>
      </c>
      <c r="J36" s="57">
        <v>0</v>
      </c>
      <c r="K36" s="57">
        <v>0</v>
      </c>
      <c r="M36" s="147">
        <v>0</v>
      </c>
      <c r="N36" s="57">
        <v>0</v>
      </c>
      <c r="O36" s="57">
        <v>0</v>
      </c>
      <c r="Q36" s="147">
        <v>0</v>
      </c>
      <c r="R36" s="57">
        <v>0</v>
      </c>
      <c r="S36" s="57">
        <v>0</v>
      </c>
      <c r="U36" s="147">
        <v>0</v>
      </c>
      <c r="V36" s="57">
        <v>0</v>
      </c>
      <c r="W36" s="57">
        <v>0</v>
      </c>
      <c r="Y36" s="147">
        <v>0</v>
      </c>
      <c r="Z36" s="57">
        <v>0</v>
      </c>
      <c r="AA36" s="57">
        <v>0</v>
      </c>
      <c r="AC36" s="147">
        <v>0</v>
      </c>
      <c r="AD36" s="57">
        <v>0</v>
      </c>
      <c r="AE36" s="57">
        <v>0</v>
      </c>
      <c r="AG36" s="147">
        <v>0</v>
      </c>
      <c r="AH36" s="57">
        <v>0</v>
      </c>
      <c r="AI36" s="57">
        <v>0</v>
      </c>
      <c r="AK36" s="147">
        <v>0</v>
      </c>
      <c r="AL36" s="57">
        <v>0</v>
      </c>
      <c r="AM36" s="57">
        <v>0</v>
      </c>
      <c r="AO36" s="147">
        <v>0</v>
      </c>
      <c r="AP36" s="57">
        <v>0</v>
      </c>
      <c r="AQ36" s="57">
        <v>0</v>
      </c>
      <c r="AS36" s="147">
        <v>0</v>
      </c>
      <c r="AT36" s="57">
        <v>0</v>
      </c>
      <c r="AU36" s="57">
        <v>0</v>
      </c>
    </row>
    <row r="37" spans="2:47" x14ac:dyDescent="0.25">
      <c r="B37" s="126">
        <v>5260</v>
      </c>
      <c r="C37" s="58"/>
      <c r="D37" s="59" t="s">
        <v>91</v>
      </c>
      <c r="E37" s="147">
        <f t="shared" si="35"/>
        <v>0</v>
      </c>
      <c r="F37" s="57">
        <f t="shared" si="35"/>
        <v>0</v>
      </c>
      <c r="G37" s="57">
        <f t="shared" si="35"/>
        <v>0</v>
      </c>
      <c r="I37" s="147">
        <v>0</v>
      </c>
      <c r="J37" s="57">
        <v>0</v>
      </c>
      <c r="K37" s="57">
        <v>0</v>
      </c>
      <c r="M37" s="147">
        <v>0</v>
      </c>
      <c r="N37" s="57">
        <v>0</v>
      </c>
      <c r="O37" s="57">
        <v>0</v>
      </c>
      <c r="Q37" s="147">
        <v>0</v>
      </c>
      <c r="R37" s="57">
        <v>0</v>
      </c>
      <c r="S37" s="57">
        <v>0</v>
      </c>
      <c r="U37" s="147">
        <v>0</v>
      </c>
      <c r="V37" s="57">
        <v>0</v>
      </c>
      <c r="W37" s="57">
        <v>0</v>
      </c>
      <c r="Y37" s="147">
        <v>0</v>
      </c>
      <c r="Z37" s="57">
        <v>0</v>
      </c>
      <c r="AA37" s="57">
        <v>0</v>
      </c>
      <c r="AC37" s="147">
        <v>0</v>
      </c>
      <c r="AD37" s="57">
        <v>0</v>
      </c>
      <c r="AE37" s="57">
        <v>0</v>
      </c>
      <c r="AG37" s="147">
        <v>0</v>
      </c>
      <c r="AH37" s="57">
        <v>0</v>
      </c>
      <c r="AI37" s="57">
        <v>0</v>
      </c>
      <c r="AK37" s="147">
        <v>0</v>
      </c>
      <c r="AL37" s="57">
        <v>0</v>
      </c>
      <c r="AM37" s="57">
        <v>0</v>
      </c>
      <c r="AO37" s="147">
        <v>0</v>
      </c>
      <c r="AP37" s="57">
        <v>0</v>
      </c>
      <c r="AQ37" s="57">
        <v>0</v>
      </c>
      <c r="AS37" s="147">
        <v>0</v>
      </c>
      <c r="AT37" s="57">
        <v>0</v>
      </c>
      <c r="AU37" s="57">
        <v>0</v>
      </c>
    </row>
    <row r="38" spans="2:47" x14ac:dyDescent="0.25">
      <c r="B38" s="126">
        <v>5270</v>
      </c>
      <c r="C38" s="58"/>
      <c r="D38" s="59" t="s">
        <v>94</v>
      </c>
      <c r="E38" s="147">
        <f t="shared" si="35"/>
        <v>0</v>
      </c>
      <c r="F38" s="57">
        <f t="shared" si="35"/>
        <v>0</v>
      </c>
      <c r="G38" s="57">
        <f t="shared" si="35"/>
        <v>0</v>
      </c>
      <c r="I38" s="147">
        <v>0</v>
      </c>
      <c r="J38" s="57">
        <v>0</v>
      </c>
      <c r="K38" s="57">
        <v>0</v>
      </c>
      <c r="M38" s="147">
        <v>0</v>
      </c>
      <c r="N38" s="57">
        <v>0</v>
      </c>
      <c r="O38" s="57">
        <v>0</v>
      </c>
      <c r="Q38" s="147">
        <v>0</v>
      </c>
      <c r="R38" s="57">
        <v>0</v>
      </c>
      <c r="S38" s="57">
        <v>0</v>
      </c>
      <c r="U38" s="147">
        <v>0</v>
      </c>
      <c r="V38" s="57">
        <v>0</v>
      </c>
      <c r="W38" s="57">
        <v>0</v>
      </c>
      <c r="Y38" s="147">
        <v>0</v>
      </c>
      <c r="Z38" s="57">
        <v>0</v>
      </c>
      <c r="AA38" s="57">
        <v>0</v>
      </c>
      <c r="AC38" s="147">
        <v>0</v>
      </c>
      <c r="AD38" s="57">
        <v>0</v>
      </c>
      <c r="AE38" s="57">
        <v>0</v>
      </c>
      <c r="AG38" s="147">
        <v>0</v>
      </c>
      <c r="AH38" s="57">
        <v>0</v>
      </c>
      <c r="AI38" s="57">
        <v>0</v>
      </c>
      <c r="AK38" s="147">
        <v>0</v>
      </c>
      <c r="AL38" s="57">
        <v>0</v>
      </c>
      <c r="AM38" s="57">
        <v>0</v>
      </c>
      <c r="AO38" s="147">
        <v>0</v>
      </c>
      <c r="AP38" s="57">
        <v>0</v>
      </c>
      <c r="AQ38" s="57">
        <v>0</v>
      </c>
      <c r="AS38" s="147">
        <v>0</v>
      </c>
      <c r="AT38" s="57">
        <v>0</v>
      </c>
      <c r="AU38" s="57">
        <v>0</v>
      </c>
    </row>
    <row r="39" spans="2:47" x14ac:dyDescent="0.25">
      <c r="B39" s="126">
        <v>5280</v>
      </c>
      <c r="C39" s="58"/>
      <c r="D39" s="59" t="s">
        <v>95</v>
      </c>
      <c r="E39" s="147">
        <f t="shared" si="35"/>
        <v>0</v>
      </c>
      <c r="F39" s="57">
        <f t="shared" si="35"/>
        <v>0</v>
      </c>
      <c r="G39" s="57">
        <f t="shared" si="35"/>
        <v>0</v>
      </c>
      <c r="I39" s="147">
        <v>0</v>
      </c>
      <c r="J39" s="57">
        <v>0</v>
      </c>
      <c r="K39" s="57">
        <v>0</v>
      </c>
      <c r="M39" s="147">
        <v>0</v>
      </c>
      <c r="N39" s="57">
        <v>0</v>
      </c>
      <c r="O39" s="57">
        <v>0</v>
      </c>
      <c r="Q39" s="147">
        <v>0</v>
      </c>
      <c r="R39" s="57">
        <v>0</v>
      </c>
      <c r="S39" s="57">
        <v>0</v>
      </c>
      <c r="U39" s="147">
        <v>0</v>
      </c>
      <c r="V39" s="57">
        <v>0</v>
      </c>
      <c r="W39" s="57">
        <v>0</v>
      </c>
      <c r="Y39" s="147">
        <v>0</v>
      </c>
      <c r="Z39" s="57">
        <v>0</v>
      </c>
      <c r="AA39" s="57">
        <v>0</v>
      </c>
      <c r="AC39" s="147">
        <v>0</v>
      </c>
      <c r="AD39" s="57">
        <v>0</v>
      </c>
      <c r="AE39" s="57">
        <v>0</v>
      </c>
      <c r="AG39" s="147">
        <v>0</v>
      </c>
      <c r="AH39" s="57">
        <v>0</v>
      </c>
      <c r="AI39" s="57">
        <v>0</v>
      </c>
      <c r="AK39" s="147">
        <v>0</v>
      </c>
      <c r="AL39" s="57">
        <v>0</v>
      </c>
      <c r="AM39" s="57">
        <v>0</v>
      </c>
      <c r="AO39" s="147">
        <v>0</v>
      </c>
      <c r="AP39" s="57">
        <v>0</v>
      </c>
      <c r="AQ39" s="57">
        <v>0</v>
      </c>
      <c r="AS39" s="147">
        <v>0</v>
      </c>
      <c r="AT39" s="57">
        <v>0</v>
      </c>
      <c r="AU39" s="57">
        <v>0</v>
      </c>
    </row>
    <row r="40" spans="2:47" x14ac:dyDescent="0.25">
      <c r="B40" s="126">
        <v>5290</v>
      </c>
      <c r="C40" s="58"/>
      <c r="D40" s="59" t="s">
        <v>98</v>
      </c>
      <c r="E40" s="147">
        <f t="shared" si="35"/>
        <v>0</v>
      </c>
      <c r="F40" s="57">
        <f t="shared" si="35"/>
        <v>0</v>
      </c>
      <c r="G40" s="57">
        <f t="shared" si="35"/>
        <v>0</v>
      </c>
      <c r="I40" s="147">
        <v>0</v>
      </c>
      <c r="J40" s="57">
        <v>0</v>
      </c>
      <c r="K40" s="57">
        <v>0</v>
      </c>
      <c r="M40" s="147">
        <v>0</v>
      </c>
      <c r="N40" s="57">
        <v>0</v>
      </c>
      <c r="O40" s="57">
        <v>0</v>
      </c>
      <c r="Q40" s="147">
        <v>0</v>
      </c>
      <c r="R40" s="57">
        <v>0</v>
      </c>
      <c r="S40" s="57">
        <v>0</v>
      </c>
      <c r="U40" s="147">
        <v>0</v>
      </c>
      <c r="V40" s="57">
        <v>0</v>
      </c>
      <c r="W40" s="57">
        <v>0</v>
      </c>
      <c r="Y40" s="147">
        <v>0</v>
      </c>
      <c r="Z40" s="57">
        <v>0</v>
      </c>
      <c r="AA40" s="57">
        <v>0</v>
      </c>
      <c r="AC40" s="147">
        <v>0</v>
      </c>
      <c r="AD40" s="57">
        <v>0</v>
      </c>
      <c r="AE40" s="57">
        <v>0</v>
      </c>
      <c r="AG40" s="147">
        <v>0</v>
      </c>
      <c r="AH40" s="57">
        <v>0</v>
      </c>
      <c r="AI40" s="57">
        <v>0</v>
      </c>
      <c r="AK40" s="147">
        <v>0</v>
      </c>
      <c r="AL40" s="57">
        <v>0</v>
      </c>
      <c r="AM40" s="57">
        <v>0</v>
      </c>
      <c r="AO40" s="147">
        <v>0</v>
      </c>
      <c r="AP40" s="57">
        <v>0</v>
      </c>
      <c r="AQ40" s="57">
        <v>0</v>
      </c>
      <c r="AS40" s="147">
        <v>0</v>
      </c>
      <c r="AT40" s="57">
        <v>0</v>
      </c>
      <c r="AU40" s="57">
        <v>0</v>
      </c>
    </row>
    <row r="41" spans="2:47" x14ac:dyDescent="0.25">
      <c r="B41" s="126">
        <v>5300</v>
      </c>
      <c r="C41" s="41" t="s">
        <v>111</v>
      </c>
      <c r="D41" s="21"/>
      <c r="E41" s="146">
        <f>SUM(E42:E44)</f>
        <v>0</v>
      </c>
      <c r="F41" s="38">
        <f>SUM(F42:F44)</f>
        <v>0</v>
      </c>
      <c r="G41" s="38">
        <f>SUM(G42:G44)</f>
        <v>0</v>
      </c>
      <c r="I41" s="146">
        <f t="shared" ref="I41:K41" si="36">SUM(I42:I44)</f>
        <v>0</v>
      </c>
      <c r="J41" s="38">
        <f t="shared" si="36"/>
        <v>0</v>
      </c>
      <c r="K41" s="38">
        <f t="shared" si="36"/>
        <v>0</v>
      </c>
      <c r="M41" s="146">
        <f t="shared" ref="M41:O41" si="37">SUM(M42:M44)</f>
        <v>0</v>
      </c>
      <c r="N41" s="38">
        <f t="shared" si="37"/>
        <v>0</v>
      </c>
      <c r="O41" s="38">
        <f t="shared" si="37"/>
        <v>0</v>
      </c>
      <c r="Q41" s="146">
        <f t="shared" ref="Q41:S41" si="38">SUM(Q42:Q44)</f>
        <v>0</v>
      </c>
      <c r="R41" s="38">
        <f t="shared" si="38"/>
        <v>0</v>
      </c>
      <c r="S41" s="38">
        <f t="shared" si="38"/>
        <v>0</v>
      </c>
      <c r="U41" s="146">
        <f t="shared" ref="U41:W41" si="39">SUM(U42:U44)</f>
        <v>0</v>
      </c>
      <c r="V41" s="38">
        <f t="shared" si="39"/>
        <v>0</v>
      </c>
      <c r="W41" s="38">
        <f t="shared" si="39"/>
        <v>0</v>
      </c>
      <c r="Y41" s="146">
        <f t="shared" ref="Y41:AA41" si="40">SUM(Y42:Y44)</f>
        <v>0</v>
      </c>
      <c r="Z41" s="38">
        <f t="shared" si="40"/>
        <v>0</v>
      </c>
      <c r="AA41" s="38">
        <f t="shared" si="40"/>
        <v>0</v>
      </c>
      <c r="AC41" s="146">
        <f>SUM(AC42:AC44)</f>
        <v>0</v>
      </c>
      <c r="AD41" s="38">
        <f>SUM(AD42:AD44)</f>
        <v>0</v>
      </c>
      <c r="AE41" s="38">
        <f>SUM(AE42:AE44)</f>
        <v>0</v>
      </c>
      <c r="AG41" s="146">
        <f>SUM(AG42:AG44)</f>
        <v>0</v>
      </c>
      <c r="AH41" s="38">
        <f>SUM(AH42:AH44)</f>
        <v>0</v>
      </c>
      <c r="AI41" s="38">
        <f>SUM(AI42:AI44)</f>
        <v>0</v>
      </c>
      <c r="AK41" s="146">
        <f>SUM(AK42:AK44)</f>
        <v>0</v>
      </c>
      <c r="AL41" s="38">
        <f>SUM(AL42:AL44)</f>
        <v>0</v>
      </c>
      <c r="AM41" s="38">
        <f>SUM(AM42:AM44)</f>
        <v>0</v>
      </c>
      <c r="AO41" s="146">
        <f>SUM(AO42:AO44)</f>
        <v>0</v>
      </c>
      <c r="AP41" s="38">
        <f>SUM(AP42:AP44)</f>
        <v>0</v>
      </c>
      <c r="AQ41" s="38">
        <f>SUM(AQ42:AQ44)</f>
        <v>0</v>
      </c>
      <c r="AS41" s="146">
        <f>SUM(AS42:AS44)</f>
        <v>0</v>
      </c>
      <c r="AT41" s="38">
        <f>SUM(AT42:AT44)</f>
        <v>0</v>
      </c>
      <c r="AU41" s="38">
        <f>SUM(AU42:AU44)</f>
        <v>0</v>
      </c>
    </row>
    <row r="42" spans="2:47" x14ac:dyDescent="0.25">
      <c r="B42" s="126">
        <v>5310</v>
      </c>
      <c r="C42" s="58"/>
      <c r="D42" s="59" t="s">
        <v>113</v>
      </c>
      <c r="E42" s="147">
        <f t="shared" ref="E42:G44" si="41">+I42+M42+Q42+U42+Y42+AC42+AG42+AK42+AO42+AS42</f>
        <v>0</v>
      </c>
      <c r="F42" s="57">
        <f t="shared" si="41"/>
        <v>0</v>
      </c>
      <c r="G42" s="57">
        <f t="shared" si="41"/>
        <v>0</v>
      </c>
      <c r="I42" s="147">
        <v>0</v>
      </c>
      <c r="J42" s="57">
        <v>0</v>
      </c>
      <c r="K42" s="57">
        <v>0</v>
      </c>
      <c r="M42" s="147">
        <v>0</v>
      </c>
      <c r="N42" s="57">
        <v>0</v>
      </c>
      <c r="O42" s="57">
        <v>0</v>
      </c>
      <c r="Q42" s="147">
        <v>0</v>
      </c>
      <c r="R42" s="57">
        <v>0</v>
      </c>
      <c r="S42" s="57">
        <v>0</v>
      </c>
      <c r="U42" s="147">
        <v>0</v>
      </c>
      <c r="V42" s="57">
        <v>0</v>
      </c>
      <c r="W42" s="57">
        <v>0</v>
      </c>
      <c r="Y42" s="147">
        <v>0</v>
      </c>
      <c r="Z42" s="57">
        <v>0</v>
      </c>
      <c r="AA42" s="57">
        <v>0</v>
      </c>
      <c r="AC42" s="147">
        <v>0</v>
      </c>
      <c r="AD42" s="57">
        <v>0</v>
      </c>
      <c r="AE42" s="57">
        <v>0</v>
      </c>
      <c r="AG42" s="147">
        <v>0</v>
      </c>
      <c r="AH42" s="57">
        <v>0</v>
      </c>
      <c r="AI42" s="57">
        <v>0</v>
      </c>
      <c r="AK42" s="147">
        <v>0</v>
      </c>
      <c r="AL42" s="57">
        <v>0</v>
      </c>
      <c r="AM42" s="57">
        <v>0</v>
      </c>
      <c r="AO42" s="147">
        <v>0</v>
      </c>
      <c r="AP42" s="57">
        <v>0</v>
      </c>
      <c r="AQ42" s="57">
        <v>0</v>
      </c>
      <c r="AS42" s="147">
        <v>0</v>
      </c>
      <c r="AT42" s="57">
        <v>0</v>
      </c>
      <c r="AU42" s="57">
        <v>0</v>
      </c>
    </row>
    <row r="43" spans="2:47" x14ac:dyDescent="0.25">
      <c r="B43" s="126">
        <v>5320</v>
      </c>
      <c r="C43" s="58"/>
      <c r="D43" s="59" t="s">
        <v>14</v>
      </c>
      <c r="E43" s="147">
        <f t="shared" si="41"/>
        <v>0</v>
      </c>
      <c r="F43" s="57">
        <f t="shared" si="41"/>
        <v>0</v>
      </c>
      <c r="G43" s="57">
        <f t="shared" si="41"/>
        <v>0</v>
      </c>
      <c r="I43" s="147">
        <v>0</v>
      </c>
      <c r="J43" s="57">
        <v>0</v>
      </c>
      <c r="K43" s="57">
        <v>0</v>
      </c>
      <c r="M43" s="147">
        <v>0</v>
      </c>
      <c r="N43" s="57">
        <v>0</v>
      </c>
      <c r="O43" s="57">
        <v>0</v>
      </c>
      <c r="Q43" s="147">
        <v>0</v>
      </c>
      <c r="R43" s="57">
        <v>0</v>
      </c>
      <c r="S43" s="57">
        <v>0</v>
      </c>
      <c r="U43" s="147">
        <v>0</v>
      </c>
      <c r="V43" s="57">
        <v>0</v>
      </c>
      <c r="W43" s="57">
        <v>0</v>
      </c>
      <c r="Y43" s="147">
        <v>0</v>
      </c>
      <c r="Z43" s="57">
        <v>0</v>
      </c>
      <c r="AA43" s="57">
        <v>0</v>
      </c>
      <c r="AC43" s="147">
        <v>0</v>
      </c>
      <c r="AD43" s="57">
        <v>0</v>
      </c>
      <c r="AE43" s="57">
        <v>0</v>
      </c>
      <c r="AG43" s="147">
        <v>0</v>
      </c>
      <c r="AH43" s="57">
        <v>0</v>
      </c>
      <c r="AI43" s="57">
        <v>0</v>
      </c>
      <c r="AK43" s="147">
        <v>0</v>
      </c>
      <c r="AL43" s="57">
        <v>0</v>
      </c>
      <c r="AM43" s="57">
        <v>0</v>
      </c>
      <c r="AO43" s="147">
        <v>0</v>
      </c>
      <c r="AP43" s="57">
        <v>0</v>
      </c>
      <c r="AQ43" s="57">
        <v>0</v>
      </c>
      <c r="AS43" s="147">
        <v>0</v>
      </c>
      <c r="AT43" s="57">
        <v>0</v>
      </c>
      <c r="AU43" s="57">
        <v>0</v>
      </c>
    </row>
    <row r="44" spans="2:47" x14ac:dyDescent="0.25">
      <c r="B44" s="126">
        <v>5330</v>
      </c>
      <c r="C44" s="58"/>
      <c r="D44" s="59" t="s">
        <v>103</v>
      </c>
      <c r="E44" s="147">
        <f t="shared" si="41"/>
        <v>0</v>
      </c>
      <c r="F44" s="57">
        <f t="shared" si="41"/>
        <v>0</v>
      </c>
      <c r="G44" s="57">
        <f t="shared" si="41"/>
        <v>0</v>
      </c>
      <c r="I44" s="147">
        <v>0</v>
      </c>
      <c r="J44" s="57">
        <v>0</v>
      </c>
      <c r="K44" s="57">
        <v>0</v>
      </c>
      <c r="M44" s="147">
        <v>0</v>
      </c>
      <c r="N44" s="57">
        <v>0</v>
      </c>
      <c r="O44" s="57">
        <v>0</v>
      </c>
      <c r="Q44" s="147">
        <v>0</v>
      </c>
      <c r="R44" s="57">
        <v>0</v>
      </c>
      <c r="S44" s="57">
        <v>0</v>
      </c>
      <c r="U44" s="147">
        <v>0</v>
      </c>
      <c r="V44" s="57">
        <v>0</v>
      </c>
      <c r="W44" s="57">
        <v>0</v>
      </c>
      <c r="Y44" s="147">
        <v>0</v>
      </c>
      <c r="Z44" s="57">
        <v>0</v>
      </c>
      <c r="AA44" s="57">
        <v>0</v>
      </c>
      <c r="AC44" s="147">
        <v>0</v>
      </c>
      <c r="AD44" s="57">
        <v>0</v>
      </c>
      <c r="AE44" s="57">
        <v>0</v>
      </c>
      <c r="AG44" s="147">
        <v>0</v>
      </c>
      <c r="AH44" s="57">
        <v>0</v>
      </c>
      <c r="AI44" s="57">
        <v>0</v>
      </c>
      <c r="AK44" s="147">
        <v>0</v>
      </c>
      <c r="AL44" s="57">
        <v>0</v>
      </c>
      <c r="AM44" s="57">
        <v>0</v>
      </c>
      <c r="AO44" s="147">
        <v>0</v>
      </c>
      <c r="AP44" s="57">
        <v>0</v>
      </c>
      <c r="AQ44" s="57">
        <v>0</v>
      </c>
      <c r="AS44" s="147">
        <v>0</v>
      </c>
      <c r="AT44" s="57">
        <v>0</v>
      </c>
      <c r="AU44" s="57">
        <v>0</v>
      </c>
    </row>
    <row r="45" spans="2:47" x14ac:dyDescent="0.25">
      <c r="B45" s="126">
        <v>5400</v>
      </c>
      <c r="C45" s="41" t="s">
        <v>116</v>
      </c>
      <c r="D45" s="21"/>
      <c r="E45" s="146">
        <f>SUM(E46:E50)</f>
        <v>0</v>
      </c>
      <c r="F45" s="38">
        <f>SUM(F46:F50)</f>
        <v>0</v>
      </c>
      <c r="G45" s="38">
        <f>SUM(G46:G50)</f>
        <v>0</v>
      </c>
      <c r="I45" s="146">
        <f t="shared" ref="I45:K45" si="42">SUM(I46:I50)</f>
        <v>0</v>
      </c>
      <c r="J45" s="38">
        <f t="shared" si="42"/>
        <v>0</v>
      </c>
      <c r="K45" s="38">
        <f t="shared" si="42"/>
        <v>0</v>
      </c>
      <c r="M45" s="146">
        <f t="shared" ref="M45:O45" si="43">SUM(M46:M50)</f>
        <v>0</v>
      </c>
      <c r="N45" s="38">
        <f t="shared" si="43"/>
        <v>0</v>
      </c>
      <c r="O45" s="38">
        <f t="shared" si="43"/>
        <v>0</v>
      </c>
      <c r="Q45" s="146">
        <f t="shared" ref="Q45:S45" si="44">SUM(Q46:Q50)</f>
        <v>0</v>
      </c>
      <c r="R45" s="38">
        <f t="shared" si="44"/>
        <v>0</v>
      </c>
      <c r="S45" s="38">
        <f t="shared" si="44"/>
        <v>0</v>
      </c>
      <c r="U45" s="146">
        <f t="shared" ref="U45:W45" si="45">SUM(U46:U50)</f>
        <v>0</v>
      </c>
      <c r="V45" s="38">
        <f t="shared" si="45"/>
        <v>0</v>
      </c>
      <c r="W45" s="38">
        <f t="shared" si="45"/>
        <v>0</v>
      </c>
      <c r="Y45" s="146">
        <f t="shared" ref="Y45:AA45" si="46">SUM(Y46:Y50)</f>
        <v>0</v>
      </c>
      <c r="Z45" s="38">
        <f t="shared" si="46"/>
        <v>0</v>
      </c>
      <c r="AA45" s="38">
        <f t="shared" si="46"/>
        <v>0</v>
      </c>
      <c r="AC45" s="146">
        <f>SUM(AC46:AC50)</f>
        <v>0</v>
      </c>
      <c r="AD45" s="38">
        <f>SUM(AD46:AD50)</f>
        <v>0</v>
      </c>
      <c r="AE45" s="38">
        <f>SUM(AE46:AE50)</f>
        <v>0</v>
      </c>
      <c r="AG45" s="146">
        <f>SUM(AG46:AG50)</f>
        <v>0</v>
      </c>
      <c r="AH45" s="38">
        <f>SUM(AH46:AH50)</f>
        <v>0</v>
      </c>
      <c r="AI45" s="38">
        <f>SUM(AI46:AI50)</f>
        <v>0</v>
      </c>
      <c r="AK45" s="146">
        <f>SUM(AK46:AK50)</f>
        <v>0</v>
      </c>
      <c r="AL45" s="38">
        <f>SUM(AL46:AL50)</f>
        <v>0</v>
      </c>
      <c r="AM45" s="38">
        <f>SUM(AM46:AM50)</f>
        <v>0</v>
      </c>
      <c r="AO45" s="146">
        <f>SUM(AO46:AO50)</f>
        <v>0</v>
      </c>
      <c r="AP45" s="38">
        <f>SUM(AP46:AP50)</f>
        <v>0</v>
      </c>
      <c r="AQ45" s="38">
        <f>SUM(AQ46:AQ50)</f>
        <v>0</v>
      </c>
      <c r="AS45" s="146">
        <f>SUM(AS46:AS50)</f>
        <v>0</v>
      </c>
      <c r="AT45" s="38">
        <f>SUM(AT46:AT50)</f>
        <v>0</v>
      </c>
      <c r="AU45" s="38">
        <f>SUM(AU46:AU50)</f>
        <v>0</v>
      </c>
    </row>
    <row r="46" spans="2:47" x14ac:dyDescent="0.25">
      <c r="B46" s="126">
        <v>5410</v>
      </c>
      <c r="C46" s="58"/>
      <c r="D46" s="59" t="s">
        <v>117</v>
      </c>
      <c r="E46" s="147">
        <f t="shared" ref="E46:G50" si="47">+I46+M46+Q46+U46+Y46+AC46+AG46+AK46+AO46+AS46</f>
        <v>0</v>
      </c>
      <c r="F46" s="57">
        <f t="shared" si="47"/>
        <v>0</v>
      </c>
      <c r="G46" s="57">
        <f t="shared" si="47"/>
        <v>0</v>
      </c>
      <c r="I46" s="147">
        <v>0</v>
      </c>
      <c r="J46" s="57">
        <v>0</v>
      </c>
      <c r="K46" s="57">
        <v>0</v>
      </c>
      <c r="M46" s="147">
        <v>0</v>
      </c>
      <c r="N46" s="57">
        <v>0</v>
      </c>
      <c r="O46" s="57">
        <v>0</v>
      </c>
      <c r="Q46" s="147">
        <v>0</v>
      </c>
      <c r="R46" s="57">
        <v>0</v>
      </c>
      <c r="S46" s="57">
        <v>0</v>
      </c>
      <c r="U46" s="147">
        <v>0</v>
      </c>
      <c r="V46" s="57">
        <v>0</v>
      </c>
      <c r="W46" s="57">
        <v>0</v>
      </c>
      <c r="Y46" s="147">
        <v>0</v>
      </c>
      <c r="Z46" s="57">
        <v>0</v>
      </c>
      <c r="AA46" s="57">
        <v>0</v>
      </c>
      <c r="AC46" s="147">
        <v>0</v>
      </c>
      <c r="AD46" s="57">
        <v>0</v>
      </c>
      <c r="AE46" s="57">
        <v>0</v>
      </c>
      <c r="AG46" s="147">
        <v>0</v>
      </c>
      <c r="AH46" s="57">
        <v>0</v>
      </c>
      <c r="AI46" s="57">
        <v>0</v>
      </c>
      <c r="AK46" s="147">
        <v>0</v>
      </c>
      <c r="AL46" s="57">
        <v>0</v>
      </c>
      <c r="AM46" s="57">
        <v>0</v>
      </c>
      <c r="AO46" s="147">
        <v>0</v>
      </c>
      <c r="AP46" s="57">
        <v>0</v>
      </c>
      <c r="AQ46" s="57">
        <v>0</v>
      </c>
      <c r="AS46" s="147">
        <v>0</v>
      </c>
      <c r="AT46" s="57">
        <v>0</v>
      </c>
      <c r="AU46" s="57">
        <v>0</v>
      </c>
    </row>
    <row r="47" spans="2:47" x14ac:dyDescent="0.25">
      <c r="B47" s="126">
        <v>5420</v>
      </c>
      <c r="C47" s="58"/>
      <c r="D47" s="59" t="s">
        <v>119</v>
      </c>
      <c r="E47" s="147">
        <f t="shared" si="47"/>
        <v>0</v>
      </c>
      <c r="F47" s="57">
        <f t="shared" si="47"/>
        <v>0</v>
      </c>
      <c r="G47" s="57">
        <f t="shared" si="47"/>
        <v>0</v>
      </c>
      <c r="I47" s="147">
        <v>0</v>
      </c>
      <c r="J47" s="57">
        <v>0</v>
      </c>
      <c r="K47" s="57">
        <v>0</v>
      </c>
      <c r="M47" s="147">
        <v>0</v>
      </c>
      <c r="N47" s="57">
        <v>0</v>
      </c>
      <c r="O47" s="57">
        <v>0</v>
      </c>
      <c r="Q47" s="147">
        <v>0</v>
      </c>
      <c r="R47" s="57">
        <v>0</v>
      </c>
      <c r="S47" s="57">
        <v>0</v>
      </c>
      <c r="U47" s="147">
        <v>0</v>
      </c>
      <c r="V47" s="57">
        <v>0</v>
      </c>
      <c r="W47" s="57">
        <v>0</v>
      </c>
      <c r="Y47" s="147">
        <v>0</v>
      </c>
      <c r="Z47" s="57">
        <v>0</v>
      </c>
      <c r="AA47" s="57">
        <v>0</v>
      </c>
      <c r="AC47" s="147">
        <v>0</v>
      </c>
      <c r="AD47" s="57">
        <v>0</v>
      </c>
      <c r="AE47" s="57">
        <v>0</v>
      </c>
      <c r="AG47" s="147">
        <v>0</v>
      </c>
      <c r="AH47" s="57">
        <v>0</v>
      </c>
      <c r="AI47" s="57">
        <v>0</v>
      </c>
      <c r="AK47" s="147">
        <v>0</v>
      </c>
      <c r="AL47" s="57">
        <v>0</v>
      </c>
      <c r="AM47" s="57">
        <v>0</v>
      </c>
      <c r="AO47" s="147">
        <v>0</v>
      </c>
      <c r="AP47" s="57">
        <v>0</v>
      </c>
      <c r="AQ47" s="57">
        <v>0</v>
      </c>
      <c r="AS47" s="147">
        <v>0</v>
      </c>
      <c r="AT47" s="57">
        <v>0</v>
      </c>
      <c r="AU47" s="57">
        <v>0</v>
      </c>
    </row>
    <row r="48" spans="2:47" x14ac:dyDescent="0.25">
      <c r="B48" s="126">
        <v>5430</v>
      </c>
      <c r="C48" s="58"/>
      <c r="D48" s="59" t="s">
        <v>121</v>
      </c>
      <c r="E48" s="147">
        <f t="shared" si="47"/>
        <v>0</v>
      </c>
      <c r="F48" s="57">
        <f t="shared" si="47"/>
        <v>0</v>
      </c>
      <c r="G48" s="57">
        <f t="shared" si="47"/>
        <v>0</v>
      </c>
      <c r="I48" s="147">
        <v>0</v>
      </c>
      <c r="J48" s="57">
        <v>0</v>
      </c>
      <c r="K48" s="57">
        <v>0</v>
      </c>
      <c r="M48" s="147">
        <v>0</v>
      </c>
      <c r="N48" s="57">
        <v>0</v>
      </c>
      <c r="O48" s="57">
        <v>0</v>
      </c>
      <c r="Q48" s="147">
        <v>0</v>
      </c>
      <c r="R48" s="57">
        <v>0</v>
      </c>
      <c r="S48" s="57">
        <v>0</v>
      </c>
      <c r="U48" s="147">
        <v>0</v>
      </c>
      <c r="V48" s="57">
        <v>0</v>
      </c>
      <c r="W48" s="57">
        <v>0</v>
      </c>
      <c r="Y48" s="147">
        <v>0</v>
      </c>
      <c r="Z48" s="57">
        <v>0</v>
      </c>
      <c r="AA48" s="57">
        <v>0</v>
      </c>
      <c r="AC48" s="147">
        <v>0</v>
      </c>
      <c r="AD48" s="57">
        <v>0</v>
      </c>
      <c r="AE48" s="57">
        <v>0</v>
      </c>
      <c r="AG48" s="147">
        <v>0</v>
      </c>
      <c r="AH48" s="57">
        <v>0</v>
      </c>
      <c r="AI48" s="57">
        <v>0</v>
      </c>
      <c r="AK48" s="147">
        <v>0</v>
      </c>
      <c r="AL48" s="57">
        <v>0</v>
      </c>
      <c r="AM48" s="57">
        <v>0</v>
      </c>
      <c r="AO48" s="147">
        <v>0</v>
      </c>
      <c r="AP48" s="57">
        <v>0</v>
      </c>
      <c r="AQ48" s="57">
        <v>0</v>
      </c>
      <c r="AS48" s="147">
        <v>0</v>
      </c>
      <c r="AT48" s="57">
        <v>0</v>
      </c>
      <c r="AU48" s="57">
        <v>0</v>
      </c>
    </row>
    <row r="49" spans="2:47" x14ac:dyDescent="0.25">
      <c r="B49" s="126">
        <v>5440</v>
      </c>
      <c r="C49" s="58"/>
      <c r="D49" s="59" t="s">
        <v>123</v>
      </c>
      <c r="E49" s="147">
        <f t="shared" si="47"/>
        <v>0</v>
      </c>
      <c r="F49" s="57">
        <f t="shared" si="47"/>
        <v>0</v>
      </c>
      <c r="G49" s="57">
        <f t="shared" si="47"/>
        <v>0</v>
      </c>
      <c r="I49" s="147">
        <v>0</v>
      </c>
      <c r="J49" s="57">
        <v>0</v>
      </c>
      <c r="K49" s="57">
        <v>0</v>
      </c>
      <c r="M49" s="147">
        <v>0</v>
      </c>
      <c r="N49" s="57">
        <v>0</v>
      </c>
      <c r="O49" s="57">
        <v>0</v>
      </c>
      <c r="Q49" s="147">
        <v>0</v>
      </c>
      <c r="R49" s="57">
        <v>0</v>
      </c>
      <c r="S49" s="57">
        <v>0</v>
      </c>
      <c r="U49" s="147">
        <v>0</v>
      </c>
      <c r="V49" s="57">
        <v>0</v>
      </c>
      <c r="W49" s="57">
        <v>0</v>
      </c>
      <c r="Y49" s="147">
        <v>0</v>
      </c>
      <c r="Z49" s="57">
        <v>0</v>
      </c>
      <c r="AA49" s="57">
        <v>0</v>
      </c>
      <c r="AC49" s="147">
        <v>0</v>
      </c>
      <c r="AD49" s="57">
        <v>0</v>
      </c>
      <c r="AE49" s="57">
        <v>0</v>
      </c>
      <c r="AG49" s="147">
        <v>0</v>
      </c>
      <c r="AH49" s="57">
        <v>0</v>
      </c>
      <c r="AI49" s="57">
        <v>0</v>
      </c>
      <c r="AK49" s="147">
        <v>0</v>
      </c>
      <c r="AL49" s="57">
        <v>0</v>
      </c>
      <c r="AM49" s="57">
        <v>0</v>
      </c>
      <c r="AO49" s="147">
        <v>0</v>
      </c>
      <c r="AP49" s="57">
        <v>0</v>
      </c>
      <c r="AQ49" s="57">
        <v>0</v>
      </c>
      <c r="AS49" s="147">
        <v>0</v>
      </c>
      <c r="AT49" s="57">
        <v>0</v>
      </c>
      <c r="AU49" s="57">
        <v>0</v>
      </c>
    </row>
    <row r="50" spans="2:47" x14ac:dyDescent="0.25">
      <c r="B50" s="126">
        <v>5450</v>
      </c>
      <c r="C50" s="58"/>
      <c r="D50" s="59" t="s">
        <v>125</v>
      </c>
      <c r="E50" s="147">
        <f t="shared" si="47"/>
        <v>0</v>
      </c>
      <c r="F50" s="57">
        <f t="shared" si="47"/>
        <v>0</v>
      </c>
      <c r="G50" s="57">
        <f t="shared" si="47"/>
        <v>0</v>
      </c>
      <c r="I50" s="147">
        <v>0</v>
      </c>
      <c r="J50" s="57">
        <v>0</v>
      </c>
      <c r="K50" s="57">
        <v>0</v>
      </c>
      <c r="M50" s="147">
        <v>0</v>
      </c>
      <c r="N50" s="57">
        <v>0</v>
      </c>
      <c r="O50" s="57">
        <v>0</v>
      </c>
      <c r="Q50" s="147">
        <v>0</v>
      </c>
      <c r="R50" s="57">
        <v>0</v>
      </c>
      <c r="S50" s="57">
        <v>0</v>
      </c>
      <c r="U50" s="147">
        <v>0</v>
      </c>
      <c r="V50" s="57">
        <v>0</v>
      </c>
      <c r="W50" s="57">
        <v>0</v>
      </c>
      <c r="Y50" s="147">
        <v>0</v>
      </c>
      <c r="Z50" s="57">
        <v>0</v>
      </c>
      <c r="AA50" s="57">
        <v>0</v>
      </c>
      <c r="AC50" s="147">
        <v>0</v>
      </c>
      <c r="AD50" s="57">
        <v>0</v>
      </c>
      <c r="AE50" s="57">
        <v>0</v>
      </c>
      <c r="AG50" s="147">
        <v>0</v>
      </c>
      <c r="AH50" s="57">
        <v>0</v>
      </c>
      <c r="AI50" s="57">
        <v>0</v>
      </c>
      <c r="AK50" s="147">
        <v>0</v>
      </c>
      <c r="AL50" s="57">
        <v>0</v>
      </c>
      <c r="AM50" s="57">
        <v>0</v>
      </c>
      <c r="AO50" s="147">
        <v>0</v>
      </c>
      <c r="AP50" s="57">
        <v>0</v>
      </c>
      <c r="AQ50" s="57">
        <v>0</v>
      </c>
      <c r="AS50" s="147">
        <v>0</v>
      </c>
      <c r="AT50" s="57">
        <v>0</v>
      </c>
      <c r="AU50" s="57">
        <v>0</v>
      </c>
    </row>
    <row r="51" spans="2:47" x14ac:dyDescent="0.25">
      <c r="B51" s="126">
        <v>5500</v>
      </c>
      <c r="C51" s="41" t="s">
        <v>127</v>
      </c>
      <c r="D51" s="21"/>
      <c r="E51" s="146">
        <f>SUM(E52:E57)</f>
        <v>0</v>
      </c>
      <c r="F51" s="38">
        <f>SUM(F52:F57)</f>
        <v>0</v>
      </c>
      <c r="G51" s="38">
        <f>SUM(G52:G57)</f>
        <v>0</v>
      </c>
      <c r="I51" s="146">
        <f t="shared" ref="I51:K51" si="48">SUM(I52:I57)</f>
        <v>0</v>
      </c>
      <c r="J51" s="38">
        <f t="shared" si="48"/>
        <v>0</v>
      </c>
      <c r="K51" s="38">
        <f t="shared" si="48"/>
        <v>0</v>
      </c>
      <c r="M51" s="146">
        <f t="shared" ref="M51:O51" si="49">SUM(M52:M57)</f>
        <v>0</v>
      </c>
      <c r="N51" s="38">
        <f t="shared" si="49"/>
        <v>0</v>
      </c>
      <c r="O51" s="38">
        <f t="shared" si="49"/>
        <v>0</v>
      </c>
      <c r="Q51" s="146">
        <f t="shared" ref="Q51:S51" si="50">SUM(Q52:Q57)</f>
        <v>0</v>
      </c>
      <c r="R51" s="38">
        <f t="shared" si="50"/>
        <v>0</v>
      </c>
      <c r="S51" s="38">
        <f t="shared" si="50"/>
        <v>0</v>
      </c>
      <c r="U51" s="146">
        <f t="shared" ref="U51:W51" si="51">SUM(U52:U57)</f>
        <v>0</v>
      </c>
      <c r="V51" s="38">
        <f t="shared" si="51"/>
        <v>0</v>
      </c>
      <c r="W51" s="38">
        <f t="shared" si="51"/>
        <v>0</v>
      </c>
      <c r="Y51" s="146">
        <f t="shared" ref="Y51:AA51" si="52">SUM(Y52:Y57)</f>
        <v>0</v>
      </c>
      <c r="Z51" s="38">
        <f t="shared" si="52"/>
        <v>0</v>
      </c>
      <c r="AA51" s="38">
        <f t="shared" si="52"/>
        <v>0</v>
      </c>
      <c r="AC51" s="146">
        <f>SUM(AC52:AC57)</f>
        <v>0</v>
      </c>
      <c r="AD51" s="38">
        <f>SUM(AD52:AD57)</f>
        <v>0</v>
      </c>
      <c r="AE51" s="38">
        <f>SUM(AE52:AE57)</f>
        <v>0</v>
      </c>
      <c r="AG51" s="146">
        <f>SUM(AG52:AG57)</f>
        <v>0</v>
      </c>
      <c r="AH51" s="38">
        <f>SUM(AH52:AH57)</f>
        <v>0</v>
      </c>
      <c r="AI51" s="38">
        <f>SUM(AI52:AI57)</f>
        <v>0</v>
      </c>
      <c r="AK51" s="146">
        <f>SUM(AK52:AK57)</f>
        <v>0</v>
      </c>
      <c r="AL51" s="38">
        <f>SUM(AL52:AL57)</f>
        <v>0</v>
      </c>
      <c r="AM51" s="38">
        <f>SUM(AM52:AM57)</f>
        <v>0</v>
      </c>
      <c r="AO51" s="146">
        <f>SUM(AO52:AO57)</f>
        <v>0</v>
      </c>
      <c r="AP51" s="38">
        <f>SUM(AP52:AP57)</f>
        <v>0</v>
      </c>
      <c r="AQ51" s="38">
        <f>SUM(AQ52:AQ57)</f>
        <v>0</v>
      </c>
      <c r="AS51" s="146">
        <f>SUM(AS52:AS57)</f>
        <v>0</v>
      </c>
      <c r="AT51" s="38">
        <f>SUM(AT52:AT57)</f>
        <v>0</v>
      </c>
      <c r="AU51" s="38">
        <f>SUM(AU52:AU57)</f>
        <v>0</v>
      </c>
    </row>
    <row r="52" spans="2:47" x14ac:dyDescent="0.25">
      <c r="B52" s="126">
        <v>5510</v>
      </c>
      <c r="C52" s="58"/>
      <c r="D52" s="59" t="s">
        <v>129</v>
      </c>
      <c r="E52" s="147">
        <f t="shared" ref="E52:G57" si="53">+I52+M52+Q52+U52+Y52+AC52+AG52+AK52+AO52+AS52</f>
        <v>0</v>
      </c>
      <c r="F52" s="57">
        <f t="shared" si="53"/>
        <v>0</v>
      </c>
      <c r="G52" s="57">
        <f t="shared" si="53"/>
        <v>0</v>
      </c>
      <c r="I52" s="147">
        <v>0</v>
      </c>
      <c r="J52" s="57">
        <v>0</v>
      </c>
      <c r="K52" s="57">
        <v>0</v>
      </c>
      <c r="M52" s="147">
        <v>0</v>
      </c>
      <c r="N52" s="57">
        <v>0</v>
      </c>
      <c r="O52" s="57">
        <v>0</v>
      </c>
      <c r="Q52" s="147">
        <v>0</v>
      </c>
      <c r="R52" s="57">
        <v>0</v>
      </c>
      <c r="S52" s="57">
        <v>0</v>
      </c>
      <c r="U52" s="147">
        <v>0</v>
      </c>
      <c r="V52" s="57">
        <v>0</v>
      </c>
      <c r="W52" s="57">
        <v>0</v>
      </c>
      <c r="Y52" s="147">
        <v>0</v>
      </c>
      <c r="Z52" s="57">
        <v>0</v>
      </c>
      <c r="AA52" s="57">
        <v>0</v>
      </c>
      <c r="AC52" s="147">
        <v>0</v>
      </c>
      <c r="AD52" s="57">
        <v>0</v>
      </c>
      <c r="AE52" s="57">
        <v>0</v>
      </c>
      <c r="AG52" s="147">
        <v>0</v>
      </c>
      <c r="AH52" s="57">
        <v>0</v>
      </c>
      <c r="AI52" s="57">
        <v>0</v>
      </c>
      <c r="AK52" s="147">
        <v>0</v>
      </c>
      <c r="AL52" s="57">
        <v>0</v>
      </c>
      <c r="AM52" s="57">
        <v>0</v>
      </c>
      <c r="AO52" s="147">
        <v>0</v>
      </c>
      <c r="AP52" s="57">
        <v>0</v>
      </c>
      <c r="AQ52" s="57">
        <v>0</v>
      </c>
      <c r="AS52" s="147">
        <v>0</v>
      </c>
      <c r="AT52" s="57">
        <v>0</v>
      </c>
      <c r="AU52" s="57">
        <v>0</v>
      </c>
    </row>
    <row r="53" spans="2:47" x14ac:dyDescent="0.25">
      <c r="B53" s="126">
        <v>5520</v>
      </c>
      <c r="C53" s="58"/>
      <c r="D53" s="59" t="s">
        <v>131</v>
      </c>
      <c r="E53" s="147">
        <f t="shared" si="53"/>
        <v>0</v>
      </c>
      <c r="F53" s="57">
        <f t="shared" si="53"/>
        <v>0</v>
      </c>
      <c r="G53" s="57">
        <f t="shared" si="53"/>
        <v>0</v>
      </c>
      <c r="I53" s="147">
        <v>0</v>
      </c>
      <c r="J53" s="57">
        <v>0</v>
      </c>
      <c r="K53" s="57">
        <v>0</v>
      </c>
      <c r="M53" s="147">
        <v>0</v>
      </c>
      <c r="N53" s="57">
        <v>0</v>
      </c>
      <c r="O53" s="57">
        <v>0</v>
      </c>
      <c r="Q53" s="147">
        <v>0</v>
      </c>
      <c r="R53" s="57">
        <v>0</v>
      </c>
      <c r="S53" s="57">
        <v>0</v>
      </c>
      <c r="U53" s="147">
        <v>0</v>
      </c>
      <c r="V53" s="57">
        <v>0</v>
      </c>
      <c r="W53" s="57">
        <v>0</v>
      </c>
      <c r="Y53" s="147">
        <v>0</v>
      </c>
      <c r="Z53" s="57">
        <v>0</v>
      </c>
      <c r="AA53" s="57">
        <v>0</v>
      </c>
      <c r="AC53" s="147">
        <v>0</v>
      </c>
      <c r="AD53" s="57">
        <v>0</v>
      </c>
      <c r="AE53" s="57">
        <v>0</v>
      </c>
      <c r="AG53" s="147">
        <v>0</v>
      </c>
      <c r="AH53" s="57">
        <v>0</v>
      </c>
      <c r="AI53" s="57">
        <v>0</v>
      </c>
      <c r="AK53" s="147">
        <v>0</v>
      </c>
      <c r="AL53" s="57">
        <v>0</v>
      </c>
      <c r="AM53" s="57">
        <v>0</v>
      </c>
      <c r="AO53" s="147">
        <v>0</v>
      </c>
      <c r="AP53" s="57">
        <v>0</v>
      </c>
      <c r="AQ53" s="57">
        <v>0</v>
      </c>
      <c r="AS53" s="147">
        <v>0</v>
      </c>
      <c r="AT53" s="57">
        <v>0</v>
      </c>
      <c r="AU53" s="57">
        <v>0</v>
      </c>
    </row>
    <row r="54" spans="2:47" x14ac:dyDescent="0.25">
      <c r="B54" s="126">
        <v>5530</v>
      </c>
      <c r="C54" s="58"/>
      <c r="D54" s="59" t="s">
        <v>133</v>
      </c>
      <c r="E54" s="147">
        <f t="shared" si="53"/>
        <v>0</v>
      </c>
      <c r="F54" s="57">
        <f t="shared" si="53"/>
        <v>0</v>
      </c>
      <c r="G54" s="57">
        <f t="shared" si="53"/>
        <v>0</v>
      </c>
      <c r="I54" s="147">
        <v>0</v>
      </c>
      <c r="J54" s="57">
        <v>0</v>
      </c>
      <c r="K54" s="57">
        <v>0</v>
      </c>
      <c r="M54" s="147">
        <v>0</v>
      </c>
      <c r="N54" s="57">
        <v>0</v>
      </c>
      <c r="O54" s="57">
        <v>0</v>
      </c>
      <c r="Q54" s="147">
        <v>0</v>
      </c>
      <c r="R54" s="57">
        <v>0</v>
      </c>
      <c r="S54" s="57">
        <v>0</v>
      </c>
      <c r="U54" s="147">
        <v>0</v>
      </c>
      <c r="V54" s="57">
        <v>0</v>
      </c>
      <c r="W54" s="57">
        <v>0</v>
      </c>
      <c r="Y54" s="147">
        <v>0</v>
      </c>
      <c r="Z54" s="57">
        <v>0</v>
      </c>
      <c r="AA54" s="57">
        <v>0</v>
      </c>
      <c r="AC54" s="147">
        <v>0</v>
      </c>
      <c r="AD54" s="57">
        <v>0</v>
      </c>
      <c r="AE54" s="57">
        <v>0</v>
      </c>
      <c r="AG54" s="147">
        <v>0</v>
      </c>
      <c r="AH54" s="57">
        <v>0</v>
      </c>
      <c r="AI54" s="57">
        <v>0</v>
      </c>
      <c r="AK54" s="147">
        <v>0</v>
      </c>
      <c r="AL54" s="57">
        <v>0</v>
      </c>
      <c r="AM54" s="57">
        <v>0</v>
      </c>
      <c r="AO54" s="147">
        <v>0</v>
      </c>
      <c r="AP54" s="57">
        <v>0</v>
      </c>
      <c r="AQ54" s="57">
        <v>0</v>
      </c>
      <c r="AS54" s="147">
        <v>0</v>
      </c>
      <c r="AT54" s="57">
        <v>0</v>
      </c>
      <c r="AU54" s="57">
        <v>0</v>
      </c>
    </row>
    <row r="55" spans="2:47" x14ac:dyDescent="0.25">
      <c r="B55" s="126">
        <v>5540</v>
      </c>
      <c r="C55" s="58"/>
      <c r="D55" s="59" t="s">
        <v>134</v>
      </c>
      <c r="E55" s="147">
        <f t="shared" si="53"/>
        <v>0</v>
      </c>
      <c r="F55" s="57">
        <f t="shared" si="53"/>
        <v>0</v>
      </c>
      <c r="G55" s="57">
        <f t="shared" si="53"/>
        <v>0</v>
      </c>
      <c r="I55" s="147">
        <v>0</v>
      </c>
      <c r="J55" s="57">
        <v>0</v>
      </c>
      <c r="K55" s="57">
        <v>0</v>
      </c>
      <c r="M55" s="147">
        <v>0</v>
      </c>
      <c r="N55" s="57">
        <v>0</v>
      </c>
      <c r="O55" s="57">
        <v>0</v>
      </c>
      <c r="Q55" s="147">
        <v>0</v>
      </c>
      <c r="R55" s="57">
        <v>0</v>
      </c>
      <c r="S55" s="57">
        <v>0</v>
      </c>
      <c r="U55" s="147">
        <v>0</v>
      </c>
      <c r="V55" s="57">
        <v>0</v>
      </c>
      <c r="W55" s="57">
        <v>0</v>
      </c>
      <c r="Y55" s="147">
        <v>0</v>
      </c>
      <c r="Z55" s="57">
        <v>0</v>
      </c>
      <c r="AA55" s="57">
        <v>0</v>
      </c>
      <c r="AC55" s="147">
        <v>0</v>
      </c>
      <c r="AD55" s="57">
        <v>0</v>
      </c>
      <c r="AE55" s="57">
        <v>0</v>
      </c>
      <c r="AG55" s="147">
        <v>0</v>
      </c>
      <c r="AH55" s="57">
        <v>0</v>
      </c>
      <c r="AI55" s="57">
        <v>0</v>
      </c>
      <c r="AK55" s="147">
        <v>0</v>
      </c>
      <c r="AL55" s="57">
        <v>0</v>
      </c>
      <c r="AM55" s="57">
        <v>0</v>
      </c>
      <c r="AO55" s="147">
        <v>0</v>
      </c>
      <c r="AP55" s="57">
        <v>0</v>
      </c>
      <c r="AQ55" s="57">
        <v>0</v>
      </c>
      <c r="AS55" s="147">
        <v>0</v>
      </c>
      <c r="AT55" s="57">
        <v>0</v>
      </c>
      <c r="AU55" s="57">
        <v>0</v>
      </c>
    </row>
    <row r="56" spans="2:47" x14ac:dyDescent="0.25">
      <c r="B56" s="126">
        <v>5550</v>
      </c>
      <c r="C56" s="58"/>
      <c r="D56" s="59" t="s">
        <v>136</v>
      </c>
      <c r="E56" s="147">
        <f t="shared" si="53"/>
        <v>0</v>
      </c>
      <c r="F56" s="57">
        <f t="shared" si="53"/>
        <v>0</v>
      </c>
      <c r="G56" s="57">
        <f t="shared" si="53"/>
        <v>0</v>
      </c>
      <c r="I56" s="147">
        <v>0</v>
      </c>
      <c r="J56" s="57">
        <v>0</v>
      </c>
      <c r="K56" s="57">
        <v>0</v>
      </c>
      <c r="M56" s="147">
        <v>0</v>
      </c>
      <c r="N56" s="57">
        <v>0</v>
      </c>
      <c r="O56" s="57">
        <v>0</v>
      </c>
      <c r="Q56" s="147">
        <v>0</v>
      </c>
      <c r="R56" s="57">
        <v>0</v>
      </c>
      <c r="S56" s="57">
        <v>0</v>
      </c>
      <c r="U56" s="147">
        <v>0</v>
      </c>
      <c r="V56" s="57">
        <v>0</v>
      </c>
      <c r="W56" s="57">
        <v>0</v>
      </c>
      <c r="Y56" s="147">
        <v>0</v>
      </c>
      <c r="Z56" s="57">
        <v>0</v>
      </c>
      <c r="AA56" s="57">
        <v>0</v>
      </c>
      <c r="AC56" s="147">
        <v>0</v>
      </c>
      <c r="AD56" s="57">
        <v>0</v>
      </c>
      <c r="AE56" s="57">
        <v>0</v>
      </c>
      <c r="AG56" s="147">
        <v>0</v>
      </c>
      <c r="AH56" s="57">
        <v>0</v>
      </c>
      <c r="AI56" s="57">
        <v>0</v>
      </c>
      <c r="AK56" s="147">
        <v>0</v>
      </c>
      <c r="AL56" s="57">
        <v>0</v>
      </c>
      <c r="AM56" s="57">
        <v>0</v>
      </c>
      <c r="AO56" s="147">
        <v>0</v>
      </c>
      <c r="AP56" s="57">
        <v>0</v>
      </c>
      <c r="AQ56" s="57">
        <v>0</v>
      </c>
      <c r="AS56" s="147">
        <v>0</v>
      </c>
      <c r="AT56" s="57">
        <v>0</v>
      </c>
      <c r="AU56" s="57">
        <v>0</v>
      </c>
    </row>
    <row r="57" spans="2:47" x14ac:dyDescent="0.25">
      <c r="B57" s="126">
        <v>5590</v>
      </c>
      <c r="C57" s="58"/>
      <c r="D57" s="59" t="s">
        <v>137</v>
      </c>
      <c r="E57" s="147">
        <f t="shared" si="53"/>
        <v>0</v>
      </c>
      <c r="F57" s="57">
        <f t="shared" si="53"/>
        <v>0</v>
      </c>
      <c r="G57" s="57">
        <f t="shared" si="53"/>
        <v>0</v>
      </c>
      <c r="I57" s="147">
        <v>0</v>
      </c>
      <c r="J57" s="57">
        <v>0</v>
      </c>
      <c r="K57" s="57">
        <v>0</v>
      </c>
      <c r="M57" s="147">
        <v>0</v>
      </c>
      <c r="N57" s="57">
        <v>0</v>
      </c>
      <c r="O57" s="57">
        <v>0</v>
      </c>
      <c r="Q57" s="147">
        <v>0</v>
      </c>
      <c r="R57" s="57">
        <v>0</v>
      </c>
      <c r="S57" s="57">
        <v>0</v>
      </c>
      <c r="U57" s="147">
        <v>0</v>
      </c>
      <c r="V57" s="57">
        <v>0</v>
      </c>
      <c r="W57" s="57">
        <v>0</v>
      </c>
      <c r="Y57" s="147">
        <v>0</v>
      </c>
      <c r="Z57" s="57">
        <v>0</v>
      </c>
      <c r="AA57" s="57">
        <v>0</v>
      </c>
      <c r="AC57" s="147">
        <v>0</v>
      </c>
      <c r="AD57" s="57">
        <v>0</v>
      </c>
      <c r="AE57" s="57">
        <v>0</v>
      </c>
      <c r="AG57" s="147">
        <v>0</v>
      </c>
      <c r="AH57" s="57">
        <v>0</v>
      </c>
      <c r="AI57" s="57">
        <v>0</v>
      </c>
      <c r="AK57" s="147">
        <v>0</v>
      </c>
      <c r="AL57" s="57">
        <v>0</v>
      </c>
      <c r="AM57" s="57">
        <v>0</v>
      </c>
      <c r="AO57" s="147">
        <v>0</v>
      </c>
      <c r="AP57" s="57">
        <v>0</v>
      </c>
      <c r="AQ57" s="57">
        <v>0</v>
      </c>
      <c r="AS57" s="147">
        <v>0</v>
      </c>
      <c r="AT57" s="57">
        <v>0</v>
      </c>
      <c r="AU57" s="57">
        <v>0</v>
      </c>
    </row>
    <row r="58" spans="2:47" x14ac:dyDescent="0.25">
      <c r="B58" s="126">
        <v>5600</v>
      </c>
      <c r="C58" s="41" t="s">
        <v>138</v>
      </c>
      <c r="D58" s="21"/>
      <c r="E58" s="146">
        <f>SUM(E59)</f>
        <v>0</v>
      </c>
      <c r="F58" s="38">
        <f>SUM(F59)</f>
        <v>0</v>
      </c>
      <c r="G58" s="38">
        <f>SUM(G59)</f>
        <v>0</v>
      </c>
      <c r="I58" s="146">
        <f t="shared" ref="I58:K58" si="54">SUM(I59)</f>
        <v>0</v>
      </c>
      <c r="J58" s="38">
        <f t="shared" si="54"/>
        <v>0</v>
      </c>
      <c r="K58" s="38">
        <f t="shared" si="54"/>
        <v>0</v>
      </c>
      <c r="M58" s="146">
        <f t="shared" ref="M58:O58" si="55">SUM(M59)</f>
        <v>0</v>
      </c>
      <c r="N58" s="38">
        <f t="shared" si="55"/>
        <v>0</v>
      </c>
      <c r="O58" s="38">
        <f t="shared" si="55"/>
        <v>0</v>
      </c>
      <c r="Q58" s="146">
        <f t="shared" ref="Q58:S58" si="56">SUM(Q59)</f>
        <v>0</v>
      </c>
      <c r="R58" s="38">
        <f t="shared" si="56"/>
        <v>0</v>
      </c>
      <c r="S58" s="38">
        <f t="shared" si="56"/>
        <v>0</v>
      </c>
      <c r="U58" s="146">
        <f t="shared" ref="U58:W58" si="57">SUM(U59)</f>
        <v>0</v>
      </c>
      <c r="V58" s="38">
        <f t="shared" si="57"/>
        <v>0</v>
      </c>
      <c r="W58" s="38">
        <f t="shared" si="57"/>
        <v>0</v>
      </c>
      <c r="Y58" s="146">
        <f t="shared" ref="Y58:AA58" si="58">SUM(Y59)</f>
        <v>0</v>
      </c>
      <c r="Z58" s="38">
        <f t="shared" si="58"/>
        <v>0</v>
      </c>
      <c r="AA58" s="38">
        <f t="shared" si="58"/>
        <v>0</v>
      </c>
      <c r="AC58" s="146">
        <f>SUM(AC59)</f>
        <v>0</v>
      </c>
      <c r="AD58" s="38">
        <f>SUM(AD59)</f>
        <v>0</v>
      </c>
      <c r="AE58" s="38">
        <f>SUM(AE59)</f>
        <v>0</v>
      </c>
      <c r="AG58" s="146">
        <f>SUM(AG59)</f>
        <v>0</v>
      </c>
      <c r="AH58" s="38">
        <f>SUM(AH59)</f>
        <v>0</v>
      </c>
      <c r="AI58" s="38">
        <f>SUM(AI59)</f>
        <v>0</v>
      </c>
      <c r="AK58" s="146">
        <f>SUM(AK59)</f>
        <v>0</v>
      </c>
      <c r="AL58" s="38">
        <f>SUM(AL59)</f>
        <v>0</v>
      </c>
      <c r="AM58" s="38">
        <f>SUM(AM59)</f>
        <v>0</v>
      </c>
      <c r="AO58" s="146">
        <f>SUM(AO59)</f>
        <v>0</v>
      </c>
      <c r="AP58" s="38">
        <f>SUM(AP59)</f>
        <v>0</v>
      </c>
      <c r="AQ58" s="38">
        <f>SUM(AQ59)</f>
        <v>0</v>
      </c>
      <c r="AS58" s="146">
        <f>SUM(AS59)</f>
        <v>0</v>
      </c>
      <c r="AT58" s="38">
        <f>SUM(AT59)</f>
        <v>0</v>
      </c>
      <c r="AU58" s="38">
        <f>SUM(AU59)</f>
        <v>0</v>
      </c>
    </row>
    <row r="59" spans="2:47" x14ac:dyDescent="0.25">
      <c r="B59" s="126">
        <v>5610</v>
      </c>
      <c r="C59" s="58"/>
      <c r="D59" s="59" t="s">
        <v>140</v>
      </c>
      <c r="E59" s="147">
        <f t="shared" ref="E59:G59" si="59">+I59+M59+Q59+U59+Y59+AC59+AG59+AK59+AO59+AS59</f>
        <v>0</v>
      </c>
      <c r="F59" s="57">
        <f t="shared" si="59"/>
        <v>0</v>
      </c>
      <c r="G59" s="57">
        <f t="shared" si="59"/>
        <v>0</v>
      </c>
      <c r="I59" s="147">
        <v>0</v>
      </c>
      <c r="J59" s="57">
        <v>0</v>
      </c>
      <c r="K59" s="57">
        <v>0</v>
      </c>
      <c r="M59" s="147">
        <v>0</v>
      </c>
      <c r="N59" s="57">
        <v>0</v>
      </c>
      <c r="O59" s="57">
        <v>0</v>
      </c>
      <c r="Q59" s="147">
        <v>0</v>
      </c>
      <c r="R59" s="57">
        <v>0</v>
      </c>
      <c r="S59" s="57">
        <v>0</v>
      </c>
      <c r="U59" s="147">
        <v>0</v>
      </c>
      <c r="V59" s="57">
        <v>0</v>
      </c>
      <c r="W59" s="57">
        <v>0</v>
      </c>
      <c r="Y59" s="147">
        <v>0</v>
      </c>
      <c r="Z59" s="57">
        <v>0</v>
      </c>
      <c r="AA59" s="57">
        <v>0</v>
      </c>
      <c r="AC59" s="147">
        <v>0</v>
      </c>
      <c r="AD59" s="57">
        <v>0</v>
      </c>
      <c r="AE59" s="57">
        <v>0</v>
      </c>
      <c r="AG59" s="147">
        <v>0</v>
      </c>
      <c r="AH59" s="57">
        <v>0</v>
      </c>
      <c r="AI59" s="57">
        <v>0</v>
      </c>
      <c r="AK59" s="147">
        <v>0</v>
      </c>
      <c r="AL59" s="57">
        <v>0</v>
      </c>
      <c r="AM59" s="57">
        <v>0</v>
      </c>
      <c r="AO59" s="147">
        <v>0</v>
      </c>
      <c r="AP59" s="57">
        <v>0</v>
      </c>
      <c r="AQ59" s="57">
        <v>0</v>
      </c>
      <c r="AS59" s="147">
        <v>0</v>
      </c>
      <c r="AT59" s="57">
        <v>0</v>
      </c>
      <c r="AU59" s="57">
        <v>0</v>
      </c>
    </row>
    <row r="60" spans="2:47" x14ac:dyDescent="0.25">
      <c r="B60" s="126"/>
      <c r="C60" s="104"/>
      <c r="D60" s="105"/>
      <c r="E60" s="149"/>
      <c r="F60" s="67"/>
      <c r="G60" s="67"/>
      <c r="I60" s="149"/>
      <c r="J60" s="67"/>
      <c r="K60" s="67"/>
      <c r="M60" s="149"/>
      <c r="N60" s="67"/>
      <c r="O60" s="67"/>
      <c r="Q60" s="149"/>
      <c r="R60" s="67"/>
      <c r="S60" s="67"/>
      <c r="U60" s="149"/>
      <c r="V60" s="67"/>
      <c r="W60" s="67"/>
      <c r="Y60" s="149"/>
      <c r="Z60" s="67"/>
      <c r="AA60" s="67"/>
      <c r="AC60" s="149"/>
      <c r="AD60" s="67"/>
      <c r="AE60" s="67"/>
      <c r="AG60" s="149"/>
      <c r="AH60" s="67"/>
      <c r="AI60" s="67"/>
      <c r="AK60" s="149"/>
      <c r="AL60" s="67"/>
      <c r="AM60" s="67"/>
      <c r="AO60" s="149"/>
      <c r="AP60" s="67"/>
      <c r="AQ60" s="67"/>
      <c r="AS60" s="149"/>
      <c r="AT60" s="67"/>
      <c r="AU60" s="67"/>
    </row>
    <row r="61" spans="2:47" x14ac:dyDescent="0.25">
      <c r="B61" s="126">
        <v>5000</v>
      </c>
      <c r="C61" s="72" t="s">
        <v>142</v>
      </c>
      <c r="D61" s="73"/>
      <c r="E61" s="148">
        <f>+E27+E31+E41+E45+E51+E58</f>
        <v>0</v>
      </c>
      <c r="F61" s="75">
        <f>+F27+F31+F41+F45+F51+F58</f>
        <v>0</v>
      </c>
      <c r="G61" s="75">
        <f>+G27+G31+G41+G45+G51+G58</f>
        <v>0</v>
      </c>
      <c r="I61" s="148">
        <f t="shared" ref="I61:K61" si="60">+I27+I31+I41+I45+I51+I58</f>
        <v>0</v>
      </c>
      <c r="J61" s="75">
        <f t="shared" si="60"/>
        <v>0</v>
      </c>
      <c r="K61" s="75">
        <f t="shared" si="60"/>
        <v>0</v>
      </c>
      <c r="M61" s="148">
        <f t="shared" ref="M61:O61" si="61">+M27+M31+M41+M45+M51+M58</f>
        <v>0</v>
      </c>
      <c r="N61" s="75">
        <f t="shared" si="61"/>
        <v>0</v>
      </c>
      <c r="O61" s="75">
        <f t="shared" si="61"/>
        <v>0</v>
      </c>
      <c r="Q61" s="148">
        <f t="shared" ref="Q61:S61" si="62">+Q27+Q31+Q41+Q45+Q51+Q58</f>
        <v>0</v>
      </c>
      <c r="R61" s="75">
        <f t="shared" si="62"/>
        <v>0</v>
      </c>
      <c r="S61" s="75">
        <f t="shared" si="62"/>
        <v>0</v>
      </c>
      <c r="U61" s="148">
        <f t="shared" ref="U61:W61" si="63">+U27+U31+U41+U45+U51+U58</f>
        <v>0</v>
      </c>
      <c r="V61" s="75">
        <f t="shared" si="63"/>
        <v>0</v>
      </c>
      <c r="W61" s="75">
        <f t="shared" si="63"/>
        <v>0</v>
      </c>
      <c r="Y61" s="148">
        <f t="shared" ref="Y61:AA61" si="64">+Y27+Y31+Y41+Y45+Y51+Y58</f>
        <v>0</v>
      </c>
      <c r="Z61" s="75">
        <f t="shared" si="64"/>
        <v>0</v>
      </c>
      <c r="AA61" s="75">
        <f t="shared" si="64"/>
        <v>0</v>
      </c>
      <c r="AC61" s="148">
        <f>+AC27+AC31+AC41+AC45+AC51+AC58</f>
        <v>0</v>
      </c>
      <c r="AD61" s="75">
        <f>+AD27+AD31+AD41+AD45+AD51+AD58</f>
        <v>0</v>
      </c>
      <c r="AE61" s="75">
        <f>+AE27+AE31+AE41+AE45+AE51+AE58</f>
        <v>0</v>
      </c>
      <c r="AG61" s="148">
        <f>+AG27+AG31+AG41+AG45+AG51+AG58</f>
        <v>0</v>
      </c>
      <c r="AH61" s="75">
        <f>+AH27+AH31+AH41+AH45+AH51+AH58</f>
        <v>0</v>
      </c>
      <c r="AI61" s="75">
        <f>+AI27+AI31+AI41+AI45+AI51+AI58</f>
        <v>0</v>
      </c>
      <c r="AK61" s="148">
        <f>+AK27+AK31+AK41+AK45+AK51+AK58</f>
        <v>0</v>
      </c>
      <c r="AL61" s="75">
        <f>+AL27+AL31+AL41+AL45+AL51+AL58</f>
        <v>0</v>
      </c>
      <c r="AM61" s="75">
        <f>+AM27+AM31+AM41+AM45+AM51+AM58</f>
        <v>0</v>
      </c>
      <c r="AO61" s="148">
        <f>+AO27+AO31+AO41+AO45+AO51+AO58</f>
        <v>0</v>
      </c>
      <c r="AP61" s="75">
        <f>+AP27+AP31+AP41+AP45+AP51+AP58</f>
        <v>0</v>
      </c>
      <c r="AQ61" s="75">
        <f>+AQ27+AQ31+AQ41+AQ45+AQ51+AQ58</f>
        <v>0</v>
      </c>
      <c r="AS61" s="148">
        <f>+AS27+AS31+AS41+AS45+AS51+AS58</f>
        <v>0</v>
      </c>
      <c r="AT61" s="75">
        <f>+AT27+AT31+AT41+AT45+AT51+AT58</f>
        <v>0</v>
      </c>
      <c r="AU61" s="75">
        <f>+AU27+AU31+AU41+AU45+AU51+AU58</f>
        <v>0</v>
      </c>
    </row>
    <row r="62" spans="2:47" x14ac:dyDescent="0.25">
      <c r="B62" s="126"/>
      <c r="C62" s="104"/>
      <c r="D62" s="73"/>
      <c r="E62" s="149"/>
      <c r="F62" s="67"/>
      <c r="G62" s="67"/>
      <c r="I62" s="149"/>
      <c r="J62" s="67"/>
      <c r="K62" s="67"/>
      <c r="M62" s="149"/>
      <c r="N62" s="67"/>
      <c r="O62" s="67"/>
      <c r="Q62" s="149"/>
      <c r="R62" s="67"/>
      <c r="S62" s="67"/>
      <c r="U62" s="149"/>
      <c r="V62" s="67"/>
      <c r="W62" s="67"/>
      <c r="Y62" s="149"/>
      <c r="Z62" s="67"/>
      <c r="AA62" s="67"/>
      <c r="AC62" s="149"/>
      <c r="AD62" s="67"/>
      <c r="AE62" s="67"/>
      <c r="AG62" s="149"/>
      <c r="AH62" s="67"/>
      <c r="AI62" s="67"/>
      <c r="AK62" s="149"/>
      <c r="AL62" s="67"/>
      <c r="AM62" s="67"/>
      <c r="AO62" s="149"/>
      <c r="AP62" s="67"/>
      <c r="AQ62" s="67"/>
      <c r="AS62" s="149"/>
      <c r="AT62" s="67"/>
      <c r="AU62" s="67"/>
    </row>
    <row r="63" spans="2:47" x14ac:dyDescent="0.25">
      <c r="B63" s="126">
        <v>3210</v>
      </c>
      <c r="C63" s="20" t="s">
        <v>34</v>
      </c>
      <c r="D63" s="21"/>
      <c r="E63" s="146">
        <f>+E24-E61</f>
        <v>0</v>
      </c>
      <c r="F63" s="38">
        <f>+F24-F61</f>
        <v>0</v>
      </c>
      <c r="G63" s="38">
        <f>+G24-G61</f>
        <v>0</v>
      </c>
      <c r="I63" s="146">
        <f t="shared" ref="I63:K63" si="65">+I24-I61</f>
        <v>0</v>
      </c>
      <c r="J63" s="38">
        <f t="shared" si="65"/>
        <v>0</v>
      </c>
      <c r="K63" s="38">
        <f t="shared" si="65"/>
        <v>0</v>
      </c>
      <c r="M63" s="146">
        <f t="shared" ref="M63:O63" si="66">+M24-M61</f>
        <v>0</v>
      </c>
      <c r="N63" s="38">
        <f t="shared" si="66"/>
        <v>0</v>
      </c>
      <c r="O63" s="38">
        <f t="shared" si="66"/>
        <v>0</v>
      </c>
      <c r="Q63" s="146">
        <f t="shared" ref="Q63:S63" si="67">+Q24-Q61</f>
        <v>0</v>
      </c>
      <c r="R63" s="38">
        <f t="shared" si="67"/>
        <v>0</v>
      </c>
      <c r="S63" s="38">
        <f t="shared" si="67"/>
        <v>0</v>
      </c>
      <c r="U63" s="146">
        <f t="shared" ref="U63:W63" si="68">+U24-U61</f>
        <v>0</v>
      </c>
      <c r="V63" s="38">
        <f t="shared" si="68"/>
        <v>0</v>
      </c>
      <c r="W63" s="38">
        <f t="shared" si="68"/>
        <v>0</v>
      </c>
      <c r="Y63" s="146">
        <f t="shared" ref="Y63:AA63" si="69">+Y24-Y61</f>
        <v>0</v>
      </c>
      <c r="Z63" s="38">
        <f t="shared" si="69"/>
        <v>0</v>
      </c>
      <c r="AA63" s="38">
        <f t="shared" si="69"/>
        <v>0</v>
      </c>
      <c r="AC63" s="146">
        <f>+AC24-AC61</f>
        <v>0</v>
      </c>
      <c r="AD63" s="38">
        <f>+AD24-AD61</f>
        <v>0</v>
      </c>
      <c r="AE63" s="38">
        <f>+AE24-AE61</f>
        <v>0</v>
      </c>
      <c r="AG63" s="146">
        <f>+AG24-AG61</f>
        <v>0</v>
      </c>
      <c r="AH63" s="38">
        <f>+AH24-AH61</f>
        <v>0</v>
      </c>
      <c r="AI63" s="38">
        <f>+AI24-AI61</f>
        <v>0</v>
      </c>
      <c r="AK63" s="146">
        <f>+AK24-AK61</f>
        <v>0</v>
      </c>
      <c r="AL63" s="38">
        <f>+AL24-AL61</f>
        <v>0</v>
      </c>
      <c r="AM63" s="38">
        <f>+AM24-AM61</f>
        <v>0</v>
      </c>
      <c r="AO63" s="146">
        <f>+AO24-AO61</f>
        <v>0</v>
      </c>
      <c r="AP63" s="38">
        <f>+AP24-AP61</f>
        <v>0</v>
      </c>
      <c r="AQ63" s="38">
        <f>+AQ24-AQ61</f>
        <v>0</v>
      </c>
      <c r="AS63" s="146">
        <f>+AS24-AS61</f>
        <v>0</v>
      </c>
      <c r="AT63" s="38">
        <f>+AT24-AT61</f>
        <v>0</v>
      </c>
      <c r="AU63" s="38">
        <f>+AU24-AU61</f>
        <v>0</v>
      </c>
    </row>
    <row r="64" spans="2:47" x14ac:dyDescent="0.25">
      <c r="B64" s="126"/>
      <c r="C64" s="20"/>
      <c r="D64" s="21"/>
      <c r="E64" s="147"/>
      <c r="F64" s="57"/>
      <c r="G64" s="57"/>
      <c r="I64" s="147"/>
      <c r="J64" s="57"/>
      <c r="K64" s="57"/>
      <c r="M64" s="147"/>
      <c r="N64" s="57"/>
      <c r="O64" s="57"/>
      <c r="Q64" s="147"/>
      <c r="R64" s="57"/>
      <c r="S64" s="57"/>
      <c r="U64" s="147"/>
      <c r="V64" s="57"/>
      <c r="W64" s="57"/>
      <c r="Y64" s="147"/>
      <c r="Z64" s="57"/>
      <c r="AA64" s="57"/>
      <c r="AC64" s="147"/>
      <c r="AD64" s="57"/>
      <c r="AE64" s="57"/>
      <c r="AG64" s="147"/>
      <c r="AH64" s="57"/>
      <c r="AI64" s="57"/>
      <c r="AK64" s="147"/>
      <c r="AL64" s="57"/>
      <c r="AM64" s="57"/>
      <c r="AO64" s="147"/>
      <c r="AP64" s="57"/>
      <c r="AQ64" s="57"/>
      <c r="AS64" s="147"/>
      <c r="AT64" s="57"/>
      <c r="AU64" s="57"/>
    </row>
    <row r="65" spans="2:47" x14ac:dyDescent="0.25">
      <c r="B65" s="127"/>
      <c r="C65" s="94"/>
      <c r="D65" s="116"/>
      <c r="E65" s="150"/>
      <c r="F65" s="118"/>
      <c r="G65" s="118"/>
      <c r="I65" s="150"/>
      <c r="J65" s="118"/>
      <c r="K65" s="118"/>
      <c r="M65" s="150"/>
      <c r="N65" s="118"/>
      <c r="O65" s="118"/>
      <c r="Q65" s="150"/>
      <c r="R65" s="118"/>
      <c r="S65" s="118"/>
      <c r="U65" s="150"/>
      <c r="V65" s="118"/>
      <c r="W65" s="118"/>
      <c r="Y65" s="150"/>
      <c r="Z65" s="118"/>
      <c r="AA65" s="118"/>
      <c r="AC65" s="150"/>
      <c r="AD65" s="118"/>
      <c r="AE65" s="118"/>
      <c r="AG65" s="150"/>
      <c r="AH65" s="118"/>
      <c r="AI65" s="118"/>
      <c r="AK65" s="150"/>
      <c r="AL65" s="118"/>
      <c r="AM65" s="118"/>
      <c r="AO65" s="150"/>
      <c r="AP65" s="118"/>
      <c r="AQ65" s="118"/>
      <c r="AS65" s="150"/>
      <c r="AT65" s="118"/>
      <c r="AU65" s="118"/>
    </row>
    <row r="67" spans="2:47" ht="25.5" customHeight="1" x14ac:dyDescent="0.25">
      <c r="B67" s="240" t="str">
        <f>+B1</f>
        <v>3.2.4.0.0 Fideicomisos Financieros Publicos Con Participacion Estatal Mayoritaria Participacion Estatal Mayoritaria</v>
      </c>
      <c r="C67" s="241"/>
      <c r="D67" s="241"/>
      <c r="E67" s="241"/>
      <c r="F67" s="241"/>
      <c r="G67" s="242"/>
    </row>
    <row r="68" spans="2:47" x14ac:dyDescent="0.25">
      <c r="B68" s="237" t="s">
        <v>148</v>
      </c>
      <c r="C68" s="238"/>
      <c r="D68" s="238"/>
      <c r="E68" s="238"/>
      <c r="F68" s="238"/>
      <c r="G68" s="239"/>
    </row>
    <row r="69" spans="2:47" x14ac:dyDescent="0.25">
      <c r="B69" s="217" t="s">
        <v>192</v>
      </c>
      <c r="C69" s="238"/>
      <c r="D69" s="238"/>
      <c r="E69" s="238"/>
      <c r="F69" s="238"/>
      <c r="G69" s="219"/>
      <c r="I69" s="231" t="str">
        <f t="shared" ref="I69" si="70">+I3</f>
        <v>Descentralizado 1</v>
      </c>
      <c r="J69" s="232"/>
      <c r="K69" s="233"/>
      <c r="M69" s="231" t="str">
        <f t="shared" ref="M69" si="71">+M3</f>
        <v>Descentralizado 2</v>
      </c>
      <c r="N69" s="232"/>
      <c r="O69" s="233"/>
      <c r="Q69" s="231" t="str">
        <f t="shared" ref="Q69" si="72">+Q3</f>
        <v>Descentralizado 3</v>
      </c>
      <c r="R69" s="232"/>
      <c r="S69" s="233"/>
      <c r="U69" s="231" t="str">
        <f t="shared" ref="U69" si="73">+U3</f>
        <v>Descentralizado 4</v>
      </c>
      <c r="V69" s="232"/>
      <c r="W69" s="233"/>
      <c r="Y69" s="231" t="str">
        <f t="shared" ref="Y69" si="74">+Y3</f>
        <v>Descentralizado 5</v>
      </c>
      <c r="Z69" s="232"/>
      <c r="AA69" s="233"/>
      <c r="AC69" s="231" t="str">
        <f>+AC3</f>
        <v>Descentralizado 6</v>
      </c>
      <c r="AD69" s="232"/>
      <c r="AE69" s="233"/>
      <c r="AG69" s="231" t="str">
        <f>+AG3</f>
        <v>Descentralizado 7</v>
      </c>
      <c r="AH69" s="232"/>
      <c r="AI69" s="233"/>
      <c r="AK69" s="231" t="str">
        <f>+AK3</f>
        <v>Descentralizado 8</v>
      </c>
      <c r="AL69" s="232"/>
      <c r="AM69" s="233"/>
      <c r="AO69" s="231" t="str">
        <f>+AO3</f>
        <v>Descentralizado 9</v>
      </c>
      <c r="AP69" s="232"/>
      <c r="AQ69" s="233"/>
      <c r="AS69" s="231" t="str">
        <f>+AS3</f>
        <v>Descentralizado 10</v>
      </c>
      <c r="AT69" s="232"/>
      <c r="AU69" s="233"/>
    </row>
    <row r="70" spans="2:47" x14ac:dyDescent="0.25">
      <c r="B70" s="125"/>
      <c r="C70" s="10"/>
      <c r="D70" s="11"/>
      <c r="E70" s="144">
        <v>2024</v>
      </c>
      <c r="F70" s="7">
        <v>2023</v>
      </c>
      <c r="G70" s="7">
        <v>2022</v>
      </c>
      <c r="I70" s="144">
        <v>2024</v>
      </c>
      <c r="J70" s="7">
        <v>2023</v>
      </c>
      <c r="K70" s="7">
        <v>2022</v>
      </c>
      <c r="M70" s="144">
        <v>2024</v>
      </c>
      <c r="N70" s="7">
        <v>2023</v>
      </c>
      <c r="O70" s="7">
        <v>2022</v>
      </c>
      <c r="Q70" s="144">
        <v>2024</v>
      </c>
      <c r="R70" s="7">
        <v>2023</v>
      </c>
      <c r="S70" s="7">
        <v>2022</v>
      </c>
      <c r="U70" s="144">
        <v>2024</v>
      </c>
      <c r="V70" s="7">
        <v>2023</v>
      </c>
      <c r="W70" s="7">
        <v>2022</v>
      </c>
      <c r="Y70" s="144">
        <v>2023</v>
      </c>
      <c r="Z70" s="7">
        <v>2022</v>
      </c>
      <c r="AA70" s="7">
        <v>2021</v>
      </c>
      <c r="AC70" s="144">
        <v>2023</v>
      </c>
      <c r="AD70" s="7">
        <v>2022</v>
      </c>
      <c r="AE70" s="7">
        <v>2021</v>
      </c>
      <c r="AG70" s="144">
        <v>2023</v>
      </c>
      <c r="AH70" s="7">
        <v>2022</v>
      </c>
      <c r="AI70" s="7">
        <v>2021</v>
      </c>
      <c r="AK70" s="144">
        <v>2023</v>
      </c>
      <c r="AL70" s="7">
        <v>2022</v>
      </c>
      <c r="AM70" s="7">
        <v>2021</v>
      </c>
      <c r="AO70" s="144">
        <v>2023</v>
      </c>
      <c r="AP70" s="7">
        <v>2022</v>
      </c>
      <c r="AQ70" s="7">
        <v>2021</v>
      </c>
      <c r="AS70" s="144">
        <v>2023</v>
      </c>
      <c r="AT70" s="7">
        <v>2022</v>
      </c>
      <c r="AU70" s="7">
        <v>2021</v>
      </c>
    </row>
    <row r="71" spans="2:47" x14ac:dyDescent="0.25">
      <c r="B71" s="126"/>
      <c r="C71" s="41" t="s">
        <v>6</v>
      </c>
      <c r="E71" s="151"/>
      <c r="F71" s="134"/>
      <c r="G71" s="138"/>
      <c r="I71" s="151"/>
      <c r="J71" s="134"/>
      <c r="K71" s="138"/>
      <c r="M71" s="151"/>
      <c r="N71" s="134"/>
      <c r="O71" s="138"/>
      <c r="Q71" s="151"/>
      <c r="R71" s="134"/>
      <c r="S71" s="138"/>
      <c r="U71" s="151"/>
      <c r="V71" s="134"/>
      <c r="W71" s="138"/>
      <c r="Y71" s="151"/>
      <c r="Z71" s="134"/>
      <c r="AA71" s="138"/>
      <c r="AC71" s="151"/>
      <c r="AD71" s="134"/>
      <c r="AE71" s="138"/>
      <c r="AG71" s="151"/>
      <c r="AH71" s="134"/>
      <c r="AI71" s="138"/>
      <c r="AK71" s="151"/>
      <c r="AL71" s="134"/>
      <c r="AM71" s="138"/>
      <c r="AO71" s="151"/>
      <c r="AP71" s="134"/>
      <c r="AQ71" s="138"/>
      <c r="AS71" s="151"/>
      <c r="AT71" s="134"/>
      <c r="AU71" s="138"/>
    </row>
    <row r="72" spans="2:47" x14ac:dyDescent="0.25">
      <c r="B72" s="126"/>
      <c r="C72" s="131"/>
      <c r="D72" s="42"/>
      <c r="E72" s="152"/>
      <c r="F72" s="135"/>
      <c r="G72" s="138"/>
      <c r="I72" s="152"/>
      <c r="J72" s="135"/>
      <c r="K72" s="138"/>
      <c r="M72" s="152"/>
      <c r="N72" s="135"/>
      <c r="O72" s="138"/>
      <c r="Q72" s="152"/>
      <c r="R72" s="135"/>
      <c r="S72" s="138"/>
      <c r="U72" s="152"/>
      <c r="V72" s="135"/>
      <c r="W72" s="138"/>
      <c r="Y72" s="152"/>
      <c r="Z72" s="135"/>
      <c r="AA72" s="138"/>
      <c r="AC72" s="152"/>
      <c r="AD72" s="135"/>
      <c r="AE72" s="138"/>
      <c r="AG72" s="152"/>
      <c r="AH72" s="135"/>
      <c r="AI72" s="138"/>
      <c r="AK72" s="152"/>
      <c r="AL72" s="135"/>
      <c r="AM72" s="138"/>
      <c r="AO72" s="152"/>
      <c r="AP72" s="135"/>
      <c r="AQ72" s="138"/>
      <c r="AS72" s="152"/>
      <c r="AT72" s="135"/>
      <c r="AU72" s="138"/>
    </row>
    <row r="73" spans="2:47" x14ac:dyDescent="0.25">
      <c r="B73" s="126"/>
      <c r="C73" s="41" t="s">
        <v>11</v>
      </c>
      <c r="E73" s="152"/>
      <c r="F73" s="135"/>
      <c r="G73" s="138"/>
      <c r="I73" s="152"/>
      <c r="J73" s="135"/>
      <c r="K73" s="138"/>
      <c r="M73" s="152"/>
      <c r="N73" s="135"/>
      <c r="O73" s="138"/>
      <c r="Q73" s="152"/>
      <c r="R73" s="135"/>
      <c r="S73" s="138"/>
      <c r="U73" s="152"/>
      <c r="V73" s="135"/>
      <c r="W73" s="138"/>
      <c r="Y73" s="152"/>
      <c r="Z73" s="135"/>
      <c r="AA73" s="138"/>
      <c r="AC73" s="152"/>
      <c r="AD73" s="135"/>
      <c r="AE73" s="138"/>
      <c r="AG73" s="152"/>
      <c r="AH73" s="135"/>
      <c r="AI73" s="138"/>
      <c r="AK73" s="152"/>
      <c r="AL73" s="135"/>
      <c r="AM73" s="138"/>
      <c r="AO73" s="152"/>
      <c r="AP73" s="135"/>
      <c r="AQ73" s="138"/>
      <c r="AS73" s="152"/>
      <c r="AT73" s="135"/>
      <c r="AU73" s="138"/>
    </row>
    <row r="74" spans="2:47" x14ac:dyDescent="0.25">
      <c r="B74" s="126">
        <v>1110</v>
      </c>
      <c r="C74" s="131"/>
      <c r="D74" s="128" t="s">
        <v>16</v>
      </c>
      <c r="E74" s="147">
        <f t="shared" ref="E74:G80" si="75">+I74+M74+Q74+U74+Y74+AC74+AG74+AK74+AO74+AS74</f>
        <v>0</v>
      </c>
      <c r="F74" s="57">
        <f t="shared" si="75"/>
        <v>0</v>
      </c>
      <c r="G74" s="139">
        <f t="shared" si="75"/>
        <v>0</v>
      </c>
      <c r="I74" s="147">
        <v>0</v>
      </c>
      <c r="J74" s="57">
        <v>0</v>
      </c>
      <c r="K74" s="139">
        <v>0</v>
      </c>
      <c r="M74" s="147">
        <v>0</v>
      </c>
      <c r="N74" s="57">
        <v>0</v>
      </c>
      <c r="O74" s="139">
        <v>0</v>
      </c>
      <c r="Q74" s="147">
        <v>0</v>
      </c>
      <c r="R74" s="57">
        <v>0</v>
      </c>
      <c r="S74" s="139">
        <v>0</v>
      </c>
      <c r="U74" s="147">
        <v>0</v>
      </c>
      <c r="V74" s="57">
        <v>0</v>
      </c>
      <c r="W74" s="139">
        <v>0</v>
      </c>
      <c r="Y74" s="147">
        <v>0</v>
      </c>
      <c r="Z74" s="57">
        <v>0</v>
      </c>
      <c r="AA74" s="139">
        <v>0</v>
      </c>
      <c r="AC74" s="147">
        <v>0</v>
      </c>
      <c r="AD74" s="57">
        <v>0</v>
      </c>
      <c r="AE74" s="139">
        <v>0</v>
      </c>
      <c r="AG74" s="147">
        <v>0</v>
      </c>
      <c r="AH74" s="57">
        <v>0</v>
      </c>
      <c r="AI74" s="139">
        <v>0</v>
      </c>
      <c r="AK74" s="147">
        <v>0</v>
      </c>
      <c r="AL74" s="57">
        <v>0</v>
      </c>
      <c r="AM74" s="139">
        <v>0</v>
      </c>
      <c r="AO74" s="147">
        <v>0</v>
      </c>
      <c r="AP74" s="57">
        <v>0</v>
      </c>
      <c r="AQ74" s="139">
        <v>0</v>
      </c>
      <c r="AS74" s="147">
        <v>0</v>
      </c>
      <c r="AT74" s="57">
        <v>0</v>
      </c>
      <c r="AU74" s="139">
        <v>0</v>
      </c>
    </row>
    <row r="75" spans="2:47" x14ac:dyDescent="0.25">
      <c r="B75" s="126">
        <v>1120</v>
      </c>
      <c r="C75" s="131"/>
      <c r="D75" s="128" t="s">
        <v>20</v>
      </c>
      <c r="E75" s="147">
        <f t="shared" si="75"/>
        <v>0</v>
      </c>
      <c r="F75" s="57">
        <f t="shared" si="75"/>
        <v>0</v>
      </c>
      <c r="G75" s="139">
        <f t="shared" si="75"/>
        <v>0</v>
      </c>
      <c r="I75" s="147">
        <v>0</v>
      </c>
      <c r="J75" s="57">
        <v>0</v>
      </c>
      <c r="K75" s="139">
        <v>0</v>
      </c>
      <c r="M75" s="147">
        <v>0</v>
      </c>
      <c r="N75" s="57">
        <v>0</v>
      </c>
      <c r="O75" s="139">
        <v>0</v>
      </c>
      <c r="Q75" s="147">
        <v>0</v>
      </c>
      <c r="R75" s="57">
        <v>0</v>
      </c>
      <c r="S75" s="139">
        <v>0</v>
      </c>
      <c r="U75" s="147">
        <v>0</v>
      </c>
      <c r="V75" s="57">
        <v>0</v>
      </c>
      <c r="W75" s="139">
        <v>0</v>
      </c>
      <c r="Y75" s="147">
        <v>0</v>
      </c>
      <c r="Z75" s="57">
        <v>0</v>
      </c>
      <c r="AA75" s="139">
        <v>0</v>
      </c>
      <c r="AC75" s="147">
        <v>0</v>
      </c>
      <c r="AD75" s="57">
        <v>0</v>
      </c>
      <c r="AE75" s="139">
        <v>0</v>
      </c>
      <c r="AG75" s="147">
        <v>0</v>
      </c>
      <c r="AH75" s="57">
        <v>0</v>
      </c>
      <c r="AI75" s="139">
        <v>0</v>
      </c>
      <c r="AK75" s="147">
        <v>0</v>
      </c>
      <c r="AL75" s="57">
        <v>0</v>
      </c>
      <c r="AM75" s="139">
        <v>0</v>
      </c>
      <c r="AO75" s="147">
        <v>0</v>
      </c>
      <c r="AP75" s="57">
        <v>0</v>
      </c>
      <c r="AQ75" s="139">
        <v>0</v>
      </c>
      <c r="AS75" s="147">
        <v>0</v>
      </c>
      <c r="AT75" s="57">
        <v>0</v>
      </c>
      <c r="AU75" s="139">
        <v>0</v>
      </c>
    </row>
    <row r="76" spans="2:47" x14ac:dyDescent="0.25">
      <c r="B76" s="126">
        <v>1130</v>
      </c>
      <c r="C76" s="131"/>
      <c r="D76" s="128" t="s">
        <v>24</v>
      </c>
      <c r="E76" s="147">
        <f t="shared" si="75"/>
        <v>0</v>
      </c>
      <c r="F76" s="57">
        <f t="shared" si="75"/>
        <v>0</v>
      </c>
      <c r="G76" s="139">
        <f t="shared" si="75"/>
        <v>0</v>
      </c>
      <c r="I76" s="147">
        <v>0</v>
      </c>
      <c r="J76" s="57">
        <v>0</v>
      </c>
      <c r="K76" s="139">
        <v>0</v>
      </c>
      <c r="M76" s="147">
        <v>0</v>
      </c>
      <c r="N76" s="57">
        <v>0</v>
      </c>
      <c r="O76" s="139">
        <v>0</v>
      </c>
      <c r="Q76" s="147">
        <v>0</v>
      </c>
      <c r="R76" s="57">
        <v>0</v>
      </c>
      <c r="S76" s="139">
        <v>0</v>
      </c>
      <c r="U76" s="147">
        <v>0</v>
      </c>
      <c r="V76" s="57">
        <v>0</v>
      </c>
      <c r="W76" s="139">
        <v>0</v>
      </c>
      <c r="Y76" s="147">
        <v>0</v>
      </c>
      <c r="Z76" s="57">
        <v>0</v>
      </c>
      <c r="AA76" s="139">
        <v>0</v>
      </c>
      <c r="AC76" s="147">
        <v>0</v>
      </c>
      <c r="AD76" s="57">
        <v>0</v>
      </c>
      <c r="AE76" s="139">
        <v>0</v>
      </c>
      <c r="AG76" s="147">
        <v>0</v>
      </c>
      <c r="AH76" s="57">
        <v>0</v>
      </c>
      <c r="AI76" s="139">
        <v>0</v>
      </c>
      <c r="AK76" s="147">
        <v>0</v>
      </c>
      <c r="AL76" s="57">
        <v>0</v>
      </c>
      <c r="AM76" s="139">
        <v>0</v>
      </c>
      <c r="AO76" s="147">
        <v>0</v>
      </c>
      <c r="AP76" s="57">
        <v>0</v>
      </c>
      <c r="AQ76" s="139">
        <v>0</v>
      </c>
      <c r="AS76" s="147">
        <v>0</v>
      </c>
      <c r="AT76" s="57">
        <v>0</v>
      </c>
      <c r="AU76" s="139">
        <v>0</v>
      </c>
    </row>
    <row r="77" spans="2:47" x14ac:dyDescent="0.25">
      <c r="B77" s="126">
        <v>1140</v>
      </c>
      <c r="C77" s="131"/>
      <c r="D77" s="128" t="s">
        <v>27</v>
      </c>
      <c r="E77" s="147">
        <f t="shared" si="75"/>
        <v>0</v>
      </c>
      <c r="F77" s="57">
        <f t="shared" si="75"/>
        <v>0</v>
      </c>
      <c r="G77" s="139">
        <f t="shared" si="75"/>
        <v>0</v>
      </c>
      <c r="I77" s="147">
        <v>0</v>
      </c>
      <c r="J77" s="57">
        <v>0</v>
      </c>
      <c r="K77" s="139">
        <v>0</v>
      </c>
      <c r="M77" s="147">
        <v>0</v>
      </c>
      <c r="N77" s="57">
        <v>0</v>
      </c>
      <c r="O77" s="139">
        <v>0</v>
      </c>
      <c r="Q77" s="147">
        <v>0</v>
      </c>
      <c r="R77" s="57">
        <v>0</v>
      </c>
      <c r="S77" s="139">
        <v>0</v>
      </c>
      <c r="U77" s="147">
        <v>0</v>
      </c>
      <c r="V77" s="57">
        <v>0</v>
      </c>
      <c r="W77" s="139">
        <v>0</v>
      </c>
      <c r="Y77" s="147">
        <v>0</v>
      </c>
      <c r="Z77" s="57">
        <v>0</v>
      </c>
      <c r="AA77" s="139">
        <v>0</v>
      </c>
      <c r="AC77" s="147">
        <v>0</v>
      </c>
      <c r="AD77" s="57">
        <v>0</v>
      </c>
      <c r="AE77" s="139">
        <v>0</v>
      </c>
      <c r="AG77" s="147">
        <v>0</v>
      </c>
      <c r="AH77" s="57">
        <v>0</v>
      </c>
      <c r="AI77" s="139">
        <v>0</v>
      </c>
      <c r="AK77" s="147">
        <v>0</v>
      </c>
      <c r="AL77" s="57">
        <v>0</v>
      </c>
      <c r="AM77" s="139">
        <v>0</v>
      </c>
      <c r="AO77" s="147">
        <v>0</v>
      </c>
      <c r="AP77" s="57">
        <v>0</v>
      </c>
      <c r="AQ77" s="139">
        <v>0</v>
      </c>
      <c r="AS77" s="147">
        <v>0</v>
      </c>
      <c r="AT77" s="57">
        <v>0</v>
      </c>
      <c r="AU77" s="139">
        <v>0</v>
      </c>
    </row>
    <row r="78" spans="2:47" x14ac:dyDescent="0.25">
      <c r="B78" s="126">
        <v>1150</v>
      </c>
      <c r="C78" s="131"/>
      <c r="D78" s="128" t="s">
        <v>31</v>
      </c>
      <c r="E78" s="147">
        <f t="shared" si="75"/>
        <v>0</v>
      </c>
      <c r="F78" s="57">
        <f t="shared" si="75"/>
        <v>0</v>
      </c>
      <c r="G78" s="139">
        <f t="shared" si="75"/>
        <v>0</v>
      </c>
      <c r="I78" s="147">
        <v>0</v>
      </c>
      <c r="J78" s="57">
        <v>0</v>
      </c>
      <c r="K78" s="139">
        <v>0</v>
      </c>
      <c r="M78" s="147">
        <v>0</v>
      </c>
      <c r="N78" s="57">
        <v>0</v>
      </c>
      <c r="O78" s="139">
        <v>0</v>
      </c>
      <c r="Q78" s="147">
        <v>0</v>
      </c>
      <c r="R78" s="57">
        <v>0</v>
      </c>
      <c r="S78" s="139">
        <v>0</v>
      </c>
      <c r="U78" s="147">
        <v>0</v>
      </c>
      <c r="V78" s="57">
        <v>0</v>
      </c>
      <c r="W78" s="139">
        <v>0</v>
      </c>
      <c r="Y78" s="147">
        <v>0</v>
      </c>
      <c r="Z78" s="57">
        <v>0</v>
      </c>
      <c r="AA78" s="139">
        <v>0</v>
      </c>
      <c r="AC78" s="147">
        <v>0</v>
      </c>
      <c r="AD78" s="57">
        <v>0</v>
      </c>
      <c r="AE78" s="139">
        <v>0</v>
      </c>
      <c r="AG78" s="147">
        <v>0</v>
      </c>
      <c r="AH78" s="57">
        <v>0</v>
      </c>
      <c r="AI78" s="139">
        <v>0</v>
      </c>
      <c r="AK78" s="147">
        <v>0</v>
      </c>
      <c r="AL78" s="57">
        <v>0</v>
      </c>
      <c r="AM78" s="139">
        <v>0</v>
      </c>
      <c r="AO78" s="147">
        <v>0</v>
      </c>
      <c r="AP78" s="57">
        <v>0</v>
      </c>
      <c r="AQ78" s="139">
        <v>0</v>
      </c>
      <c r="AS78" s="147">
        <v>0</v>
      </c>
      <c r="AT78" s="57">
        <v>0</v>
      </c>
      <c r="AU78" s="139">
        <v>0</v>
      </c>
    </row>
    <row r="79" spans="2:47" x14ac:dyDescent="0.25">
      <c r="B79" s="126">
        <v>1160</v>
      </c>
      <c r="C79" s="131"/>
      <c r="D79" s="128" t="s">
        <v>35</v>
      </c>
      <c r="E79" s="147">
        <f t="shared" si="75"/>
        <v>0</v>
      </c>
      <c r="F79" s="57">
        <f t="shared" si="75"/>
        <v>0</v>
      </c>
      <c r="G79" s="139">
        <f t="shared" si="75"/>
        <v>0</v>
      </c>
      <c r="I79" s="147">
        <v>0</v>
      </c>
      <c r="J79" s="57">
        <v>0</v>
      </c>
      <c r="K79" s="139">
        <v>0</v>
      </c>
      <c r="M79" s="147">
        <v>0</v>
      </c>
      <c r="N79" s="57">
        <v>0</v>
      </c>
      <c r="O79" s="139">
        <v>0</v>
      </c>
      <c r="Q79" s="147">
        <v>0</v>
      </c>
      <c r="R79" s="57">
        <v>0</v>
      </c>
      <c r="S79" s="139">
        <v>0</v>
      </c>
      <c r="U79" s="147">
        <v>0</v>
      </c>
      <c r="V79" s="57">
        <v>0</v>
      </c>
      <c r="W79" s="139">
        <v>0</v>
      </c>
      <c r="Y79" s="147">
        <v>0</v>
      </c>
      <c r="Z79" s="57">
        <v>0</v>
      </c>
      <c r="AA79" s="139">
        <v>0</v>
      </c>
      <c r="AC79" s="147">
        <v>0</v>
      </c>
      <c r="AD79" s="57">
        <v>0</v>
      </c>
      <c r="AE79" s="139">
        <v>0</v>
      </c>
      <c r="AG79" s="147">
        <v>0</v>
      </c>
      <c r="AH79" s="57">
        <v>0</v>
      </c>
      <c r="AI79" s="139">
        <v>0</v>
      </c>
      <c r="AK79" s="147">
        <v>0</v>
      </c>
      <c r="AL79" s="57">
        <v>0</v>
      </c>
      <c r="AM79" s="139">
        <v>0</v>
      </c>
      <c r="AO79" s="147">
        <v>0</v>
      </c>
      <c r="AP79" s="57">
        <v>0</v>
      </c>
      <c r="AQ79" s="139">
        <v>0</v>
      </c>
      <c r="AS79" s="147">
        <v>0</v>
      </c>
      <c r="AT79" s="57">
        <v>0</v>
      </c>
      <c r="AU79" s="139">
        <v>0</v>
      </c>
    </row>
    <row r="80" spans="2:47" x14ac:dyDescent="0.25">
      <c r="B80" s="126">
        <v>1190</v>
      </c>
      <c r="C80" s="131"/>
      <c r="D80" s="128" t="s">
        <v>39</v>
      </c>
      <c r="E80" s="147">
        <f t="shared" si="75"/>
        <v>0</v>
      </c>
      <c r="F80" s="57">
        <f t="shared" si="75"/>
        <v>0</v>
      </c>
      <c r="G80" s="139">
        <f t="shared" si="75"/>
        <v>0</v>
      </c>
      <c r="I80" s="147">
        <v>0</v>
      </c>
      <c r="J80" s="57">
        <v>0</v>
      </c>
      <c r="K80" s="139">
        <v>0</v>
      </c>
      <c r="M80" s="147">
        <v>0</v>
      </c>
      <c r="N80" s="57">
        <v>0</v>
      </c>
      <c r="O80" s="139">
        <v>0</v>
      </c>
      <c r="Q80" s="147">
        <v>0</v>
      </c>
      <c r="R80" s="57">
        <v>0</v>
      </c>
      <c r="S80" s="139">
        <v>0</v>
      </c>
      <c r="U80" s="147">
        <v>0</v>
      </c>
      <c r="V80" s="57">
        <v>0</v>
      </c>
      <c r="W80" s="139">
        <v>0</v>
      </c>
      <c r="Y80" s="147">
        <v>0</v>
      </c>
      <c r="Z80" s="57">
        <v>0</v>
      </c>
      <c r="AA80" s="139">
        <v>0</v>
      </c>
      <c r="AC80" s="147">
        <v>0</v>
      </c>
      <c r="AD80" s="57">
        <v>0</v>
      </c>
      <c r="AE80" s="139">
        <v>0</v>
      </c>
      <c r="AG80" s="147">
        <v>0</v>
      </c>
      <c r="AH80" s="57">
        <v>0</v>
      </c>
      <c r="AI80" s="139">
        <v>0</v>
      </c>
      <c r="AK80" s="147">
        <v>0</v>
      </c>
      <c r="AL80" s="57">
        <v>0</v>
      </c>
      <c r="AM80" s="139">
        <v>0</v>
      </c>
      <c r="AO80" s="147">
        <v>0</v>
      </c>
      <c r="AP80" s="57">
        <v>0</v>
      </c>
      <c r="AQ80" s="139">
        <v>0</v>
      </c>
      <c r="AS80" s="147">
        <v>0</v>
      </c>
      <c r="AT80" s="57">
        <v>0</v>
      </c>
      <c r="AU80" s="139">
        <v>0</v>
      </c>
    </row>
    <row r="81" spans="2:47" x14ac:dyDescent="0.25">
      <c r="B81" s="126"/>
      <c r="C81" s="131"/>
      <c r="D81" s="128"/>
      <c r="E81" s="147"/>
      <c r="F81" s="57"/>
      <c r="G81" s="139"/>
      <c r="I81" s="147"/>
      <c r="J81" s="57"/>
      <c r="K81" s="139"/>
      <c r="M81" s="147"/>
      <c r="N81" s="57"/>
      <c r="O81" s="139"/>
      <c r="Q81" s="147"/>
      <c r="R81" s="57"/>
      <c r="S81" s="139"/>
      <c r="U81" s="147"/>
      <c r="V81" s="57"/>
      <c r="W81" s="139"/>
      <c r="Y81" s="147"/>
      <c r="Z81" s="57"/>
      <c r="AA81" s="139"/>
      <c r="AC81" s="147"/>
      <c r="AD81" s="57"/>
      <c r="AE81" s="139"/>
      <c r="AG81" s="147"/>
      <c r="AH81" s="57"/>
      <c r="AI81" s="139"/>
      <c r="AK81" s="147"/>
      <c r="AL81" s="57"/>
      <c r="AM81" s="139"/>
      <c r="AO81" s="147"/>
      <c r="AP81" s="57"/>
      <c r="AQ81" s="139"/>
      <c r="AS81" s="147"/>
      <c r="AT81" s="57"/>
      <c r="AU81" s="139"/>
    </row>
    <row r="82" spans="2:47" x14ac:dyDescent="0.25">
      <c r="B82" s="126">
        <v>1100</v>
      </c>
      <c r="C82" s="131"/>
      <c r="D82" s="129" t="s">
        <v>46</v>
      </c>
      <c r="E82" s="149">
        <f>SUM(E74:E80)</f>
        <v>0</v>
      </c>
      <c r="F82" s="67">
        <f>SUM(F74:F80)</f>
        <v>0</v>
      </c>
      <c r="G82" s="140">
        <f>SUM(G74:G80)</f>
        <v>0</v>
      </c>
      <c r="I82" s="149">
        <f t="shared" ref="I82:K82" si="76">SUM(I74:I80)</f>
        <v>0</v>
      </c>
      <c r="J82" s="67">
        <f t="shared" si="76"/>
        <v>0</v>
      </c>
      <c r="K82" s="140">
        <f t="shared" si="76"/>
        <v>0</v>
      </c>
      <c r="M82" s="149">
        <f t="shared" ref="M82:O82" si="77">SUM(M74:M80)</f>
        <v>0</v>
      </c>
      <c r="N82" s="67">
        <f t="shared" si="77"/>
        <v>0</v>
      </c>
      <c r="O82" s="140">
        <f t="shared" si="77"/>
        <v>0</v>
      </c>
      <c r="Q82" s="149">
        <f t="shared" ref="Q82:S82" si="78">SUM(Q74:Q80)</f>
        <v>0</v>
      </c>
      <c r="R82" s="67">
        <f t="shared" si="78"/>
        <v>0</v>
      </c>
      <c r="S82" s="140">
        <f t="shared" si="78"/>
        <v>0</v>
      </c>
      <c r="U82" s="149">
        <f t="shared" ref="U82:W82" si="79">SUM(U74:U80)</f>
        <v>0</v>
      </c>
      <c r="V82" s="67">
        <f t="shared" si="79"/>
        <v>0</v>
      </c>
      <c r="W82" s="140">
        <f t="shared" si="79"/>
        <v>0</v>
      </c>
      <c r="Y82" s="149">
        <f t="shared" ref="Y82:AA82" si="80">SUM(Y74:Y80)</f>
        <v>0</v>
      </c>
      <c r="Z82" s="67">
        <f t="shared" si="80"/>
        <v>0</v>
      </c>
      <c r="AA82" s="140">
        <f t="shared" si="80"/>
        <v>0</v>
      </c>
      <c r="AC82" s="149">
        <f>SUM(AC74:AC80)</f>
        <v>0</v>
      </c>
      <c r="AD82" s="67">
        <f>SUM(AD74:AD80)</f>
        <v>0</v>
      </c>
      <c r="AE82" s="140">
        <f>SUM(AE74:AE80)</f>
        <v>0</v>
      </c>
      <c r="AG82" s="149">
        <f>SUM(AG74:AG80)</f>
        <v>0</v>
      </c>
      <c r="AH82" s="67">
        <f>SUM(AH74:AH80)</f>
        <v>0</v>
      </c>
      <c r="AI82" s="140">
        <f>SUM(AI74:AI80)</f>
        <v>0</v>
      </c>
      <c r="AK82" s="149">
        <f>SUM(AK74:AK80)</f>
        <v>0</v>
      </c>
      <c r="AL82" s="67">
        <f>SUM(AL74:AL80)</f>
        <v>0</v>
      </c>
      <c r="AM82" s="140">
        <f>SUM(AM74:AM80)</f>
        <v>0</v>
      </c>
      <c r="AO82" s="149">
        <f>SUM(AO74:AO80)</f>
        <v>0</v>
      </c>
      <c r="AP82" s="67">
        <f>SUM(AP74:AP80)</f>
        <v>0</v>
      </c>
      <c r="AQ82" s="140">
        <f>SUM(AQ74:AQ80)</f>
        <v>0</v>
      </c>
      <c r="AS82" s="149">
        <f>SUM(AS74:AS80)</f>
        <v>0</v>
      </c>
      <c r="AT82" s="67">
        <f>SUM(AT74:AT80)</f>
        <v>0</v>
      </c>
      <c r="AU82" s="140">
        <f>SUM(AU74:AU80)</f>
        <v>0</v>
      </c>
    </row>
    <row r="83" spans="2:47" x14ac:dyDescent="0.25">
      <c r="B83" s="126"/>
      <c r="C83" s="131"/>
      <c r="D83" s="42"/>
      <c r="E83" s="152"/>
      <c r="F83" s="135"/>
      <c r="G83" s="141"/>
      <c r="I83" s="152"/>
      <c r="J83" s="135"/>
      <c r="K83" s="141"/>
      <c r="M83" s="152"/>
      <c r="N83" s="135"/>
      <c r="O83" s="141"/>
      <c r="Q83" s="152"/>
      <c r="R83" s="135"/>
      <c r="S83" s="141"/>
      <c r="U83" s="152"/>
      <c r="V83" s="135"/>
      <c r="W83" s="141"/>
      <c r="Y83" s="152"/>
      <c r="Z83" s="135"/>
      <c r="AA83" s="141"/>
      <c r="AC83" s="152"/>
      <c r="AD83" s="135"/>
      <c r="AE83" s="141"/>
      <c r="AG83" s="152"/>
      <c r="AH83" s="135"/>
      <c r="AI83" s="141"/>
      <c r="AK83" s="152"/>
      <c r="AL83" s="135"/>
      <c r="AM83" s="141"/>
      <c r="AO83" s="152"/>
      <c r="AP83" s="135"/>
      <c r="AQ83" s="141"/>
      <c r="AS83" s="152"/>
      <c r="AT83" s="135"/>
      <c r="AU83" s="141"/>
    </row>
    <row r="84" spans="2:47" x14ac:dyDescent="0.25">
      <c r="B84" s="126"/>
      <c r="C84" s="41" t="s">
        <v>49</v>
      </c>
      <c r="E84" s="152"/>
      <c r="F84" s="135"/>
      <c r="G84" s="141"/>
      <c r="I84" s="152"/>
      <c r="J84" s="135"/>
      <c r="K84" s="141"/>
      <c r="M84" s="152"/>
      <c r="N84" s="135"/>
      <c r="O84" s="141"/>
      <c r="Q84" s="152"/>
      <c r="R84" s="135"/>
      <c r="S84" s="141"/>
      <c r="U84" s="152"/>
      <c r="V84" s="135"/>
      <c r="W84" s="141"/>
      <c r="Y84" s="152"/>
      <c r="Z84" s="135"/>
      <c r="AA84" s="141"/>
      <c r="AC84" s="152"/>
      <c r="AD84" s="135"/>
      <c r="AE84" s="141"/>
      <c r="AG84" s="152"/>
      <c r="AH84" s="135"/>
      <c r="AI84" s="141"/>
      <c r="AK84" s="152"/>
      <c r="AL84" s="135"/>
      <c r="AM84" s="141"/>
      <c r="AO84" s="152"/>
      <c r="AP84" s="135"/>
      <c r="AQ84" s="141"/>
      <c r="AS84" s="152"/>
      <c r="AT84" s="135"/>
      <c r="AU84" s="141"/>
    </row>
    <row r="85" spans="2:47" x14ac:dyDescent="0.25">
      <c r="B85" s="126">
        <v>1210</v>
      </c>
      <c r="C85" s="131"/>
      <c r="D85" s="128" t="s">
        <v>53</v>
      </c>
      <c r="E85" s="147">
        <f t="shared" ref="E85:G93" si="81">+I85+M85+Q85+U85+Y85+AC85+AG85+AK85+AO85+AS85</f>
        <v>0</v>
      </c>
      <c r="F85" s="57">
        <f t="shared" si="81"/>
        <v>0</v>
      </c>
      <c r="G85" s="139">
        <f t="shared" si="81"/>
        <v>0</v>
      </c>
      <c r="I85" s="147">
        <v>0</v>
      </c>
      <c r="J85" s="57">
        <v>0</v>
      </c>
      <c r="K85" s="139">
        <v>0</v>
      </c>
      <c r="M85" s="147">
        <v>0</v>
      </c>
      <c r="N85" s="57">
        <v>0</v>
      </c>
      <c r="O85" s="139">
        <v>0</v>
      </c>
      <c r="Q85" s="147">
        <v>0</v>
      </c>
      <c r="R85" s="57">
        <v>0</v>
      </c>
      <c r="S85" s="139">
        <v>0</v>
      </c>
      <c r="U85" s="147">
        <v>0</v>
      </c>
      <c r="V85" s="57">
        <v>0</v>
      </c>
      <c r="W85" s="139">
        <v>0</v>
      </c>
      <c r="Y85" s="147">
        <v>0</v>
      </c>
      <c r="Z85" s="57">
        <v>0</v>
      </c>
      <c r="AA85" s="139">
        <v>0</v>
      </c>
      <c r="AC85" s="147">
        <v>0</v>
      </c>
      <c r="AD85" s="57">
        <v>0</v>
      </c>
      <c r="AE85" s="139">
        <v>0</v>
      </c>
      <c r="AG85" s="147">
        <v>0</v>
      </c>
      <c r="AH85" s="57">
        <v>0</v>
      </c>
      <c r="AI85" s="139">
        <v>0</v>
      </c>
      <c r="AK85" s="147">
        <v>0</v>
      </c>
      <c r="AL85" s="57">
        <v>0</v>
      </c>
      <c r="AM85" s="139">
        <v>0</v>
      </c>
      <c r="AO85" s="147">
        <v>0</v>
      </c>
      <c r="AP85" s="57">
        <v>0</v>
      </c>
      <c r="AQ85" s="139">
        <v>0</v>
      </c>
      <c r="AS85" s="147">
        <v>0</v>
      </c>
      <c r="AT85" s="57">
        <v>0</v>
      </c>
      <c r="AU85" s="139">
        <v>0</v>
      </c>
    </row>
    <row r="86" spans="2:47" x14ac:dyDescent="0.25">
      <c r="B86" s="126">
        <v>1220</v>
      </c>
      <c r="C86" s="131"/>
      <c r="D86" s="128" t="s">
        <v>56</v>
      </c>
      <c r="E86" s="147">
        <f t="shared" si="81"/>
        <v>0</v>
      </c>
      <c r="F86" s="57">
        <f t="shared" si="81"/>
        <v>0</v>
      </c>
      <c r="G86" s="139">
        <f t="shared" si="81"/>
        <v>0</v>
      </c>
      <c r="I86" s="147">
        <v>0</v>
      </c>
      <c r="J86" s="57">
        <v>0</v>
      </c>
      <c r="K86" s="139">
        <v>0</v>
      </c>
      <c r="M86" s="147">
        <v>0</v>
      </c>
      <c r="N86" s="57">
        <v>0</v>
      </c>
      <c r="O86" s="139">
        <v>0</v>
      </c>
      <c r="Q86" s="147">
        <v>0</v>
      </c>
      <c r="R86" s="57">
        <v>0</v>
      </c>
      <c r="S86" s="139">
        <v>0</v>
      </c>
      <c r="U86" s="147">
        <v>0</v>
      </c>
      <c r="V86" s="57">
        <v>0</v>
      </c>
      <c r="W86" s="139">
        <v>0</v>
      </c>
      <c r="Y86" s="147">
        <v>0</v>
      </c>
      <c r="Z86" s="57">
        <v>0</v>
      </c>
      <c r="AA86" s="139">
        <v>0</v>
      </c>
      <c r="AC86" s="147">
        <v>0</v>
      </c>
      <c r="AD86" s="57">
        <v>0</v>
      </c>
      <c r="AE86" s="139">
        <v>0</v>
      </c>
      <c r="AG86" s="147">
        <v>0</v>
      </c>
      <c r="AH86" s="57">
        <v>0</v>
      </c>
      <c r="AI86" s="139">
        <v>0</v>
      </c>
      <c r="AK86" s="147">
        <v>0</v>
      </c>
      <c r="AL86" s="57">
        <v>0</v>
      </c>
      <c r="AM86" s="139">
        <v>0</v>
      </c>
      <c r="AO86" s="147">
        <v>0</v>
      </c>
      <c r="AP86" s="57">
        <v>0</v>
      </c>
      <c r="AQ86" s="139">
        <v>0</v>
      </c>
      <c r="AS86" s="147">
        <v>0</v>
      </c>
      <c r="AT86" s="57">
        <v>0</v>
      </c>
      <c r="AU86" s="139">
        <v>0</v>
      </c>
    </row>
    <row r="87" spans="2:47" x14ac:dyDescent="0.25">
      <c r="B87" s="126">
        <v>1230</v>
      </c>
      <c r="C87" s="131"/>
      <c r="D87" s="128" t="s">
        <v>61</v>
      </c>
      <c r="E87" s="147">
        <f t="shared" si="81"/>
        <v>0</v>
      </c>
      <c r="F87" s="57">
        <f t="shared" si="81"/>
        <v>0</v>
      </c>
      <c r="G87" s="139">
        <f t="shared" si="81"/>
        <v>0</v>
      </c>
      <c r="I87" s="147">
        <v>0</v>
      </c>
      <c r="J87" s="57">
        <v>0</v>
      </c>
      <c r="K87" s="139">
        <v>0</v>
      </c>
      <c r="M87" s="147">
        <v>0</v>
      </c>
      <c r="N87" s="57">
        <v>0</v>
      </c>
      <c r="O87" s="139">
        <v>0</v>
      </c>
      <c r="Q87" s="147">
        <v>0</v>
      </c>
      <c r="R87" s="57">
        <v>0</v>
      </c>
      <c r="S87" s="139">
        <v>0</v>
      </c>
      <c r="U87" s="147">
        <v>0</v>
      </c>
      <c r="V87" s="57">
        <v>0</v>
      </c>
      <c r="W87" s="139">
        <v>0</v>
      </c>
      <c r="Y87" s="147">
        <v>0</v>
      </c>
      <c r="Z87" s="57">
        <v>0</v>
      </c>
      <c r="AA87" s="139">
        <v>0</v>
      </c>
      <c r="AC87" s="147">
        <v>0</v>
      </c>
      <c r="AD87" s="57">
        <v>0</v>
      </c>
      <c r="AE87" s="139">
        <v>0</v>
      </c>
      <c r="AG87" s="147">
        <v>0</v>
      </c>
      <c r="AH87" s="57">
        <v>0</v>
      </c>
      <c r="AI87" s="139">
        <v>0</v>
      </c>
      <c r="AK87" s="147">
        <v>0</v>
      </c>
      <c r="AL87" s="57">
        <v>0</v>
      </c>
      <c r="AM87" s="139">
        <v>0</v>
      </c>
      <c r="AO87" s="147">
        <v>0</v>
      </c>
      <c r="AP87" s="57">
        <v>0</v>
      </c>
      <c r="AQ87" s="139">
        <v>0</v>
      </c>
      <c r="AS87" s="147">
        <v>0</v>
      </c>
      <c r="AT87" s="57">
        <v>0</v>
      </c>
      <c r="AU87" s="139">
        <v>0</v>
      </c>
    </row>
    <row r="88" spans="2:47" x14ac:dyDescent="0.25">
      <c r="B88" s="126">
        <v>1240</v>
      </c>
      <c r="C88" s="131"/>
      <c r="D88" s="128" t="s">
        <v>65</v>
      </c>
      <c r="E88" s="147">
        <f t="shared" si="81"/>
        <v>0</v>
      </c>
      <c r="F88" s="57">
        <f t="shared" si="81"/>
        <v>0</v>
      </c>
      <c r="G88" s="139">
        <f t="shared" si="81"/>
        <v>0</v>
      </c>
      <c r="I88" s="147">
        <v>0</v>
      </c>
      <c r="J88" s="57">
        <v>0</v>
      </c>
      <c r="K88" s="139">
        <v>0</v>
      </c>
      <c r="M88" s="147">
        <v>0</v>
      </c>
      <c r="N88" s="57">
        <v>0</v>
      </c>
      <c r="O88" s="139">
        <v>0</v>
      </c>
      <c r="Q88" s="147">
        <v>0</v>
      </c>
      <c r="R88" s="57">
        <v>0</v>
      </c>
      <c r="S88" s="139">
        <v>0</v>
      </c>
      <c r="U88" s="147">
        <v>0</v>
      </c>
      <c r="V88" s="57">
        <v>0</v>
      </c>
      <c r="W88" s="139">
        <v>0</v>
      </c>
      <c r="Y88" s="147">
        <v>0</v>
      </c>
      <c r="Z88" s="57">
        <v>0</v>
      </c>
      <c r="AA88" s="139">
        <v>0</v>
      </c>
      <c r="AC88" s="147">
        <v>0</v>
      </c>
      <c r="AD88" s="57">
        <v>0</v>
      </c>
      <c r="AE88" s="139">
        <v>0</v>
      </c>
      <c r="AG88" s="147">
        <v>0</v>
      </c>
      <c r="AH88" s="57">
        <v>0</v>
      </c>
      <c r="AI88" s="139">
        <v>0</v>
      </c>
      <c r="AK88" s="147">
        <v>0</v>
      </c>
      <c r="AL88" s="57">
        <v>0</v>
      </c>
      <c r="AM88" s="139">
        <v>0</v>
      </c>
      <c r="AO88" s="147">
        <v>0</v>
      </c>
      <c r="AP88" s="57">
        <v>0</v>
      </c>
      <c r="AQ88" s="139">
        <v>0</v>
      </c>
      <c r="AS88" s="147">
        <v>0</v>
      </c>
      <c r="AT88" s="57">
        <v>0</v>
      </c>
      <c r="AU88" s="139">
        <v>0</v>
      </c>
    </row>
    <row r="89" spans="2:47" x14ac:dyDescent="0.25">
      <c r="B89" s="126">
        <v>1250</v>
      </c>
      <c r="C89" s="131"/>
      <c r="D89" s="128" t="s">
        <v>69</v>
      </c>
      <c r="E89" s="147">
        <f t="shared" si="81"/>
        <v>0</v>
      </c>
      <c r="F89" s="57">
        <f t="shared" si="81"/>
        <v>0</v>
      </c>
      <c r="G89" s="139">
        <f t="shared" si="81"/>
        <v>0</v>
      </c>
      <c r="I89" s="147">
        <v>0</v>
      </c>
      <c r="J89" s="57">
        <v>0</v>
      </c>
      <c r="K89" s="139">
        <v>0</v>
      </c>
      <c r="M89" s="147">
        <v>0</v>
      </c>
      <c r="N89" s="57">
        <v>0</v>
      </c>
      <c r="O89" s="139">
        <v>0</v>
      </c>
      <c r="Q89" s="147">
        <v>0</v>
      </c>
      <c r="R89" s="57">
        <v>0</v>
      </c>
      <c r="S89" s="139">
        <v>0</v>
      </c>
      <c r="U89" s="147">
        <v>0</v>
      </c>
      <c r="V89" s="57">
        <v>0</v>
      </c>
      <c r="W89" s="139">
        <v>0</v>
      </c>
      <c r="Y89" s="147">
        <v>0</v>
      </c>
      <c r="Z89" s="57">
        <v>0</v>
      </c>
      <c r="AA89" s="139">
        <v>0</v>
      </c>
      <c r="AC89" s="147">
        <v>0</v>
      </c>
      <c r="AD89" s="57">
        <v>0</v>
      </c>
      <c r="AE89" s="139">
        <v>0</v>
      </c>
      <c r="AG89" s="147">
        <v>0</v>
      </c>
      <c r="AH89" s="57">
        <v>0</v>
      </c>
      <c r="AI89" s="139">
        <v>0</v>
      </c>
      <c r="AK89" s="147">
        <v>0</v>
      </c>
      <c r="AL89" s="57">
        <v>0</v>
      </c>
      <c r="AM89" s="139">
        <v>0</v>
      </c>
      <c r="AO89" s="147">
        <v>0</v>
      </c>
      <c r="AP89" s="57">
        <v>0</v>
      </c>
      <c r="AQ89" s="139">
        <v>0</v>
      </c>
      <c r="AS89" s="147">
        <v>0</v>
      </c>
      <c r="AT89" s="57">
        <v>0</v>
      </c>
      <c r="AU89" s="139">
        <v>0</v>
      </c>
    </row>
    <row r="90" spans="2:47" x14ac:dyDescent="0.25">
      <c r="B90" s="126">
        <v>1260</v>
      </c>
      <c r="C90" s="131"/>
      <c r="D90" s="128" t="s">
        <v>73</v>
      </c>
      <c r="E90" s="147">
        <f t="shared" si="81"/>
        <v>0</v>
      </c>
      <c r="F90" s="57">
        <f t="shared" si="81"/>
        <v>0</v>
      </c>
      <c r="G90" s="139">
        <f t="shared" si="81"/>
        <v>0</v>
      </c>
      <c r="I90" s="147">
        <v>0</v>
      </c>
      <c r="J90" s="57">
        <v>0</v>
      </c>
      <c r="K90" s="139">
        <v>0</v>
      </c>
      <c r="M90" s="147">
        <v>0</v>
      </c>
      <c r="N90" s="57">
        <v>0</v>
      </c>
      <c r="O90" s="139">
        <v>0</v>
      </c>
      <c r="Q90" s="147">
        <v>0</v>
      </c>
      <c r="R90" s="57">
        <v>0</v>
      </c>
      <c r="S90" s="139">
        <v>0</v>
      </c>
      <c r="U90" s="147">
        <v>0</v>
      </c>
      <c r="V90" s="57">
        <v>0</v>
      </c>
      <c r="W90" s="139">
        <v>0</v>
      </c>
      <c r="Y90" s="147">
        <v>0</v>
      </c>
      <c r="Z90" s="57">
        <v>0</v>
      </c>
      <c r="AA90" s="139">
        <v>0</v>
      </c>
      <c r="AC90" s="147">
        <v>0</v>
      </c>
      <c r="AD90" s="57">
        <v>0</v>
      </c>
      <c r="AE90" s="139">
        <v>0</v>
      </c>
      <c r="AG90" s="147">
        <v>0</v>
      </c>
      <c r="AH90" s="57">
        <v>0</v>
      </c>
      <c r="AI90" s="139">
        <v>0</v>
      </c>
      <c r="AK90" s="147">
        <v>0</v>
      </c>
      <c r="AL90" s="57">
        <v>0</v>
      </c>
      <c r="AM90" s="139">
        <v>0</v>
      </c>
      <c r="AO90" s="147">
        <v>0</v>
      </c>
      <c r="AP90" s="57">
        <v>0</v>
      </c>
      <c r="AQ90" s="139">
        <v>0</v>
      </c>
      <c r="AS90" s="147">
        <v>0</v>
      </c>
      <c r="AT90" s="57">
        <v>0</v>
      </c>
      <c r="AU90" s="139">
        <v>0</v>
      </c>
    </row>
    <row r="91" spans="2:47" x14ac:dyDescent="0.25">
      <c r="B91" s="126">
        <v>1270</v>
      </c>
      <c r="C91" s="131"/>
      <c r="D91" s="128" t="s">
        <v>77</v>
      </c>
      <c r="E91" s="147">
        <f t="shared" si="81"/>
        <v>0</v>
      </c>
      <c r="F91" s="57">
        <f t="shared" si="81"/>
        <v>0</v>
      </c>
      <c r="G91" s="139">
        <f t="shared" si="81"/>
        <v>0</v>
      </c>
      <c r="I91" s="147">
        <v>0</v>
      </c>
      <c r="J91" s="57">
        <v>0</v>
      </c>
      <c r="K91" s="139">
        <v>0</v>
      </c>
      <c r="M91" s="147">
        <v>0</v>
      </c>
      <c r="N91" s="57">
        <v>0</v>
      </c>
      <c r="O91" s="139">
        <v>0</v>
      </c>
      <c r="Q91" s="147">
        <v>0</v>
      </c>
      <c r="R91" s="57">
        <v>0</v>
      </c>
      <c r="S91" s="139">
        <v>0</v>
      </c>
      <c r="U91" s="147">
        <v>0</v>
      </c>
      <c r="V91" s="57">
        <v>0</v>
      </c>
      <c r="W91" s="139">
        <v>0</v>
      </c>
      <c r="Y91" s="147">
        <v>0</v>
      </c>
      <c r="Z91" s="57">
        <v>0</v>
      </c>
      <c r="AA91" s="139">
        <v>0</v>
      </c>
      <c r="AC91" s="147">
        <v>0</v>
      </c>
      <c r="AD91" s="57">
        <v>0</v>
      </c>
      <c r="AE91" s="139">
        <v>0</v>
      </c>
      <c r="AG91" s="147">
        <v>0</v>
      </c>
      <c r="AH91" s="57">
        <v>0</v>
      </c>
      <c r="AI91" s="139">
        <v>0</v>
      </c>
      <c r="AK91" s="147">
        <v>0</v>
      </c>
      <c r="AL91" s="57">
        <v>0</v>
      </c>
      <c r="AM91" s="139">
        <v>0</v>
      </c>
      <c r="AO91" s="147">
        <v>0</v>
      </c>
      <c r="AP91" s="57">
        <v>0</v>
      </c>
      <c r="AQ91" s="139">
        <v>0</v>
      </c>
      <c r="AS91" s="147">
        <v>0</v>
      </c>
      <c r="AT91" s="57">
        <v>0</v>
      </c>
      <c r="AU91" s="139">
        <v>0</v>
      </c>
    </row>
    <row r="92" spans="2:47" x14ac:dyDescent="0.25">
      <c r="B92" s="126">
        <v>1280</v>
      </c>
      <c r="C92" s="131"/>
      <c r="D92" s="128" t="s">
        <v>80</v>
      </c>
      <c r="E92" s="147">
        <f t="shared" si="81"/>
        <v>0</v>
      </c>
      <c r="F92" s="57">
        <f t="shared" si="81"/>
        <v>0</v>
      </c>
      <c r="G92" s="139">
        <f t="shared" si="81"/>
        <v>0</v>
      </c>
      <c r="I92" s="147">
        <v>0</v>
      </c>
      <c r="J92" s="57">
        <v>0</v>
      </c>
      <c r="K92" s="139">
        <v>0</v>
      </c>
      <c r="M92" s="147">
        <v>0</v>
      </c>
      <c r="N92" s="57">
        <v>0</v>
      </c>
      <c r="O92" s="139">
        <v>0</v>
      </c>
      <c r="Q92" s="147">
        <v>0</v>
      </c>
      <c r="R92" s="57">
        <v>0</v>
      </c>
      <c r="S92" s="139">
        <v>0</v>
      </c>
      <c r="U92" s="147">
        <v>0</v>
      </c>
      <c r="V92" s="57">
        <v>0</v>
      </c>
      <c r="W92" s="139">
        <v>0</v>
      </c>
      <c r="Y92" s="147">
        <v>0</v>
      </c>
      <c r="Z92" s="57">
        <v>0</v>
      </c>
      <c r="AA92" s="139">
        <v>0</v>
      </c>
      <c r="AC92" s="147">
        <v>0</v>
      </c>
      <c r="AD92" s="57">
        <v>0</v>
      </c>
      <c r="AE92" s="139">
        <v>0</v>
      </c>
      <c r="AG92" s="147">
        <v>0</v>
      </c>
      <c r="AH92" s="57">
        <v>0</v>
      </c>
      <c r="AI92" s="139">
        <v>0</v>
      </c>
      <c r="AK92" s="147">
        <v>0</v>
      </c>
      <c r="AL92" s="57">
        <v>0</v>
      </c>
      <c r="AM92" s="139">
        <v>0</v>
      </c>
      <c r="AO92" s="147">
        <v>0</v>
      </c>
      <c r="AP92" s="57">
        <v>0</v>
      </c>
      <c r="AQ92" s="139">
        <v>0</v>
      </c>
      <c r="AS92" s="147">
        <v>0</v>
      </c>
      <c r="AT92" s="57">
        <v>0</v>
      </c>
      <c r="AU92" s="139">
        <v>0</v>
      </c>
    </row>
    <row r="93" spans="2:47" x14ac:dyDescent="0.25">
      <c r="B93" s="126">
        <v>1290</v>
      </c>
      <c r="C93" s="131"/>
      <c r="D93" s="128" t="s">
        <v>84</v>
      </c>
      <c r="E93" s="147">
        <f t="shared" si="81"/>
        <v>0</v>
      </c>
      <c r="F93" s="57">
        <f t="shared" si="81"/>
        <v>0</v>
      </c>
      <c r="G93" s="139">
        <f t="shared" si="81"/>
        <v>0</v>
      </c>
      <c r="I93" s="147">
        <v>0</v>
      </c>
      <c r="J93" s="57">
        <v>0</v>
      </c>
      <c r="K93" s="139">
        <v>0</v>
      </c>
      <c r="M93" s="147">
        <v>0</v>
      </c>
      <c r="N93" s="57">
        <v>0</v>
      </c>
      <c r="O93" s="139">
        <v>0</v>
      </c>
      <c r="Q93" s="147">
        <v>0</v>
      </c>
      <c r="R93" s="57">
        <v>0</v>
      </c>
      <c r="S93" s="139">
        <v>0</v>
      </c>
      <c r="U93" s="147">
        <v>0</v>
      </c>
      <c r="V93" s="57">
        <v>0</v>
      </c>
      <c r="W93" s="139">
        <v>0</v>
      </c>
      <c r="Y93" s="147">
        <v>0</v>
      </c>
      <c r="Z93" s="57">
        <v>0</v>
      </c>
      <c r="AA93" s="139">
        <v>0</v>
      </c>
      <c r="AC93" s="147">
        <v>0</v>
      </c>
      <c r="AD93" s="57">
        <v>0</v>
      </c>
      <c r="AE93" s="139">
        <v>0</v>
      </c>
      <c r="AG93" s="147">
        <v>0</v>
      </c>
      <c r="AH93" s="57">
        <v>0</v>
      </c>
      <c r="AI93" s="139">
        <v>0</v>
      </c>
      <c r="AK93" s="147">
        <v>0</v>
      </c>
      <c r="AL93" s="57">
        <v>0</v>
      </c>
      <c r="AM93" s="139">
        <v>0</v>
      </c>
      <c r="AO93" s="147">
        <v>0</v>
      </c>
      <c r="AP93" s="57">
        <v>0</v>
      </c>
      <c r="AQ93" s="139">
        <v>0</v>
      </c>
      <c r="AS93" s="147">
        <v>0</v>
      </c>
      <c r="AT93" s="57">
        <v>0</v>
      </c>
      <c r="AU93" s="139">
        <v>0</v>
      </c>
    </row>
    <row r="94" spans="2:47" x14ac:dyDescent="0.25">
      <c r="B94" s="126"/>
      <c r="C94" s="131"/>
      <c r="D94" s="128"/>
      <c r="E94" s="147"/>
      <c r="F94" s="57"/>
      <c r="G94" s="139"/>
      <c r="I94" s="147"/>
      <c r="J94" s="57"/>
      <c r="K94" s="139"/>
      <c r="M94" s="147"/>
      <c r="N94" s="57"/>
      <c r="O94" s="139"/>
      <c r="Q94" s="147"/>
      <c r="R94" s="57"/>
      <c r="S94" s="139"/>
      <c r="U94" s="147"/>
      <c r="V94" s="57"/>
      <c r="W94" s="139"/>
      <c r="Y94" s="147"/>
      <c r="Z94" s="57"/>
      <c r="AA94" s="139"/>
      <c r="AC94" s="147"/>
      <c r="AD94" s="57"/>
      <c r="AE94" s="139"/>
      <c r="AG94" s="147"/>
      <c r="AH94" s="57"/>
      <c r="AI94" s="139"/>
      <c r="AK94" s="147"/>
      <c r="AL94" s="57"/>
      <c r="AM94" s="139"/>
      <c r="AO94" s="147"/>
      <c r="AP94" s="57"/>
      <c r="AQ94" s="139"/>
      <c r="AS94" s="147"/>
      <c r="AT94" s="57"/>
      <c r="AU94" s="139"/>
    </row>
    <row r="95" spans="2:47" x14ac:dyDescent="0.25">
      <c r="B95" s="126">
        <v>1200</v>
      </c>
      <c r="C95" s="131"/>
      <c r="D95" s="129" t="s">
        <v>92</v>
      </c>
      <c r="E95" s="149">
        <f>SUM(E85:E93)</f>
        <v>0</v>
      </c>
      <c r="F95" s="67">
        <f>SUM(F85:F93)</f>
        <v>0</v>
      </c>
      <c r="G95" s="140">
        <f>SUM(G85:G93)</f>
        <v>0</v>
      </c>
      <c r="I95" s="149">
        <f t="shared" ref="I95:K95" si="82">SUM(I85:I93)</f>
        <v>0</v>
      </c>
      <c r="J95" s="67">
        <f t="shared" si="82"/>
        <v>0</v>
      </c>
      <c r="K95" s="140">
        <f t="shared" si="82"/>
        <v>0</v>
      </c>
      <c r="M95" s="149">
        <f t="shared" ref="M95:O95" si="83">SUM(M85:M93)</f>
        <v>0</v>
      </c>
      <c r="N95" s="67">
        <f t="shared" si="83"/>
        <v>0</v>
      </c>
      <c r="O95" s="140">
        <f t="shared" si="83"/>
        <v>0</v>
      </c>
      <c r="Q95" s="149">
        <f t="shared" ref="Q95:S95" si="84">SUM(Q85:Q93)</f>
        <v>0</v>
      </c>
      <c r="R95" s="67">
        <f t="shared" si="84"/>
        <v>0</v>
      </c>
      <c r="S95" s="140">
        <f t="shared" si="84"/>
        <v>0</v>
      </c>
      <c r="U95" s="149">
        <f t="shared" ref="U95:W95" si="85">SUM(U85:U93)</f>
        <v>0</v>
      </c>
      <c r="V95" s="67">
        <f t="shared" si="85"/>
        <v>0</v>
      </c>
      <c r="W95" s="140">
        <f t="shared" si="85"/>
        <v>0</v>
      </c>
      <c r="Y95" s="149">
        <f t="shared" ref="Y95:AA95" si="86">SUM(Y85:Y93)</f>
        <v>0</v>
      </c>
      <c r="Z95" s="67">
        <f t="shared" si="86"/>
        <v>0</v>
      </c>
      <c r="AA95" s="140">
        <f t="shared" si="86"/>
        <v>0</v>
      </c>
      <c r="AC95" s="149">
        <f>SUM(AC85:AC93)</f>
        <v>0</v>
      </c>
      <c r="AD95" s="67">
        <f>SUM(AD85:AD93)</f>
        <v>0</v>
      </c>
      <c r="AE95" s="140">
        <f>SUM(AE85:AE93)</f>
        <v>0</v>
      </c>
      <c r="AG95" s="149">
        <f>SUM(AG85:AG93)</f>
        <v>0</v>
      </c>
      <c r="AH95" s="67">
        <f>SUM(AH85:AH93)</f>
        <v>0</v>
      </c>
      <c r="AI95" s="140">
        <f>SUM(AI85:AI93)</f>
        <v>0</v>
      </c>
      <c r="AK95" s="149">
        <f>SUM(AK85:AK93)</f>
        <v>0</v>
      </c>
      <c r="AL95" s="67">
        <f>SUM(AL85:AL93)</f>
        <v>0</v>
      </c>
      <c r="AM95" s="140">
        <f>SUM(AM85:AM93)</f>
        <v>0</v>
      </c>
      <c r="AO95" s="149">
        <f>SUM(AO85:AO93)</f>
        <v>0</v>
      </c>
      <c r="AP95" s="67">
        <f>SUM(AP85:AP93)</f>
        <v>0</v>
      </c>
      <c r="AQ95" s="140">
        <f>SUM(AQ85:AQ93)</f>
        <v>0</v>
      </c>
      <c r="AS95" s="149">
        <f>SUM(AS85:AS93)</f>
        <v>0</v>
      </c>
      <c r="AT95" s="67">
        <f>SUM(AT85:AT93)</f>
        <v>0</v>
      </c>
      <c r="AU95" s="140">
        <f>SUM(AU85:AU93)</f>
        <v>0</v>
      </c>
    </row>
    <row r="96" spans="2:47" x14ac:dyDescent="0.25">
      <c r="B96" s="126"/>
      <c r="C96" s="131"/>
      <c r="D96" s="42"/>
      <c r="E96" s="146"/>
      <c r="F96" s="38"/>
      <c r="G96" s="142"/>
      <c r="I96" s="146"/>
      <c r="J96" s="38"/>
      <c r="K96" s="142"/>
      <c r="M96" s="146"/>
      <c r="N96" s="38"/>
      <c r="O96" s="142"/>
      <c r="Q96" s="146"/>
      <c r="R96" s="38"/>
      <c r="S96" s="142"/>
      <c r="U96" s="146"/>
      <c r="V96" s="38"/>
      <c r="W96" s="142"/>
      <c r="Y96" s="146"/>
      <c r="Z96" s="38"/>
      <c r="AA96" s="142"/>
      <c r="AC96" s="146"/>
      <c r="AD96" s="38"/>
      <c r="AE96" s="142"/>
      <c r="AG96" s="146"/>
      <c r="AH96" s="38"/>
      <c r="AI96" s="142"/>
      <c r="AK96" s="146"/>
      <c r="AL96" s="38"/>
      <c r="AM96" s="142"/>
      <c r="AO96" s="146"/>
      <c r="AP96" s="38"/>
      <c r="AQ96" s="142"/>
      <c r="AS96" s="146"/>
      <c r="AT96" s="38"/>
      <c r="AU96" s="142"/>
    </row>
    <row r="97" spans="2:47" x14ac:dyDescent="0.25">
      <c r="B97" s="126">
        <v>1000</v>
      </c>
      <c r="C97" s="131"/>
      <c r="D97" s="42" t="s">
        <v>96</v>
      </c>
      <c r="E97" s="146">
        <f>+E95+E82</f>
        <v>0</v>
      </c>
      <c r="F97" s="38">
        <f>+F95+F82</f>
        <v>0</v>
      </c>
      <c r="G97" s="142">
        <f>+G95+G82</f>
        <v>0</v>
      </c>
      <c r="I97" s="146">
        <f t="shared" ref="I97:K97" si="87">+I95+I82</f>
        <v>0</v>
      </c>
      <c r="J97" s="38">
        <f t="shared" si="87"/>
        <v>0</v>
      </c>
      <c r="K97" s="142">
        <f t="shared" si="87"/>
        <v>0</v>
      </c>
      <c r="M97" s="146">
        <f t="shared" ref="M97:O97" si="88">+M95+M82</f>
        <v>0</v>
      </c>
      <c r="N97" s="38">
        <f t="shared" si="88"/>
        <v>0</v>
      </c>
      <c r="O97" s="142">
        <f t="shared" si="88"/>
        <v>0</v>
      </c>
      <c r="Q97" s="146">
        <f t="shared" ref="Q97:S97" si="89">+Q95+Q82</f>
        <v>0</v>
      </c>
      <c r="R97" s="38">
        <f t="shared" si="89"/>
        <v>0</v>
      </c>
      <c r="S97" s="142">
        <f t="shared" si="89"/>
        <v>0</v>
      </c>
      <c r="U97" s="146">
        <f t="shared" ref="U97:W97" si="90">+U95+U82</f>
        <v>0</v>
      </c>
      <c r="V97" s="38">
        <f t="shared" si="90"/>
        <v>0</v>
      </c>
      <c r="W97" s="142">
        <f t="shared" si="90"/>
        <v>0</v>
      </c>
      <c r="Y97" s="146">
        <f t="shared" ref="Y97:AA97" si="91">+Y95+Y82</f>
        <v>0</v>
      </c>
      <c r="Z97" s="38">
        <f t="shared" si="91"/>
        <v>0</v>
      </c>
      <c r="AA97" s="142">
        <f t="shared" si="91"/>
        <v>0</v>
      </c>
      <c r="AC97" s="146">
        <f>+AC95+AC82</f>
        <v>0</v>
      </c>
      <c r="AD97" s="38">
        <f>+AD95+AD82</f>
        <v>0</v>
      </c>
      <c r="AE97" s="142">
        <f>+AE95+AE82</f>
        <v>0</v>
      </c>
      <c r="AG97" s="146">
        <f>+AG95+AG82</f>
        <v>0</v>
      </c>
      <c r="AH97" s="38">
        <f>+AH95+AH82</f>
        <v>0</v>
      </c>
      <c r="AI97" s="142">
        <f>+AI95+AI82</f>
        <v>0</v>
      </c>
      <c r="AK97" s="146">
        <f>+AK95+AK82</f>
        <v>0</v>
      </c>
      <c r="AL97" s="38">
        <f>+AL95+AL82</f>
        <v>0</v>
      </c>
      <c r="AM97" s="142">
        <f>+AM95+AM82</f>
        <v>0</v>
      </c>
      <c r="AO97" s="146">
        <f>+AO95+AO82</f>
        <v>0</v>
      </c>
      <c r="AP97" s="38">
        <f>+AP95+AP82</f>
        <v>0</v>
      </c>
      <c r="AQ97" s="142">
        <f>+AQ95+AQ82</f>
        <v>0</v>
      </c>
      <c r="AS97" s="146">
        <f>+AS95+AS82</f>
        <v>0</v>
      </c>
      <c r="AT97" s="38">
        <f>+AT95+AT82</f>
        <v>0</v>
      </c>
      <c r="AU97" s="142">
        <f>+AU95+AU82</f>
        <v>0</v>
      </c>
    </row>
    <row r="98" spans="2:47" x14ac:dyDescent="0.25">
      <c r="B98" s="127"/>
      <c r="C98" s="133"/>
      <c r="D98" s="136"/>
      <c r="E98" s="133"/>
      <c r="F98" s="137"/>
      <c r="G98" s="143"/>
      <c r="I98" s="133"/>
      <c r="J98" s="137"/>
      <c r="K98" s="143"/>
      <c r="M98" s="133"/>
      <c r="N98" s="137"/>
      <c r="O98" s="143"/>
      <c r="Q98" s="133"/>
      <c r="R98" s="137"/>
      <c r="S98" s="143"/>
      <c r="U98" s="133"/>
      <c r="V98" s="137"/>
      <c r="W98" s="143"/>
      <c r="Y98" s="133"/>
      <c r="Z98" s="137"/>
      <c r="AA98" s="143"/>
      <c r="AC98" s="133"/>
      <c r="AD98" s="137"/>
      <c r="AE98" s="143"/>
      <c r="AG98" s="133"/>
      <c r="AH98" s="137"/>
      <c r="AI98" s="143"/>
      <c r="AK98" s="133"/>
      <c r="AL98" s="137"/>
      <c r="AM98" s="143"/>
      <c r="AO98" s="133"/>
      <c r="AP98" s="137"/>
      <c r="AQ98" s="143"/>
      <c r="AS98" s="133"/>
      <c r="AT98" s="137"/>
      <c r="AU98" s="143"/>
    </row>
    <row r="99" spans="2:47" x14ac:dyDescent="0.25">
      <c r="B99" s="125"/>
      <c r="C99" s="41" t="s">
        <v>7</v>
      </c>
      <c r="E99" s="151"/>
      <c r="F99" s="134"/>
      <c r="G99" s="134"/>
      <c r="I99" s="151"/>
      <c r="J99" s="134"/>
      <c r="K99" s="134"/>
      <c r="M99" s="151"/>
      <c r="N99" s="134"/>
      <c r="O99" s="134"/>
      <c r="Q99" s="151"/>
      <c r="R99" s="134"/>
      <c r="S99" s="134"/>
      <c r="U99" s="151"/>
      <c r="V99" s="134"/>
      <c r="W99" s="134"/>
      <c r="Y99" s="151"/>
      <c r="Z99" s="134"/>
      <c r="AA99" s="134"/>
      <c r="AC99" s="151"/>
      <c r="AD99" s="134"/>
      <c r="AE99" s="134"/>
      <c r="AG99" s="151"/>
      <c r="AH99" s="134"/>
      <c r="AI99" s="134"/>
      <c r="AK99" s="151"/>
      <c r="AL99" s="134"/>
      <c r="AM99" s="134"/>
      <c r="AO99" s="151"/>
      <c r="AP99" s="134"/>
      <c r="AQ99" s="134"/>
      <c r="AS99" s="151"/>
      <c r="AT99" s="134"/>
      <c r="AU99" s="134"/>
    </row>
    <row r="100" spans="2:47" x14ac:dyDescent="0.25">
      <c r="B100" s="126"/>
      <c r="C100" s="131"/>
      <c r="D100" s="42"/>
      <c r="E100" s="153"/>
      <c r="F100" s="19"/>
      <c r="G100" s="19"/>
      <c r="I100" s="153"/>
      <c r="J100" s="19"/>
      <c r="K100" s="19"/>
      <c r="M100" s="153"/>
      <c r="N100" s="19"/>
      <c r="O100" s="19"/>
      <c r="Q100" s="153"/>
      <c r="R100" s="19"/>
      <c r="S100" s="19"/>
      <c r="U100" s="153"/>
      <c r="V100" s="19"/>
      <c r="W100" s="19"/>
      <c r="Y100" s="153"/>
      <c r="Z100" s="19"/>
      <c r="AA100" s="19"/>
      <c r="AC100" s="153"/>
      <c r="AD100" s="19"/>
      <c r="AE100" s="19"/>
      <c r="AG100" s="153"/>
      <c r="AH100" s="19"/>
      <c r="AI100" s="19"/>
      <c r="AK100" s="153"/>
      <c r="AL100" s="19"/>
      <c r="AM100" s="19"/>
      <c r="AO100" s="153"/>
      <c r="AP100" s="19"/>
      <c r="AQ100" s="19"/>
      <c r="AS100" s="153"/>
      <c r="AT100" s="19"/>
      <c r="AU100" s="19"/>
    </row>
    <row r="101" spans="2:47" x14ac:dyDescent="0.25">
      <c r="B101" s="126"/>
      <c r="C101" s="41" t="s">
        <v>12</v>
      </c>
      <c r="E101" s="146"/>
      <c r="F101" s="38"/>
      <c r="G101" s="38"/>
      <c r="I101" s="146"/>
      <c r="J101" s="38"/>
      <c r="K101" s="38"/>
      <c r="M101" s="146"/>
      <c r="N101" s="38"/>
      <c r="O101" s="38"/>
      <c r="Q101" s="146"/>
      <c r="R101" s="38"/>
      <c r="S101" s="38"/>
      <c r="U101" s="146"/>
      <c r="V101" s="38"/>
      <c r="W101" s="38"/>
      <c r="Y101" s="146"/>
      <c r="Z101" s="38"/>
      <c r="AA101" s="38"/>
      <c r="AC101" s="146"/>
      <c r="AD101" s="38"/>
      <c r="AE101" s="38"/>
      <c r="AG101" s="146"/>
      <c r="AH101" s="38"/>
      <c r="AI101" s="38"/>
      <c r="AK101" s="146"/>
      <c r="AL101" s="38"/>
      <c r="AM101" s="38"/>
      <c r="AO101" s="146"/>
      <c r="AP101" s="38"/>
      <c r="AQ101" s="38"/>
      <c r="AS101" s="146"/>
      <c r="AT101" s="38"/>
      <c r="AU101" s="38"/>
    </row>
    <row r="102" spans="2:47" x14ac:dyDescent="0.25">
      <c r="B102" s="126">
        <v>2110</v>
      </c>
      <c r="C102" s="131"/>
      <c r="D102" s="128" t="s">
        <v>17</v>
      </c>
      <c r="E102" s="147">
        <f t="shared" ref="E102:G109" si="92">+I102+M102+Q102+U102+Y102+AC102+AG102+AK102+AO102+AS102</f>
        <v>0</v>
      </c>
      <c r="F102" s="57">
        <f t="shared" si="92"/>
        <v>0</v>
      </c>
      <c r="G102" s="57">
        <f t="shared" si="92"/>
        <v>0</v>
      </c>
      <c r="I102" s="147">
        <v>0</v>
      </c>
      <c r="J102" s="57">
        <v>0</v>
      </c>
      <c r="K102" s="57">
        <v>0</v>
      </c>
      <c r="M102" s="147">
        <v>0</v>
      </c>
      <c r="N102" s="57">
        <v>0</v>
      </c>
      <c r="O102" s="57">
        <v>0</v>
      </c>
      <c r="Q102" s="147">
        <v>0</v>
      </c>
      <c r="R102" s="57">
        <v>0</v>
      </c>
      <c r="S102" s="57">
        <v>0</v>
      </c>
      <c r="U102" s="147">
        <v>0</v>
      </c>
      <c r="V102" s="57">
        <v>0</v>
      </c>
      <c r="W102" s="57">
        <v>0</v>
      </c>
      <c r="Y102" s="147">
        <v>0</v>
      </c>
      <c r="Z102" s="57">
        <v>0</v>
      </c>
      <c r="AA102" s="57">
        <v>0</v>
      </c>
      <c r="AC102" s="147">
        <v>0</v>
      </c>
      <c r="AD102" s="57">
        <v>0</v>
      </c>
      <c r="AE102" s="57">
        <v>0</v>
      </c>
      <c r="AG102" s="147">
        <v>0</v>
      </c>
      <c r="AH102" s="57">
        <v>0</v>
      </c>
      <c r="AI102" s="57">
        <v>0</v>
      </c>
      <c r="AK102" s="147">
        <v>0</v>
      </c>
      <c r="AL102" s="57">
        <v>0</v>
      </c>
      <c r="AM102" s="57">
        <v>0</v>
      </c>
      <c r="AO102" s="147">
        <v>0</v>
      </c>
      <c r="AP102" s="57">
        <v>0</v>
      </c>
      <c r="AQ102" s="57">
        <v>0</v>
      </c>
      <c r="AS102" s="147">
        <v>0</v>
      </c>
      <c r="AT102" s="57">
        <v>0</v>
      </c>
      <c r="AU102" s="57">
        <v>0</v>
      </c>
    </row>
    <row r="103" spans="2:47" x14ac:dyDescent="0.25">
      <c r="B103" s="126">
        <v>2120</v>
      </c>
      <c r="C103" s="131"/>
      <c r="D103" s="128" t="s">
        <v>21</v>
      </c>
      <c r="E103" s="147">
        <f t="shared" si="92"/>
        <v>0</v>
      </c>
      <c r="F103" s="57">
        <f t="shared" si="92"/>
        <v>0</v>
      </c>
      <c r="G103" s="57">
        <f t="shared" si="92"/>
        <v>0</v>
      </c>
      <c r="I103" s="147">
        <v>0</v>
      </c>
      <c r="J103" s="57">
        <v>0</v>
      </c>
      <c r="K103" s="57">
        <v>0</v>
      </c>
      <c r="M103" s="147">
        <v>0</v>
      </c>
      <c r="N103" s="57">
        <v>0</v>
      </c>
      <c r="O103" s="57">
        <v>0</v>
      </c>
      <c r="Q103" s="147">
        <v>0</v>
      </c>
      <c r="R103" s="57">
        <v>0</v>
      </c>
      <c r="S103" s="57">
        <v>0</v>
      </c>
      <c r="U103" s="147">
        <v>0</v>
      </c>
      <c r="V103" s="57">
        <v>0</v>
      </c>
      <c r="W103" s="57">
        <v>0</v>
      </c>
      <c r="Y103" s="147">
        <v>0</v>
      </c>
      <c r="Z103" s="57">
        <v>0</v>
      </c>
      <c r="AA103" s="57">
        <v>0</v>
      </c>
      <c r="AC103" s="147">
        <v>0</v>
      </c>
      <c r="AD103" s="57">
        <v>0</v>
      </c>
      <c r="AE103" s="57">
        <v>0</v>
      </c>
      <c r="AG103" s="147">
        <v>0</v>
      </c>
      <c r="AH103" s="57">
        <v>0</v>
      </c>
      <c r="AI103" s="57">
        <v>0</v>
      </c>
      <c r="AK103" s="147">
        <v>0</v>
      </c>
      <c r="AL103" s="57">
        <v>0</v>
      </c>
      <c r="AM103" s="57">
        <v>0</v>
      </c>
      <c r="AO103" s="147">
        <v>0</v>
      </c>
      <c r="AP103" s="57">
        <v>0</v>
      </c>
      <c r="AQ103" s="57">
        <v>0</v>
      </c>
      <c r="AS103" s="147">
        <v>0</v>
      </c>
      <c r="AT103" s="57">
        <v>0</v>
      </c>
      <c r="AU103" s="57">
        <v>0</v>
      </c>
    </row>
    <row r="104" spans="2:47" x14ac:dyDescent="0.25">
      <c r="B104" s="126">
        <v>2130</v>
      </c>
      <c r="C104" s="131"/>
      <c r="D104" s="128" t="s">
        <v>25</v>
      </c>
      <c r="E104" s="147">
        <f t="shared" si="92"/>
        <v>0</v>
      </c>
      <c r="F104" s="57">
        <f t="shared" si="92"/>
        <v>0</v>
      </c>
      <c r="G104" s="57">
        <f t="shared" si="92"/>
        <v>0</v>
      </c>
      <c r="I104" s="147">
        <v>0</v>
      </c>
      <c r="J104" s="57">
        <v>0</v>
      </c>
      <c r="K104" s="57">
        <v>0</v>
      </c>
      <c r="M104" s="147">
        <v>0</v>
      </c>
      <c r="N104" s="57">
        <v>0</v>
      </c>
      <c r="O104" s="57">
        <v>0</v>
      </c>
      <c r="Q104" s="147">
        <v>0</v>
      </c>
      <c r="R104" s="57">
        <v>0</v>
      </c>
      <c r="S104" s="57">
        <v>0</v>
      </c>
      <c r="U104" s="147">
        <v>0</v>
      </c>
      <c r="V104" s="57">
        <v>0</v>
      </c>
      <c r="W104" s="57">
        <v>0</v>
      </c>
      <c r="Y104" s="147">
        <v>0</v>
      </c>
      <c r="Z104" s="57">
        <v>0</v>
      </c>
      <c r="AA104" s="57">
        <v>0</v>
      </c>
      <c r="AC104" s="147">
        <v>0</v>
      </c>
      <c r="AD104" s="57">
        <v>0</v>
      </c>
      <c r="AE104" s="57">
        <v>0</v>
      </c>
      <c r="AG104" s="147">
        <v>0</v>
      </c>
      <c r="AH104" s="57">
        <v>0</v>
      </c>
      <c r="AI104" s="57">
        <v>0</v>
      </c>
      <c r="AK104" s="147">
        <v>0</v>
      </c>
      <c r="AL104" s="57">
        <v>0</v>
      </c>
      <c r="AM104" s="57">
        <v>0</v>
      </c>
      <c r="AO104" s="147">
        <v>0</v>
      </c>
      <c r="AP104" s="57">
        <v>0</v>
      </c>
      <c r="AQ104" s="57">
        <v>0</v>
      </c>
      <c r="AS104" s="147">
        <v>0</v>
      </c>
      <c r="AT104" s="57">
        <v>0</v>
      </c>
      <c r="AU104" s="57">
        <v>0</v>
      </c>
    </row>
    <row r="105" spans="2:47" x14ac:dyDescent="0.25">
      <c r="B105" s="126">
        <v>2140</v>
      </c>
      <c r="C105" s="131"/>
      <c r="D105" s="128" t="s">
        <v>28</v>
      </c>
      <c r="E105" s="147">
        <f t="shared" si="92"/>
        <v>0</v>
      </c>
      <c r="F105" s="57">
        <f t="shared" si="92"/>
        <v>0</v>
      </c>
      <c r="G105" s="57">
        <f t="shared" si="92"/>
        <v>0</v>
      </c>
      <c r="I105" s="147">
        <v>0</v>
      </c>
      <c r="J105" s="57">
        <v>0</v>
      </c>
      <c r="K105" s="57">
        <v>0</v>
      </c>
      <c r="M105" s="147">
        <v>0</v>
      </c>
      <c r="N105" s="57">
        <v>0</v>
      </c>
      <c r="O105" s="57">
        <v>0</v>
      </c>
      <c r="Q105" s="147">
        <v>0</v>
      </c>
      <c r="R105" s="57">
        <v>0</v>
      </c>
      <c r="S105" s="57">
        <v>0</v>
      </c>
      <c r="U105" s="147">
        <v>0</v>
      </c>
      <c r="V105" s="57">
        <v>0</v>
      </c>
      <c r="W105" s="57">
        <v>0</v>
      </c>
      <c r="Y105" s="147">
        <v>0</v>
      </c>
      <c r="Z105" s="57">
        <v>0</v>
      </c>
      <c r="AA105" s="57">
        <v>0</v>
      </c>
      <c r="AC105" s="147">
        <v>0</v>
      </c>
      <c r="AD105" s="57">
        <v>0</v>
      </c>
      <c r="AE105" s="57">
        <v>0</v>
      </c>
      <c r="AG105" s="147">
        <v>0</v>
      </c>
      <c r="AH105" s="57">
        <v>0</v>
      </c>
      <c r="AI105" s="57">
        <v>0</v>
      </c>
      <c r="AK105" s="147">
        <v>0</v>
      </c>
      <c r="AL105" s="57">
        <v>0</v>
      </c>
      <c r="AM105" s="57">
        <v>0</v>
      </c>
      <c r="AO105" s="147">
        <v>0</v>
      </c>
      <c r="AP105" s="57">
        <v>0</v>
      </c>
      <c r="AQ105" s="57">
        <v>0</v>
      </c>
      <c r="AS105" s="147">
        <v>0</v>
      </c>
      <c r="AT105" s="57">
        <v>0</v>
      </c>
      <c r="AU105" s="57">
        <v>0</v>
      </c>
    </row>
    <row r="106" spans="2:47" x14ac:dyDescent="0.25">
      <c r="B106" s="126">
        <v>2150</v>
      </c>
      <c r="C106" s="131"/>
      <c r="D106" s="128" t="s">
        <v>32</v>
      </c>
      <c r="E106" s="147">
        <f t="shared" si="92"/>
        <v>0</v>
      </c>
      <c r="F106" s="57">
        <f t="shared" si="92"/>
        <v>0</v>
      </c>
      <c r="G106" s="57">
        <f t="shared" si="92"/>
        <v>0</v>
      </c>
      <c r="I106" s="147">
        <v>0</v>
      </c>
      <c r="J106" s="57">
        <v>0</v>
      </c>
      <c r="K106" s="57">
        <v>0</v>
      </c>
      <c r="M106" s="147">
        <v>0</v>
      </c>
      <c r="N106" s="57">
        <v>0</v>
      </c>
      <c r="O106" s="57">
        <v>0</v>
      </c>
      <c r="Q106" s="147">
        <v>0</v>
      </c>
      <c r="R106" s="57">
        <v>0</v>
      </c>
      <c r="S106" s="57">
        <v>0</v>
      </c>
      <c r="U106" s="147">
        <v>0</v>
      </c>
      <c r="V106" s="57">
        <v>0</v>
      </c>
      <c r="W106" s="57">
        <v>0</v>
      </c>
      <c r="Y106" s="147">
        <v>0</v>
      </c>
      <c r="Z106" s="57">
        <v>0</v>
      </c>
      <c r="AA106" s="57">
        <v>0</v>
      </c>
      <c r="AC106" s="147">
        <v>0</v>
      </c>
      <c r="AD106" s="57">
        <v>0</v>
      </c>
      <c r="AE106" s="57">
        <v>0</v>
      </c>
      <c r="AG106" s="147">
        <v>0</v>
      </c>
      <c r="AH106" s="57">
        <v>0</v>
      </c>
      <c r="AI106" s="57">
        <v>0</v>
      </c>
      <c r="AK106" s="147">
        <v>0</v>
      </c>
      <c r="AL106" s="57">
        <v>0</v>
      </c>
      <c r="AM106" s="57">
        <v>0</v>
      </c>
      <c r="AO106" s="147">
        <v>0</v>
      </c>
      <c r="AP106" s="57">
        <v>0</v>
      </c>
      <c r="AQ106" s="57">
        <v>0</v>
      </c>
      <c r="AS106" s="147">
        <v>0</v>
      </c>
      <c r="AT106" s="57">
        <v>0</v>
      </c>
      <c r="AU106" s="57">
        <v>0</v>
      </c>
    </row>
    <row r="107" spans="2:47" x14ac:dyDescent="0.25">
      <c r="B107" s="126">
        <v>2160</v>
      </c>
      <c r="C107" s="131"/>
      <c r="D107" s="128" t="s">
        <v>36</v>
      </c>
      <c r="E107" s="147">
        <f t="shared" si="92"/>
        <v>0</v>
      </c>
      <c r="F107" s="57">
        <f t="shared" si="92"/>
        <v>0</v>
      </c>
      <c r="G107" s="57">
        <f t="shared" si="92"/>
        <v>0</v>
      </c>
      <c r="I107" s="147">
        <v>0</v>
      </c>
      <c r="J107" s="57">
        <v>0</v>
      </c>
      <c r="K107" s="57">
        <v>0</v>
      </c>
      <c r="M107" s="147">
        <v>0</v>
      </c>
      <c r="N107" s="57">
        <v>0</v>
      </c>
      <c r="O107" s="57">
        <v>0</v>
      </c>
      <c r="Q107" s="147">
        <v>0</v>
      </c>
      <c r="R107" s="57">
        <v>0</v>
      </c>
      <c r="S107" s="57">
        <v>0</v>
      </c>
      <c r="U107" s="147">
        <v>0</v>
      </c>
      <c r="V107" s="57">
        <v>0</v>
      </c>
      <c r="W107" s="57">
        <v>0</v>
      </c>
      <c r="Y107" s="147">
        <v>0</v>
      </c>
      <c r="Z107" s="57">
        <v>0</v>
      </c>
      <c r="AA107" s="57">
        <v>0</v>
      </c>
      <c r="AC107" s="147">
        <v>0</v>
      </c>
      <c r="AD107" s="57">
        <v>0</v>
      </c>
      <c r="AE107" s="57">
        <v>0</v>
      </c>
      <c r="AG107" s="147">
        <v>0</v>
      </c>
      <c r="AH107" s="57">
        <v>0</v>
      </c>
      <c r="AI107" s="57">
        <v>0</v>
      </c>
      <c r="AK107" s="147">
        <v>0</v>
      </c>
      <c r="AL107" s="57">
        <v>0</v>
      </c>
      <c r="AM107" s="57">
        <v>0</v>
      </c>
      <c r="AO107" s="147">
        <v>0</v>
      </c>
      <c r="AP107" s="57">
        <v>0</v>
      </c>
      <c r="AQ107" s="57">
        <v>0</v>
      </c>
      <c r="AS107" s="147">
        <v>0</v>
      </c>
      <c r="AT107" s="57">
        <v>0</v>
      </c>
      <c r="AU107" s="57">
        <v>0</v>
      </c>
    </row>
    <row r="108" spans="2:47" x14ac:dyDescent="0.25">
      <c r="B108" s="126">
        <v>2170</v>
      </c>
      <c r="C108" s="131"/>
      <c r="D108" s="128" t="s">
        <v>40</v>
      </c>
      <c r="E108" s="147">
        <f t="shared" si="92"/>
        <v>0</v>
      </c>
      <c r="F108" s="57">
        <f t="shared" si="92"/>
        <v>0</v>
      </c>
      <c r="G108" s="57">
        <f t="shared" si="92"/>
        <v>0</v>
      </c>
      <c r="I108" s="147">
        <v>0</v>
      </c>
      <c r="J108" s="57">
        <v>0</v>
      </c>
      <c r="K108" s="57">
        <v>0</v>
      </c>
      <c r="M108" s="147">
        <v>0</v>
      </c>
      <c r="N108" s="57">
        <v>0</v>
      </c>
      <c r="O108" s="57">
        <v>0</v>
      </c>
      <c r="Q108" s="147">
        <v>0</v>
      </c>
      <c r="R108" s="57">
        <v>0</v>
      </c>
      <c r="S108" s="57">
        <v>0</v>
      </c>
      <c r="U108" s="147">
        <v>0</v>
      </c>
      <c r="V108" s="57">
        <v>0</v>
      </c>
      <c r="W108" s="57">
        <v>0</v>
      </c>
      <c r="Y108" s="147">
        <v>0</v>
      </c>
      <c r="Z108" s="57">
        <v>0</v>
      </c>
      <c r="AA108" s="57">
        <v>0</v>
      </c>
      <c r="AC108" s="147">
        <v>0</v>
      </c>
      <c r="AD108" s="57">
        <v>0</v>
      </c>
      <c r="AE108" s="57">
        <v>0</v>
      </c>
      <c r="AG108" s="147">
        <v>0</v>
      </c>
      <c r="AH108" s="57">
        <v>0</v>
      </c>
      <c r="AI108" s="57">
        <v>0</v>
      </c>
      <c r="AK108" s="147">
        <v>0</v>
      </c>
      <c r="AL108" s="57">
        <v>0</v>
      </c>
      <c r="AM108" s="57">
        <v>0</v>
      </c>
      <c r="AO108" s="147">
        <v>0</v>
      </c>
      <c r="AP108" s="57">
        <v>0</v>
      </c>
      <c r="AQ108" s="57">
        <v>0</v>
      </c>
      <c r="AS108" s="147">
        <v>0</v>
      </c>
      <c r="AT108" s="57">
        <v>0</v>
      </c>
      <c r="AU108" s="57">
        <v>0</v>
      </c>
    </row>
    <row r="109" spans="2:47" x14ac:dyDescent="0.25">
      <c r="B109" s="126">
        <v>2190</v>
      </c>
      <c r="C109" s="131"/>
      <c r="D109" s="128" t="s">
        <v>43</v>
      </c>
      <c r="E109" s="147">
        <f t="shared" si="92"/>
        <v>0</v>
      </c>
      <c r="F109" s="57">
        <f t="shared" si="92"/>
        <v>0</v>
      </c>
      <c r="G109" s="57">
        <f t="shared" si="92"/>
        <v>0</v>
      </c>
      <c r="I109" s="147">
        <v>0</v>
      </c>
      <c r="J109" s="57">
        <v>0</v>
      </c>
      <c r="K109" s="57">
        <v>0</v>
      </c>
      <c r="M109" s="147">
        <v>0</v>
      </c>
      <c r="N109" s="57">
        <v>0</v>
      </c>
      <c r="O109" s="57">
        <v>0</v>
      </c>
      <c r="Q109" s="147">
        <v>0</v>
      </c>
      <c r="R109" s="57">
        <v>0</v>
      </c>
      <c r="S109" s="57">
        <v>0</v>
      </c>
      <c r="U109" s="147">
        <v>0</v>
      </c>
      <c r="V109" s="57">
        <v>0</v>
      </c>
      <c r="W109" s="57">
        <v>0</v>
      </c>
      <c r="Y109" s="147">
        <v>0</v>
      </c>
      <c r="Z109" s="57">
        <v>0</v>
      </c>
      <c r="AA109" s="57">
        <v>0</v>
      </c>
      <c r="AC109" s="147">
        <v>0</v>
      </c>
      <c r="AD109" s="57">
        <v>0</v>
      </c>
      <c r="AE109" s="57">
        <v>0</v>
      </c>
      <c r="AG109" s="147">
        <v>0</v>
      </c>
      <c r="AH109" s="57">
        <v>0</v>
      </c>
      <c r="AI109" s="57">
        <v>0</v>
      </c>
      <c r="AK109" s="147">
        <v>0</v>
      </c>
      <c r="AL109" s="57">
        <v>0</v>
      </c>
      <c r="AM109" s="57">
        <v>0</v>
      </c>
      <c r="AO109" s="147">
        <v>0</v>
      </c>
      <c r="AP109" s="57">
        <v>0</v>
      </c>
      <c r="AQ109" s="57">
        <v>0</v>
      </c>
      <c r="AS109" s="147">
        <v>0</v>
      </c>
      <c r="AT109" s="57">
        <v>0</v>
      </c>
      <c r="AU109" s="57">
        <v>0</v>
      </c>
    </row>
    <row r="110" spans="2:47" x14ac:dyDescent="0.25">
      <c r="B110" s="126"/>
      <c r="C110" s="131"/>
      <c r="D110" s="128"/>
      <c r="E110" s="146"/>
      <c r="F110" s="38"/>
      <c r="G110" s="38"/>
      <c r="I110" s="146"/>
      <c r="J110" s="38"/>
      <c r="K110" s="38"/>
      <c r="M110" s="146"/>
      <c r="N110" s="38"/>
      <c r="O110" s="38"/>
      <c r="Q110" s="146"/>
      <c r="R110" s="38"/>
      <c r="S110" s="38"/>
      <c r="U110" s="146"/>
      <c r="V110" s="38"/>
      <c r="W110" s="38"/>
      <c r="Y110" s="146"/>
      <c r="Z110" s="38"/>
      <c r="AA110" s="38"/>
      <c r="AC110" s="146"/>
      <c r="AD110" s="38"/>
      <c r="AE110" s="38"/>
      <c r="AG110" s="146"/>
      <c r="AH110" s="38"/>
      <c r="AI110" s="38"/>
      <c r="AK110" s="146"/>
      <c r="AL110" s="38"/>
      <c r="AM110" s="38"/>
      <c r="AO110" s="146"/>
      <c r="AP110" s="38"/>
      <c r="AQ110" s="38"/>
      <c r="AS110" s="146"/>
      <c r="AT110" s="38"/>
      <c r="AU110" s="38"/>
    </row>
    <row r="111" spans="2:47" x14ac:dyDescent="0.25">
      <c r="B111" s="126">
        <v>2100</v>
      </c>
      <c r="C111" s="131"/>
      <c r="D111" s="129" t="s">
        <v>51</v>
      </c>
      <c r="E111" s="149">
        <f>SUM(E102:E109)</f>
        <v>0</v>
      </c>
      <c r="F111" s="67">
        <f>SUM(F102:F109)</f>
        <v>0</v>
      </c>
      <c r="G111" s="67">
        <f>SUM(G102:G109)</f>
        <v>0</v>
      </c>
      <c r="I111" s="149">
        <f t="shared" ref="I111:K111" si="93">SUM(I102:I109)</f>
        <v>0</v>
      </c>
      <c r="J111" s="67">
        <f t="shared" si="93"/>
        <v>0</v>
      </c>
      <c r="K111" s="67">
        <f t="shared" si="93"/>
        <v>0</v>
      </c>
      <c r="M111" s="149">
        <f t="shared" ref="M111:O111" si="94">SUM(M102:M109)</f>
        <v>0</v>
      </c>
      <c r="N111" s="67">
        <f t="shared" si="94"/>
        <v>0</v>
      </c>
      <c r="O111" s="67">
        <f t="shared" si="94"/>
        <v>0</v>
      </c>
      <c r="Q111" s="149">
        <f t="shared" ref="Q111:S111" si="95">SUM(Q102:Q109)</f>
        <v>0</v>
      </c>
      <c r="R111" s="67">
        <f t="shared" si="95"/>
        <v>0</v>
      </c>
      <c r="S111" s="67">
        <f t="shared" si="95"/>
        <v>0</v>
      </c>
      <c r="U111" s="149">
        <f t="shared" ref="U111:W111" si="96">SUM(U102:U109)</f>
        <v>0</v>
      </c>
      <c r="V111" s="67">
        <f t="shared" si="96"/>
        <v>0</v>
      </c>
      <c r="W111" s="67">
        <f t="shared" si="96"/>
        <v>0</v>
      </c>
      <c r="Y111" s="149">
        <f t="shared" ref="Y111:AA111" si="97">SUM(Y102:Y109)</f>
        <v>0</v>
      </c>
      <c r="Z111" s="67">
        <f t="shared" si="97"/>
        <v>0</v>
      </c>
      <c r="AA111" s="67">
        <f t="shared" si="97"/>
        <v>0</v>
      </c>
      <c r="AC111" s="149">
        <f>SUM(AC102:AC109)</f>
        <v>0</v>
      </c>
      <c r="AD111" s="67">
        <f>SUM(AD102:AD109)</f>
        <v>0</v>
      </c>
      <c r="AE111" s="67">
        <f>SUM(AE102:AE109)</f>
        <v>0</v>
      </c>
      <c r="AG111" s="149">
        <f>SUM(AG102:AG109)</f>
        <v>0</v>
      </c>
      <c r="AH111" s="67">
        <f>SUM(AH102:AH109)</f>
        <v>0</v>
      </c>
      <c r="AI111" s="67">
        <f>SUM(AI102:AI109)</f>
        <v>0</v>
      </c>
      <c r="AK111" s="149">
        <f>SUM(AK102:AK109)</f>
        <v>0</v>
      </c>
      <c r="AL111" s="67">
        <f>SUM(AL102:AL109)</f>
        <v>0</v>
      </c>
      <c r="AM111" s="67">
        <f>SUM(AM102:AM109)</f>
        <v>0</v>
      </c>
      <c r="AO111" s="149">
        <f>SUM(AO102:AO109)</f>
        <v>0</v>
      </c>
      <c r="AP111" s="67">
        <f>SUM(AP102:AP109)</f>
        <v>0</v>
      </c>
      <c r="AQ111" s="67">
        <f>SUM(AQ102:AQ109)</f>
        <v>0</v>
      </c>
      <c r="AS111" s="149">
        <f>SUM(AS102:AS109)</f>
        <v>0</v>
      </c>
      <c r="AT111" s="67">
        <f>SUM(AT102:AT109)</f>
        <v>0</v>
      </c>
      <c r="AU111" s="67">
        <f>SUM(AU102:AU109)</f>
        <v>0</v>
      </c>
    </row>
    <row r="112" spans="2:47" x14ac:dyDescent="0.25">
      <c r="B112" s="126"/>
      <c r="C112" s="131"/>
      <c r="D112" s="42"/>
      <c r="E112" s="146"/>
      <c r="F112" s="38"/>
      <c r="G112" s="38"/>
      <c r="I112" s="146"/>
      <c r="J112" s="38"/>
      <c r="K112" s="38"/>
      <c r="M112" s="146"/>
      <c r="N112" s="38"/>
      <c r="O112" s="38"/>
      <c r="Q112" s="146"/>
      <c r="R112" s="38"/>
      <c r="S112" s="38"/>
      <c r="U112" s="146"/>
      <c r="V112" s="38"/>
      <c r="W112" s="38"/>
      <c r="Y112" s="146"/>
      <c r="Z112" s="38"/>
      <c r="AA112" s="38"/>
      <c r="AC112" s="146"/>
      <c r="AD112" s="38"/>
      <c r="AE112" s="38"/>
      <c r="AG112" s="146"/>
      <c r="AH112" s="38"/>
      <c r="AI112" s="38"/>
      <c r="AK112" s="146"/>
      <c r="AL112" s="38"/>
      <c r="AM112" s="38"/>
      <c r="AO112" s="146"/>
      <c r="AP112" s="38"/>
      <c r="AQ112" s="38"/>
      <c r="AS112" s="146"/>
      <c r="AT112" s="38"/>
      <c r="AU112" s="38"/>
    </row>
    <row r="113" spans="2:47" x14ac:dyDescent="0.25">
      <c r="B113" s="126"/>
      <c r="C113" s="41" t="s">
        <v>58</v>
      </c>
      <c r="E113" s="147"/>
      <c r="F113" s="57"/>
      <c r="G113" s="57"/>
      <c r="I113" s="147"/>
      <c r="J113" s="57"/>
      <c r="K113" s="57"/>
      <c r="M113" s="147"/>
      <c r="N113" s="57"/>
      <c r="O113" s="57"/>
      <c r="Q113" s="147"/>
      <c r="R113" s="57"/>
      <c r="S113" s="57"/>
      <c r="U113" s="147"/>
      <c r="V113" s="57"/>
      <c r="W113" s="57"/>
      <c r="Y113" s="147"/>
      <c r="Z113" s="57"/>
      <c r="AA113" s="57"/>
      <c r="AC113" s="147"/>
      <c r="AD113" s="57"/>
      <c r="AE113" s="57"/>
      <c r="AG113" s="147"/>
      <c r="AH113" s="57"/>
      <c r="AI113" s="57"/>
      <c r="AK113" s="147"/>
      <c r="AL113" s="57"/>
      <c r="AM113" s="57"/>
      <c r="AO113" s="147"/>
      <c r="AP113" s="57"/>
      <c r="AQ113" s="57"/>
      <c r="AS113" s="147"/>
      <c r="AT113" s="57"/>
      <c r="AU113" s="57"/>
    </row>
    <row r="114" spans="2:47" x14ac:dyDescent="0.25">
      <c r="B114" s="126">
        <v>2210</v>
      </c>
      <c r="C114" s="131"/>
      <c r="D114" s="128" t="s">
        <v>62</v>
      </c>
      <c r="E114" s="147">
        <f t="shared" ref="E114:G119" si="98">+I114+M114+Q114+U114+Y114+AC114+AG114+AK114+AO114+AS114</f>
        <v>0</v>
      </c>
      <c r="F114" s="57">
        <f t="shared" si="98"/>
        <v>0</v>
      </c>
      <c r="G114" s="57">
        <f t="shared" si="98"/>
        <v>0</v>
      </c>
      <c r="I114" s="147">
        <v>0</v>
      </c>
      <c r="J114" s="57">
        <v>0</v>
      </c>
      <c r="K114" s="57">
        <v>0</v>
      </c>
      <c r="M114" s="147">
        <v>0</v>
      </c>
      <c r="N114" s="57">
        <v>0</v>
      </c>
      <c r="O114" s="57">
        <v>0</v>
      </c>
      <c r="Q114" s="147">
        <v>0</v>
      </c>
      <c r="R114" s="57">
        <v>0</v>
      </c>
      <c r="S114" s="57">
        <v>0</v>
      </c>
      <c r="U114" s="147">
        <v>0</v>
      </c>
      <c r="V114" s="57">
        <v>0</v>
      </c>
      <c r="W114" s="57">
        <v>0</v>
      </c>
      <c r="Y114" s="147">
        <v>0</v>
      </c>
      <c r="Z114" s="57">
        <v>0</v>
      </c>
      <c r="AA114" s="57">
        <v>0</v>
      </c>
      <c r="AC114" s="147">
        <v>0</v>
      </c>
      <c r="AD114" s="57">
        <v>0</v>
      </c>
      <c r="AE114" s="57">
        <v>0</v>
      </c>
      <c r="AG114" s="147">
        <v>0</v>
      </c>
      <c r="AH114" s="57">
        <v>0</v>
      </c>
      <c r="AI114" s="57">
        <v>0</v>
      </c>
      <c r="AK114" s="147">
        <v>0</v>
      </c>
      <c r="AL114" s="57">
        <v>0</v>
      </c>
      <c r="AM114" s="57">
        <v>0</v>
      </c>
      <c r="AO114" s="147">
        <v>0</v>
      </c>
      <c r="AP114" s="57">
        <v>0</v>
      </c>
      <c r="AQ114" s="57">
        <v>0</v>
      </c>
      <c r="AS114" s="147">
        <v>0</v>
      </c>
      <c r="AT114" s="57">
        <v>0</v>
      </c>
      <c r="AU114" s="57">
        <v>0</v>
      </c>
    </row>
    <row r="115" spans="2:47" x14ac:dyDescent="0.25">
      <c r="B115" s="126">
        <v>2220</v>
      </c>
      <c r="C115" s="131"/>
      <c r="D115" s="128" t="s">
        <v>67</v>
      </c>
      <c r="E115" s="147">
        <f t="shared" si="98"/>
        <v>0</v>
      </c>
      <c r="F115" s="57">
        <f t="shared" si="98"/>
        <v>0</v>
      </c>
      <c r="G115" s="57">
        <f t="shared" si="98"/>
        <v>0</v>
      </c>
      <c r="I115" s="147">
        <v>0</v>
      </c>
      <c r="J115" s="57">
        <v>0</v>
      </c>
      <c r="K115" s="57">
        <v>0</v>
      </c>
      <c r="M115" s="147">
        <v>0</v>
      </c>
      <c r="N115" s="57">
        <v>0</v>
      </c>
      <c r="O115" s="57">
        <v>0</v>
      </c>
      <c r="Q115" s="147">
        <v>0</v>
      </c>
      <c r="R115" s="57">
        <v>0</v>
      </c>
      <c r="S115" s="57">
        <v>0</v>
      </c>
      <c r="U115" s="147">
        <v>0</v>
      </c>
      <c r="V115" s="57">
        <v>0</v>
      </c>
      <c r="W115" s="57">
        <v>0</v>
      </c>
      <c r="Y115" s="147">
        <v>0</v>
      </c>
      <c r="Z115" s="57">
        <v>0</v>
      </c>
      <c r="AA115" s="57">
        <v>0</v>
      </c>
      <c r="AC115" s="147">
        <v>0</v>
      </c>
      <c r="AD115" s="57">
        <v>0</v>
      </c>
      <c r="AE115" s="57">
        <v>0</v>
      </c>
      <c r="AG115" s="147">
        <v>0</v>
      </c>
      <c r="AH115" s="57">
        <v>0</v>
      </c>
      <c r="AI115" s="57">
        <v>0</v>
      </c>
      <c r="AK115" s="147">
        <v>0</v>
      </c>
      <c r="AL115" s="57">
        <v>0</v>
      </c>
      <c r="AM115" s="57">
        <v>0</v>
      </c>
      <c r="AO115" s="147">
        <v>0</v>
      </c>
      <c r="AP115" s="57">
        <v>0</v>
      </c>
      <c r="AQ115" s="57">
        <v>0</v>
      </c>
      <c r="AS115" s="147">
        <v>0</v>
      </c>
      <c r="AT115" s="57">
        <v>0</v>
      </c>
      <c r="AU115" s="57">
        <v>0</v>
      </c>
    </row>
    <row r="116" spans="2:47" x14ac:dyDescent="0.25">
      <c r="B116" s="126">
        <v>2230</v>
      </c>
      <c r="C116" s="131"/>
      <c r="D116" s="128" t="s">
        <v>71</v>
      </c>
      <c r="E116" s="147">
        <f t="shared" si="98"/>
        <v>0</v>
      </c>
      <c r="F116" s="57">
        <f t="shared" si="98"/>
        <v>0</v>
      </c>
      <c r="G116" s="57">
        <f t="shared" si="98"/>
        <v>0</v>
      </c>
      <c r="I116" s="147">
        <v>0</v>
      </c>
      <c r="J116" s="57">
        <v>0</v>
      </c>
      <c r="K116" s="57">
        <v>0</v>
      </c>
      <c r="M116" s="147">
        <v>0</v>
      </c>
      <c r="N116" s="57">
        <v>0</v>
      </c>
      <c r="O116" s="57">
        <v>0</v>
      </c>
      <c r="Q116" s="147">
        <v>0</v>
      </c>
      <c r="R116" s="57">
        <v>0</v>
      </c>
      <c r="S116" s="57">
        <v>0</v>
      </c>
      <c r="U116" s="147">
        <v>0</v>
      </c>
      <c r="V116" s="57">
        <v>0</v>
      </c>
      <c r="W116" s="57">
        <v>0</v>
      </c>
      <c r="Y116" s="147">
        <v>0</v>
      </c>
      <c r="Z116" s="57">
        <v>0</v>
      </c>
      <c r="AA116" s="57">
        <v>0</v>
      </c>
      <c r="AC116" s="147">
        <v>0</v>
      </c>
      <c r="AD116" s="57">
        <v>0</v>
      </c>
      <c r="AE116" s="57">
        <v>0</v>
      </c>
      <c r="AG116" s="147">
        <v>0</v>
      </c>
      <c r="AH116" s="57">
        <v>0</v>
      </c>
      <c r="AI116" s="57">
        <v>0</v>
      </c>
      <c r="AK116" s="147">
        <v>0</v>
      </c>
      <c r="AL116" s="57">
        <v>0</v>
      </c>
      <c r="AM116" s="57">
        <v>0</v>
      </c>
      <c r="AO116" s="147">
        <v>0</v>
      </c>
      <c r="AP116" s="57">
        <v>0</v>
      </c>
      <c r="AQ116" s="57">
        <v>0</v>
      </c>
      <c r="AS116" s="147">
        <v>0</v>
      </c>
      <c r="AT116" s="57">
        <v>0</v>
      </c>
      <c r="AU116" s="57">
        <v>0</v>
      </c>
    </row>
    <row r="117" spans="2:47" x14ac:dyDescent="0.25">
      <c r="B117" s="126">
        <v>2240</v>
      </c>
      <c r="C117" s="131"/>
      <c r="D117" s="128" t="s">
        <v>75</v>
      </c>
      <c r="E117" s="147">
        <f t="shared" si="98"/>
        <v>0</v>
      </c>
      <c r="F117" s="57">
        <f t="shared" si="98"/>
        <v>0</v>
      </c>
      <c r="G117" s="57">
        <f t="shared" si="98"/>
        <v>0</v>
      </c>
      <c r="I117" s="147">
        <v>0</v>
      </c>
      <c r="J117" s="57">
        <v>0</v>
      </c>
      <c r="K117" s="57">
        <v>0</v>
      </c>
      <c r="M117" s="147">
        <v>0</v>
      </c>
      <c r="N117" s="57">
        <v>0</v>
      </c>
      <c r="O117" s="57">
        <v>0</v>
      </c>
      <c r="Q117" s="147">
        <v>0</v>
      </c>
      <c r="R117" s="57">
        <v>0</v>
      </c>
      <c r="S117" s="57">
        <v>0</v>
      </c>
      <c r="U117" s="147">
        <v>0</v>
      </c>
      <c r="V117" s="57">
        <v>0</v>
      </c>
      <c r="W117" s="57">
        <v>0</v>
      </c>
      <c r="Y117" s="147">
        <v>0</v>
      </c>
      <c r="Z117" s="57">
        <v>0</v>
      </c>
      <c r="AA117" s="57">
        <v>0</v>
      </c>
      <c r="AC117" s="147">
        <v>0</v>
      </c>
      <c r="AD117" s="57">
        <v>0</v>
      </c>
      <c r="AE117" s="57">
        <v>0</v>
      </c>
      <c r="AG117" s="147">
        <v>0</v>
      </c>
      <c r="AH117" s="57">
        <v>0</v>
      </c>
      <c r="AI117" s="57">
        <v>0</v>
      </c>
      <c r="AK117" s="147">
        <v>0</v>
      </c>
      <c r="AL117" s="57">
        <v>0</v>
      </c>
      <c r="AM117" s="57">
        <v>0</v>
      </c>
      <c r="AO117" s="147">
        <v>0</v>
      </c>
      <c r="AP117" s="57">
        <v>0</v>
      </c>
      <c r="AQ117" s="57">
        <v>0</v>
      </c>
      <c r="AS117" s="147">
        <v>0</v>
      </c>
      <c r="AT117" s="57">
        <v>0</v>
      </c>
      <c r="AU117" s="57">
        <v>0</v>
      </c>
    </row>
    <row r="118" spans="2:47" x14ac:dyDescent="0.25">
      <c r="B118" s="126">
        <v>2250</v>
      </c>
      <c r="C118" s="131"/>
      <c r="D118" s="128" t="s">
        <v>79</v>
      </c>
      <c r="E118" s="147">
        <f t="shared" si="98"/>
        <v>0</v>
      </c>
      <c r="F118" s="57">
        <f t="shared" si="98"/>
        <v>0</v>
      </c>
      <c r="G118" s="57">
        <f t="shared" si="98"/>
        <v>0</v>
      </c>
      <c r="I118" s="147">
        <v>0</v>
      </c>
      <c r="J118" s="57">
        <v>0</v>
      </c>
      <c r="K118" s="57">
        <v>0</v>
      </c>
      <c r="M118" s="147">
        <v>0</v>
      </c>
      <c r="N118" s="57">
        <v>0</v>
      </c>
      <c r="O118" s="57">
        <v>0</v>
      </c>
      <c r="Q118" s="147">
        <v>0</v>
      </c>
      <c r="R118" s="57">
        <v>0</v>
      </c>
      <c r="S118" s="57">
        <v>0</v>
      </c>
      <c r="U118" s="147">
        <v>0</v>
      </c>
      <c r="V118" s="57">
        <v>0</v>
      </c>
      <c r="W118" s="57">
        <v>0</v>
      </c>
      <c r="Y118" s="147">
        <v>0</v>
      </c>
      <c r="Z118" s="57">
        <v>0</v>
      </c>
      <c r="AA118" s="57">
        <v>0</v>
      </c>
      <c r="AC118" s="147">
        <v>0</v>
      </c>
      <c r="AD118" s="57">
        <v>0</v>
      </c>
      <c r="AE118" s="57">
        <v>0</v>
      </c>
      <c r="AG118" s="147">
        <v>0</v>
      </c>
      <c r="AH118" s="57">
        <v>0</v>
      </c>
      <c r="AI118" s="57">
        <v>0</v>
      </c>
      <c r="AK118" s="147">
        <v>0</v>
      </c>
      <c r="AL118" s="57">
        <v>0</v>
      </c>
      <c r="AM118" s="57">
        <v>0</v>
      </c>
      <c r="AO118" s="147">
        <v>0</v>
      </c>
      <c r="AP118" s="57">
        <v>0</v>
      </c>
      <c r="AQ118" s="57">
        <v>0</v>
      </c>
      <c r="AS118" s="147">
        <v>0</v>
      </c>
      <c r="AT118" s="57">
        <v>0</v>
      </c>
      <c r="AU118" s="57">
        <v>0</v>
      </c>
    </row>
    <row r="119" spans="2:47" x14ac:dyDescent="0.25">
      <c r="B119" s="126">
        <v>2260</v>
      </c>
      <c r="C119" s="131"/>
      <c r="D119" s="128" t="s">
        <v>82</v>
      </c>
      <c r="E119" s="147">
        <f t="shared" si="98"/>
        <v>0</v>
      </c>
      <c r="F119" s="57">
        <f t="shared" si="98"/>
        <v>0</v>
      </c>
      <c r="G119" s="57">
        <f t="shared" si="98"/>
        <v>0</v>
      </c>
      <c r="I119" s="147">
        <v>0</v>
      </c>
      <c r="J119" s="57">
        <v>0</v>
      </c>
      <c r="K119" s="57">
        <v>0</v>
      </c>
      <c r="M119" s="147">
        <v>0</v>
      </c>
      <c r="N119" s="57">
        <v>0</v>
      </c>
      <c r="O119" s="57">
        <v>0</v>
      </c>
      <c r="Q119" s="147">
        <v>0</v>
      </c>
      <c r="R119" s="57">
        <v>0</v>
      </c>
      <c r="S119" s="57">
        <v>0</v>
      </c>
      <c r="U119" s="147">
        <v>0</v>
      </c>
      <c r="V119" s="57">
        <v>0</v>
      </c>
      <c r="W119" s="57">
        <v>0</v>
      </c>
      <c r="Y119" s="147">
        <v>0</v>
      </c>
      <c r="Z119" s="57">
        <v>0</v>
      </c>
      <c r="AA119" s="57">
        <v>0</v>
      </c>
      <c r="AC119" s="147">
        <v>0</v>
      </c>
      <c r="AD119" s="57">
        <v>0</v>
      </c>
      <c r="AE119" s="57">
        <v>0</v>
      </c>
      <c r="AG119" s="147">
        <v>0</v>
      </c>
      <c r="AH119" s="57">
        <v>0</v>
      </c>
      <c r="AI119" s="57">
        <v>0</v>
      </c>
      <c r="AK119" s="147">
        <v>0</v>
      </c>
      <c r="AL119" s="57">
        <v>0</v>
      </c>
      <c r="AM119" s="57">
        <v>0</v>
      </c>
      <c r="AO119" s="147">
        <v>0</v>
      </c>
      <c r="AP119" s="57">
        <v>0</v>
      </c>
      <c r="AQ119" s="57">
        <v>0</v>
      </c>
      <c r="AS119" s="147">
        <v>0</v>
      </c>
      <c r="AT119" s="57">
        <v>0</v>
      </c>
      <c r="AU119" s="57">
        <v>0</v>
      </c>
    </row>
    <row r="120" spans="2:47" x14ac:dyDescent="0.25">
      <c r="B120" s="126"/>
      <c r="C120" s="131"/>
      <c r="D120" s="128"/>
      <c r="E120" s="147"/>
      <c r="F120" s="57"/>
      <c r="G120" s="57"/>
      <c r="I120" s="147"/>
      <c r="J120" s="57"/>
      <c r="K120" s="57"/>
      <c r="M120" s="147"/>
      <c r="N120" s="57"/>
      <c r="O120" s="57"/>
      <c r="Q120" s="147"/>
      <c r="R120" s="57"/>
      <c r="S120" s="57"/>
      <c r="U120" s="147"/>
      <c r="V120" s="57"/>
      <c r="W120" s="57"/>
      <c r="Y120" s="147"/>
      <c r="Z120" s="57"/>
      <c r="AA120" s="57"/>
      <c r="AC120" s="147"/>
      <c r="AD120" s="57"/>
      <c r="AE120" s="57"/>
      <c r="AG120" s="147"/>
      <c r="AH120" s="57"/>
      <c r="AI120" s="57"/>
      <c r="AK120" s="147"/>
      <c r="AL120" s="57"/>
      <c r="AM120" s="57"/>
      <c r="AO120" s="147"/>
      <c r="AP120" s="57"/>
      <c r="AQ120" s="57"/>
      <c r="AS120" s="147"/>
      <c r="AT120" s="57"/>
      <c r="AU120" s="57"/>
    </row>
    <row r="121" spans="2:47" x14ac:dyDescent="0.25">
      <c r="B121" s="126">
        <v>2200</v>
      </c>
      <c r="C121" s="131"/>
      <c r="D121" s="129" t="s">
        <v>87</v>
      </c>
      <c r="E121" s="149">
        <f>SUM(E113:E119)</f>
        <v>0</v>
      </c>
      <c r="F121" s="67">
        <f>SUM(F113:F119)</f>
        <v>0</v>
      </c>
      <c r="G121" s="67">
        <f>SUM(G113:G119)</f>
        <v>0</v>
      </c>
      <c r="I121" s="149">
        <f t="shared" ref="I121:K121" si="99">SUM(I113:I119)</f>
        <v>0</v>
      </c>
      <c r="J121" s="67">
        <f t="shared" si="99"/>
        <v>0</v>
      </c>
      <c r="K121" s="67">
        <f t="shared" si="99"/>
        <v>0</v>
      </c>
      <c r="M121" s="149">
        <f t="shared" ref="M121:O121" si="100">SUM(M113:M119)</f>
        <v>0</v>
      </c>
      <c r="N121" s="67">
        <f t="shared" si="100"/>
        <v>0</v>
      </c>
      <c r="O121" s="67">
        <f t="shared" si="100"/>
        <v>0</v>
      </c>
      <c r="Q121" s="149">
        <f t="shared" ref="Q121:S121" si="101">SUM(Q113:Q119)</f>
        <v>0</v>
      </c>
      <c r="R121" s="67">
        <f t="shared" si="101"/>
        <v>0</v>
      </c>
      <c r="S121" s="67">
        <f t="shared" si="101"/>
        <v>0</v>
      </c>
      <c r="U121" s="149">
        <f t="shared" ref="U121:W121" si="102">SUM(U113:U119)</f>
        <v>0</v>
      </c>
      <c r="V121" s="67">
        <f t="shared" si="102"/>
        <v>0</v>
      </c>
      <c r="W121" s="67">
        <f t="shared" si="102"/>
        <v>0</v>
      </c>
      <c r="Y121" s="149">
        <f t="shared" ref="Y121:AA121" si="103">SUM(Y113:Y119)</f>
        <v>0</v>
      </c>
      <c r="Z121" s="67">
        <f t="shared" si="103"/>
        <v>0</v>
      </c>
      <c r="AA121" s="67">
        <f t="shared" si="103"/>
        <v>0</v>
      </c>
      <c r="AC121" s="149">
        <f>SUM(AC113:AC119)</f>
        <v>0</v>
      </c>
      <c r="AD121" s="67">
        <f>SUM(AD113:AD119)</f>
        <v>0</v>
      </c>
      <c r="AE121" s="67">
        <f>SUM(AE113:AE119)</f>
        <v>0</v>
      </c>
      <c r="AG121" s="149">
        <f>SUM(AG113:AG119)</f>
        <v>0</v>
      </c>
      <c r="AH121" s="67">
        <f>SUM(AH113:AH119)</f>
        <v>0</v>
      </c>
      <c r="AI121" s="67">
        <f>SUM(AI113:AI119)</f>
        <v>0</v>
      </c>
      <c r="AK121" s="149">
        <f>SUM(AK113:AK119)</f>
        <v>0</v>
      </c>
      <c r="AL121" s="67">
        <f>SUM(AL113:AL119)</f>
        <v>0</v>
      </c>
      <c r="AM121" s="67">
        <f>SUM(AM113:AM119)</f>
        <v>0</v>
      </c>
      <c r="AO121" s="149">
        <f>SUM(AO113:AO119)</f>
        <v>0</v>
      </c>
      <c r="AP121" s="67">
        <f>SUM(AP113:AP119)</f>
        <v>0</v>
      </c>
      <c r="AQ121" s="67">
        <f>SUM(AQ113:AQ119)</f>
        <v>0</v>
      </c>
      <c r="AS121" s="149">
        <f>SUM(AS113:AS119)</f>
        <v>0</v>
      </c>
      <c r="AT121" s="67">
        <f>SUM(AT113:AT119)</f>
        <v>0</v>
      </c>
      <c r="AU121" s="67">
        <f>SUM(AU113:AU119)</f>
        <v>0</v>
      </c>
    </row>
    <row r="122" spans="2:47" x14ac:dyDescent="0.25">
      <c r="B122" s="126"/>
      <c r="C122" s="131"/>
      <c r="D122" s="128"/>
      <c r="E122" s="146"/>
      <c r="F122" s="38"/>
      <c r="G122" s="38"/>
      <c r="I122" s="146"/>
      <c r="J122" s="38"/>
      <c r="K122" s="38"/>
      <c r="M122" s="146"/>
      <c r="N122" s="38"/>
      <c r="O122" s="38"/>
      <c r="Q122" s="146"/>
      <c r="R122" s="38"/>
      <c r="S122" s="38"/>
      <c r="U122" s="146"/>
      <c r="V122" s="38"/>
      <c r="W122" s="38"/>
      <c r="Y122" s="146"/>
      <c r="Z122" s="38"/>
      <c r="AA122" s="38"/>
      <c r="AC122" s="146"/>
      <c r="AD122" s="38"/>
      <c r="AE122" s="38"/>
      <c r="AG122" s="146"/>
      <c r="AH122" s="38"/>
      <c r="AI122" s="38"/>
      <c r="AK122" s="146"/>
      <c r="AL122" s="38"/>
      <c r="AM122" s="38"/>
      <c r="AO122" s="146"/>
      <c r="AP122" s="38"/>
      <c r="AQ122" s="38"/>
      <c r="AS122" s="146"/>
      <c r="AT122" s="38"/>
      <c r="AU122" s="38"/>
    </row>
    <row r="123" spans="2:47" s="155" customFormat="1" x14ac:dyDescent="0.25">
      <c r="B123" s="156">
        <v>2000</v>
      </c>
      <c r="C123" s="157"/>
      <c r="D123" s="130" t="s">
        <v>93</v>
      </c>
      <c r="E123" s="148">
        <f>+E121+E111</f>
        <v>0</v>
      </c>
      <c r="F123" s="75">
        <f>+F121+F111</f>
        <v>0</v>
      </c>
      <c r="G123" s="75">
        <f>+G121+G111</f>
        <v>0</v>
      </c>
      <c r="I123" s="148">
        <f t="shared" ref="I123:K123" si="104">+I121+I111</f>
        <v>0</v>
      </c>
      <c r="J123" s="75">
        <f t="shared" si="104"/>
        <v>0</v>
      </c>
      <c r="K123" s="75">
        <f t="shared" si="104"/>
        <v>0</v>
      </c>
      <c r="M123" s="148">
        <f t="shared" ref="M123:O123" si="105">+M121+M111</f>
        <v>0</v>
      </c>
      <c r="N123" s="75">
        <f t="shared" si="105"/>
        <v>0</v>
      </c>
      <c r="O123" s="75">
        <f t="shared" si="105"/>
        <v>0</v>
      </c>
      <c r="Q123" s="148">
        <f t="shared" ref="Q123:S123" si="106">+Q121+Q111</f>
        <v>0</v>
      </c>
      <c r="R123" s="75">
        <f t="shared" si="106"/>
        <v>0</v>
      </c>
      <c r="S123" s="75">
        <f t="shared" si="106"/>
        <v>0</v>
      </c>
      <c r="U123" s="148">
        <f t="shared" ref="U123:W123" si="107">+U121+U111</f>
        <v>0</v>
      </c>
      <c r="V123" s="75">
        <f t="shared" si="107"/>
        <v>0</v>
      </c>
      <c r="W123" s="75">
        <f t="shared" si="107"/>
        <v>0</v>
      </c>
      <c r="Y123" s="148">
        <f t="shared" ref="Y123:AA123" si="108">+Y121+Y111</f>
        <v>0</v>
      </c>
      <c r="Z123" s="75">
        <f t="shared" si="108"/>
        <v>0</v>
      </c>
      <c r="AA123" s="75">
        <f t="shared" si="108"/>
        <v>0</v>
      </c>
      <c r="AC123" s="148">
        <f>+AC121+AC111</f>
        <v>0</v>
      </c>
      <c r="AD123" s="75">
        <f>+AD121+AD111</f>
        <v>0</v>
      </c>
      <c r="AE123" s="75">
        <f>+AE121+AE111</f>
        <v>0</v>
      </c>
      <c r="AG123" s="148">
        <f>+AG121+AG111</f>
        <v>0</v>
      </c>
      <c r="AH123" s="75">
        <f>+AH121+AH111</f>
        <v>0</v>
      </c>
      <c r="AI123" s="75">
        <f>+AI121+AI111</f>
        <v>0</v>
      </c>
      <c r="AK123" s="148">
        <f>+AK121+AK111</f>
        <v>0</v>
      </c>
      <c r="AL123" s="75">
        <f>+AL121+AL111</f>
        <v>0</v>
      </c>
      <c r="AM123" s="75">
        <f>+AM121+AM111</f>
        <v>0</v>
      </c>
      <c r="AO123" s="148">
        <f>+AO121+AO111</f>
        <v>0</v>
      </c>
      <c r="AP123" s="75">
        <f>+AP121+AP111</f>
        <v>0</v>
      </c>
      <c r="AQ123" s="75">
        <f>+AQ121+AQ111</f>
        <v>0</v>
      </c>
      <c r="AS123" s="148">
        <f>+AS121+AS111</f>
        <v>0</v>
      </c>
      <c r="AT123" s="75">
        <f>+AT121+AT111</f>
        <v>0</v>
      </c>
      <c r="AU123" s="75">
        <f>+AU121+AU111</f>
        <v>0</v>
      </c>
    </row>
    <row r="124" spans="2:47" x14ac:dyDescent="0.25">
      <c r="B124" s="126"/>
      <c r="C124" s="131"/>
      <c r="D124" s="42"/>
      <c r="E124" s="146"/>
      <c r="F124" s="38"/>
      <c r="G124" s="38"/>
      <c r="I124" s="146"/>
      <c r="J124" s="38"/>
      <c r="K124" s="38"/>
      <c r="M124" s="146"/>
      <c r="N124" s="38"/>
      <c r="O124" s="38"/>
      <c r="Q124" s="146"/>
      <c r="R124" s="38"/>
      <c r="S124" s="38"/>
      <c r="U124" s="146"/>
      <c r="V124" s="38"/>
      <c r="W124" s="38"/>
      <c r="Y124" s="146"/>
      <c r="Z124" s="38"/>
      <c r="AA124" s="38"/>
      <c r="AC124" s="146"/>
      <c r="AD124" s="38"/>
      <c r="AE124" s="38"/>
      <c r="AG124" s="146"/>
      <c r="AH124" s="38"/>
      <c r="AI124" s="38"/>
      <c r="AK124" s="146"/>
      <c r="AL124" s="38"/>
      <c r="AM124" s="38"/>
      <c r="AO124" s="146"/>
      <c r="AP124" s="38"/>
      <c r="AQ124" s="38"/>
      <c r="AS124" s="146"/>
      <c r="AT124" s="38"/>
      <c r="AU124" s="38"/>
    </row>
    <row r="125" spans="2:47" x14ac:dyDescent="0.25">
      <c r="B125" s="126"/>
      <c r="C125" s="41" t="s">
        <v>97</v>
      </c>
      <c r="E125" s="146"/>
      <c r="F125" s="38"/>
      <c r="G125" s="38"/>
      <c r="I125" s="146"/>
      <c r="J125" s="38"/>
      <c r="K125" s="38"/>
      <c r="M125" s="146"/>
      <c r="N125" s="38"/>
      <c r="O125" s="38"/>
      <c r="Q125" s="146"/>
      <c r="R125" s="38"/>
      <c r="S125" s="38"/>
      <c r="U125" s="146"/>
      <c r="V125" s="38"/>
      <c r="W125" s="38"/>
      <c r="Y125" s="146"/>
      <c r="Z125" s="38"/>
      <c r="AA125" s="38"/>
      <c r="AC125" s="146"/>
      <c r="AD125" s="38"/>
      <c r="AE125" s="38"/>
      <c r="AG125" s="146"/>
      <c r="AH125" s="38"/>
      <c r="AI125" s="38"/>
      <c r="AK125" s="146"/>
      <c r="AL125" s="38"/>
      <c r="AM125" s="38"/>
      <c r="AO125" s="146"/>
      <c r="AP125" s="38"/>
      <c r="AQ125" s="38"/>
      <c r="AS125" s="146"/>
      <c r="AT125" s="38"/>
      <c r="AU125" s="38"/>
    </row>
    <row r="126" spans="2:47" x14ac:dyDescent="0.25">
      <c r="B126" s="126"/>
      <c r="C126" s="131"/>
      <c r="D126" s="42"/>
      <c r="E126" s="146"/>
      <c r="F126" s="38"/>
      <c r="G126" s="38"/>
      <c r="I126" s="146"/>
      <c r="J126" s="38"/>
      <c r="K126" s="38"/>
      <c r="M126" s="146"/>
      <c r="N126" s="38"/>
      <c r="O126" s="38"/>
      <c r="Q126" s="146"/>
      <c r="R126" s="38"/>
      <c r="S126" s="38"/>
      <c r="U126" s="146"/>
      <c r="V126" s="38"/>
      <c r="W126" s="38"/>
      <c r="Y126" s="146"/>
      <c r="Z126" s="38"/>
      <c r="AA126" s="38"/>
      <c r="AC126" s="146"/>
      <c r="AD126" s="38"/>
      <c r="AE126" s="38"/>
      <c r="AG126" s="146"/>
      <c r="AH126" s="38"/>
      <c r="AI126" s="38"/>
      <c r="AK126" s="146"/>
      <c r="AL126" s="38"/>
      <c r="AM126" s="38"/>
      <c r="AO126" s="146"/>
      <c r="AP126" s="38"/>
      <c r="AQ126" s="38"/>
      <c r="AS126" s="146"/>
      <c r="AT126" s="38"/>
      <c r="AU126" s="38"/>
    </row>
    <row r="127" spans="2:47" x14ac:dyDescent="0.25">
      <c r="B127" s="126">
        <v>3100</v>
      </c>
      <c r="C127" s="132" t="s">
        <v>101</v>
      </c>
      <c r="E127" s="148">
        <f>SUM(E128:E130)</f>
        <v>0</v>
      </c>
      <c r="F127" s="75">
        <f>SUM(F128:F130)</f>
        <v>0</v>
      </c>
      <c r="G127" s="75">
        <f>SUM(G128:G130)</f>
        <v>0</v>
      </c>
      <c r="I127" s="148">
        <f t="shared" ref="I127:K127" si="109">SUM(I128:I130)</f>
        <v>0</v>
      </c>
      <c r="J127" s="75">
        <f t="shared" si="109"/>
        <v>0</v>
      </c>
      <c r="K127" s="75">
        <f t="shared" si="109"/>
        <v>0</v>
      </c>
      <c r="M127" s="148">
        <f t="shared" ref="M127:O127" si="110">SUM(M128:M130)</f>
        <v>0</v>
      </c>
      <c r="N127" s="75">
        <f t="shared" si="110"/>
        <v>0</v>
      </c>
      <c r="O127" s="75">
        <f t="shared" si="110"/>
        <v>0</v>
      </c>
      <c r="Q127" s="148">
        <f t="shared" ref="Q127:S127" si="111">SUM(Q128:Q130)</f>
        <v>0</v>
      </c>
      <c r="R127" s="75">
        <f t="shared" si="111"/>
        <v>0</v>
      </c>
      <c r="S127" s="75">
        <f t="shared" si="111"/>
        <v>0</v>
      </c>
      <c r="U127" s="148">
        <f t="shared" ref="U127:W127" si="112">SUM(U128:U130)</f>
        <v>0</v>
      </c>
      <c r="V127" s="75">
        <f t="shared" si="112"/>
        <v>0</v>
      </c>
      <c r="W127" s="75">
        <f t="shared" si="112"/>
        <v>0</v>
      </c>
      <c r="Y127" s="148">
        <f t="shared" ref="Y127:AA127" si="113">SUM(Y128:Y130)</f>
        <v>0</v>
      </c>
      <c r="Z127" s="75">
        <f t="shared" si="113"/>
        <v>0</v>
      </c>
      <c r="AA127" s="75">
        <f t="shared" si="113"/>
        <v>0</v>
      </c>
      <c r="AC127" s="148">
        <f>SUM(AC128:AC130)</f>
        <v>0</v>
      </c>
      <c r="AD127" s="75">
        <f>SUM(AD128:AD130)</f>
        <v>0</v>
      </c>
      <c r="AE127" s="75">
        <f>SUM(AE128:AE130)</f>
        <v>0</v>
      </c>
      <c r="AG127" s="148">
        <f>SUM(AG128:AG130)</f>
        <v>0</v>
      </c>
      <c r="AH127" s="75">
        <f>SUM(AH128:AH130)</f>
        <v>0</v>
      </c>
      <c r="AI127" s="75">
        <f>SUM(AI128:AI130)</f>
        <v>0</v>
      </c>
      <c r="AK127" s="148">
        <f>SUM(AK128:AK130)</f>
        <v>0</v>
      </c>
      <c r="AL127" s="75">
        <f>SUM(AL128:AL130)</f>
        <v>0</v>
      </c>
      <c r="AM127" s="75">
        <f>SUM(AM128:AM130)</f>
        <v>0</v>
      </c>
      <c r="AO127" s="148">
        <f>SUM(AO128:AO130)</f>
        <v>0</v>
      </c>
      <c r="AP127" s="75">
        <f>SUM(AP128:AP130)</f>
        <v>0</v>
      </c>
      <c r="AQ127" s="75">
        <f>SUM(AQ128:AQ130)</f>
        <v>0</v>
      </c>
      <c r="AS127" s="148">
        <f>SUM(AS128:AS130)</f>
        <v>0</v>
      </c>
      <c r="AT127" s="75">
        <f>SUM(AT128:AT130)</f>
        <v>0</v>
      </c>
      <c r="AU127" s="75">
        <f>SUM(AU128:AU130)</f>
        <v>0</v>
      </c>
    </row>
    <row r="128" spans="2:47" x14ac:dyDescent="0.25">
      <c r="B128" s="126">
        <v>3110</v>
      </c>
      <c r="C128" s="131"/>
      <c r="D128" s="128" t="s">
        <v>14</v>
      </c>
      <c r="E128" s="147">
        <f t="shared" ref="E128:G130" si="114">+I128+M128+Q128+U128+Y128+AC128+AG128+AK128+AO128+AS128</f>
        <v>0</v>
      </c>
      <c r="F128" s="57">
        <f t="shared" si="114"/>
        <v>0</v>
      </c>
      <c r="G128" s="57">
        <f t="shared" si="114"/>
        <v>0</v>
      </c>
      <c r="I128" s="147">
        <v>0</v>
      </c>
      <c r="J128" s="57">
        <v>0</v>
      </c>
      <c r="K128" s="57">
        <v>0</v>
      </c>
      <c r="M128" s="147">
        <v>0</v>
      </c>
      <c r="N128" s="57">
        <v>0</v>
      </c>
      <c r="O128" s="57">
        <v>0</v>
      </c>
      <c r="Q128" s="147">
        <v>0</v>
      </c>
      <c r="R128" s="57">
        <v>0</v>
      </c>
      <c r="S128" s="57">
        <v>0</v>
      </c>
      <c r="U128" s="147">
        <v>0</v>
      </c>
      <c r="V128" s="57">
        <v>0</v>
      </c>
      <c r="W128" s="57">
        <v>0</v>
      </c>
      <c r="Y128" s="147">
        <v>0</v>
      </c>
      <c r="Z128" s="57">
        <v>0</v>
      </c>
      <c r="AA128" s="57">
        <v>0</v>
      </c>
      <c r="AC128" s="147">
        <v>0</v>
      </c>
      <c r="AD128" s="57">
        <v>0</v>
      </c>
      <c r="AE128" s="57">
        <v>0</v>
      </c>
      <c r="AG128" s="147">
        <v>0</v>
      </c>
      <c r="AH128" s="57">
        <v>0</v>
      </c>
      <c r="AI128" s="57">
        <v>0</v>
      </c>
      <c r="AK128" s="147">
        <v>0</v>
      </c>
      <c r="AL128" s="57">
        <v>0</v>
      </c>
      <c r="AM128" s="57">
        <v>0</v>
      </c>
      <c r="AO128" s="147">
        <v>0</v>
      </c>
      <c r="AP128" s="57">
        <v>0</v>
      </c>
      <c r="AQ128" s="57">
        <v>0</v>
      </c>
      <c r="AS128" s="147">
        <v>0</v>
      </c>
      <c r="AT128" s="57">
        <v>0</v>
      </c>
      <c r="AU128" s="57">
        <v>0</v>
      </c>
    </row>
    <row r="129" spans="2:47" x14ac:dyDescent="0.25">
      <c r="B129" s="126">
        <v>3120</v>
      </c>
      <c r="C129" s="131"/>
      <c r="D129" s="128" t="s">
        <v>19</v>
      </c>
      <c r="E129" s="147">
        <f t="shared" si="114"/>
        <v>0</v>
      </c>
      <c r="F129" s="57">
        <f t="shared" si="114"/>
        <v>0</v>
      </c>
      <c r="G129" s="57">
        <f t="shared" si="114"/>
        <v>0</v>
      </c>
      <c r="I129" s="147">
        <v>0</v>
      </c>
      <c r="J129" s="57">
        <v>0</v>
      </c>
      <c r="K129" s="57">
        <v>0</v>
      </c>
      <c r="M129" s="147">
        <v>0</v>
      </c>
      <c r="N129" s="57">
        <v>0</v>
      </c>
      <c r="O129" s="57">
        <v>0</v>
      </c>
      <c r="Q129" s="147">
        <v>0</v>
      </c>
      <c r="R129" s="57">
        <v>0</v>
      </c>
      <c r="S129" s="57">
        <v>0</v>
      </c>
      <c r="U129" s="147">
        <v>0</v>
      </c>
      <c r="V129" s="57">
        <v>0</v>
      </c>
      <c r="W129" s="57">
        <v>0</v>
      </c>
      <c r="Y129" s="147">
        <v>0</v>
      </c>
      <c r="Z129" s="57">
        <v>0</v>
      </c>
      <c r="AA129" s="57">
        <v>0</v>
      </c>
      <c r="AC129" s="147">
        <v>0</v>
      </c>
      <c r="AD129" s="57">
        <v>0</v>
      </c>
      <c r="AE129" s="57">
        <v>0</v>
      </c>
      <c r="AG129" s="147">
        <v>0</v>
      </c>
      <c r="AH129" s="57">
        <v>0</v>
      </c>
      <c r="AI129" s="57">
        <v>0</v>
      </c>
      <c r="AK129" s="147">
        <v>0</v>
      </c>
      <c r="AL129" s="57">
        <v>0</v>
      </c>
      <c r="AM129" s="57">
        <v>0</v>
      </c>
      <c r="AO129" s="147">
        <v>0</v>
      </c>
      <c r="AP129" s="57">
        <v>0</v>
      </c>
      <c r="AQ129" s="57">
        <v>0</v>
      </c>
      <c r="AS129" s="147">
        <v>0</v>
      </c>
      <c r="AT129" s="57">
        <v>0</v>
      </c>
      <c r="AU129" s="57">
        <v>0</v>
      </c>
    </row>
    <row r="130" spans="2:47" x14ac:dyDescent="0.25">
      <c r="B130" s="126">
        <v>3130</v>
      </c>
      <c r="C130" s="131"/>
      <c r="D130" s="128" t="s">
        <v>23</v>
      </c>
      <c r="E130" s="147">
        <f t="shared" si="114"/>
        <v>0</v>
      </c>
      <c r="F130" s="57">
        <f t="shared" si="114"/>
        <v>0</v>
      </c>
      <c r="G130" s="57">
        <f t="shared" si="114"/>
        <v>0</v>
      </c>
      <c r="I130" s="147">
        <v>0</v>
      </c>
      <c r="J130" s="57">
        <v>0</v>
      </c>
      <c r="K130" s="57">
        <v>0</v>
      </c>
      <c r="M130" s="147">
        <v>0</v>
      </c>
      <c r="N130" s="57">
        <v>0</v>
      </c>
      <c r="O130" s="57">
        <v>0</v>
      </c>
      <c r="Q130" s="147">
        <v>0</v>
      </c>
      <c r="R130" s="57">
        <v>0</v>
      </c>
      <c r="S130" s="57">
        <v>0</v>
      </c>
      <c r="U130" s="147">
        <v>0</v>
      </c>
      <c r="V130" s="57">
        <v>0</v>
      </c>
      <c r="W130" s="57">
        <v>0</v>
      </c>
      <c r="Y130" s="147">
        <v>0</v>
      </c>
      <c r="Z130" s="57">
        <v>0</v>
      </c>
      <c r="AA130" s="57">
        <v>0</v>
      </c>
      <c r="AC130" s="147">
        <v>0</v>
      </c>
      <c r="AD130" s="57">
        <v>0</v>
      </c>
      <c r="AE130" s="57">
        <v>0</v>
      </c>
      <c r="AG130" s="147">
        <v>0</v>
      </c>
      <c r="AH130" s="57">
        <v>0</v>
      </c>
      <c r="AI130" s="57">
        <v>0</v>
      </c>
      <c r="AK130" s="147">
        <v>0</v>
      </c>
      <c r="AL130" s="57">
        <v>0</v>
      </c>
      <c r="AM130" s="57">
        <v>0</v>
      </c>
      <c r="AO130" s="147">
        <v>0</v>
      </c>
      <c r="AP130" s="57">
        <v>0</v>
      </c>
      <c r="AQ130" s="57">
        <v>0</v>
      </c>
      <c r="AS130" s="147">
        <v>0</v>
      </c>
      <c r="AT130" s="57">
        <v>0</v>
      </c>
      <c r="AU130" s="57">
        <v>0</v>
      </c>
    </row>
    <row r="131" spans="2:47" x14ac:dyDescent="0.25">
      <c r="B131" s="126"/>
      <c r="C131" s="131"/>
      <c r="D131" s="128"/>
      <c r="E131" s="147"/>
      <c r="F131" s="57"/>
      <c r="G131" s="57"/>
      <c r="I131" s="147"/>
      <c r="J131" s="57"/>
      <c r="K131" s="57"/>
      <c r="M131" s="147"/>
      <c r="N131" s="57"/>
      <c r="O131" s="57"/>
      <c r="Q131" s="147"/>
      <c r="R131" s="57"/>
      <c r="S131" s="57"/>
      <c r="U131" s="147"/>
      <c r="V131" s="57"/>
      <c r="W131" s="57"/>
      <c r="Y131" s="147"/>
      <c r="Z131" s="57"/>
      <c r="AA131" s="57"/>
      <c r="AC131" s="147"/>
      <c r="AD131" s="57"/>
      <c r="AE131" s="57"/>
      <c r="AG131" s="147"/>
      <c r="AH131" s="57"/>
      <c r="AI131" s="57"/>
      <c r="AK131" s="147"/>
      <c r="AL131" s="57"/>
      <c r="AM131" s="57"/>
      <c r="AO131" s="147"/>
      <c r="AP131" s="57"/>
      <c r="AQ131" s="57"/>
      <c r="AS131" s="147"/>
      <c r="AT131" s="57"/>
      <c r="AU131" s="57"/>
    </row>
    <row r="132" spans="2:47" x14ac:dyDescent="0.25">
      <c r="B132" s="126">
        <v>3200</v>
      </c>
      <c r="C132" s="132" t="s">
        <v>107</v>
      </c>
      <c r="E132" s="148">
        <f>SUM(E133:E137)</f>
        <v>0</v>
      </c>
      <c r="F132" s="75">
        <f>SUM(F133:F137)</f>
        <v>0</v>
      </c>
      <c r="G132" s="75">
        <f>SUM(G133:G137)</f>
        <v>0</v>
      </c>
      <c r="I132" s="148">
        <f t="shared" ref="I132:K132" si="115">SUM(I133:I137)</f>
        <v>0</v>
      </c>
      <c r="J132" s="75">
        <f t="shared" si="115"/>
        <v>0</v>
      </c>
      <c r="K132" s="75">
        <f t="shared" si="115"/>
        <v>0</v>
      </c>
      <c r="M132" s="148">
        <f t="shared" ref="M132:O132" si="116">SUM(M133:M137)</f>
        <v>0</v>
      </c>
      <c r="N132" s="75">
        <f t="shared" si="116"/>
        <v>0</v>
      </c>
      <c r="O132" s="75">
        <f t="shared" si="116"/>
        <v>0</v>
      </c>
      <c r="Q132" s="148">
        <f t="shared" ref="Q132:S132" si="117">SUM(Q133:Q137)</f>
        <v>0</v>
      </c>
      <c r="R132" s="75">
        <f t="shared" si="117"/>
        <v>0</v>
      </c>
      <c r="S132" s="75">
        <f t="shared" si="117"/>
        <v>0</v>
      </c>
      <c r="U132" s="148">
        <f t="shared" ref="U132:W132" si="118">SUM(U133:U137)</f>
        <v>0</v>
      </c>
      <c r="V132" s="75">
        <f t="shared" si="118"/>
        <v>0</v>
      </c>
      <c r="W132" s="75">
        <f t="shared" si="118"/>
        <v>0</v>
      </c>
      <c r="Y132" s="148">
        <f t="shared" ref="Y132:AA132" si="119">SUM(Y133:Y137)</f>
        <v>0</v>
      </c>
      <c r="Z132" s="75">
        <f t="shared" si="119"/>
        <v>0</v>
      </c>
      <c r="AA132" s="75">
        <f t="shared" si="119"/>
        <v>0</v>
      </c>
      <c r="AC132" s="148">
        <f>SUM(AC133:AC137)</f>
        <v>0</v>
      </c>
      <c r="AD132" s="75">
        <f>SUM(AD133:AD137)</f>
        <v>0</v>
      </c>
      <c r="AE132" s="75">
        <f>SUM(AE133:AE137)</f>
        <v>0</v>
      </c>
      <c r="AG132" s="148">
        <f>SUM(AG133:AG137)</f>
        <v>0</v>
      </c>
      <c r="AH132" s="75">
        <f>SUM(AH133:AH137)</f>
        <v>0</v>
      </c>
      <c r="AI132" s="75">
        <f>SUM(AI133:AI137)</f>
        <v>0</v>
      </c>
      <c r="AK132" s="148">
        <f>SUM(AK133:AK137)</f>
        <v>0</v>
      </c>
      <c r="AL132" s="75">
        <f>SUM(AL133:AL137)</f>
        <v>0</v>
      </c>
      <c r="AM132" s="75">
        <f>SUM(AM133:AM137)</f>
        <v>0</v>
      </c>
      <c r="AO132" s="148">
        <f>SUM(AO133:AO137)</f>
        <v>0</v>
      </c>
      <c r="AP132" s="75">
        <f>SUM(AP133:AP137)</f>
        <v>0</v>
      </c>
      <c r="AQ132" s="75">
        <f>SUM(AQ133:AQ137)</f>
        <v>0</v>
      </c>
      <c r="AS132" s="148">
        <f>SUM(AS133:AS137)</f>
        <v>0</v>
      </c>
      <c r="AT132" s="75">
        <f>SUM(AT133:AT137)</f>
        <v>0</v>
      </c>
      <c r="AU132" s="75">
        <f>SUM(AU133:AU137)</f>
        <v>0</v>
      </c>
    </row>
    <row r="133" spans="2:47" x14ac:dyDescent="0.25">
      <c r="B133" s="126">
        <v>3210</v>
      </c>
      <c r="C133" s="131"/>
      <c r="D133" s="128" t="s">
        <v>109</v>
      </c>
      <c r="E133" s="147">
        <f t="shared" ref="E133:G137" si="120">+I133+M133+Q133+U133+Y133+AC133+AG133+AK133+AO133+AS133</f>
        <v>0</v>
      </c>
      <c r="F133" s="57">
        <f t="shared" si="120"/>
        <v>0</v>
      </c>
      <c r="G133" s="57">
        <f t="shared" si="120"/>
        <v>0</v>
      </c>
      <c r="I133" s="147">
        <v>0</v>
      </c>
      <c r="J133" s="57">
        <v>0</v>
      </c>
      <c r="K133" s="57">
        <v>0</v>
      </c>
      <c r="M133" s="147">
        <v>0</v>
      </c>
      <c r="N133" s="57">
        <v>0</v>
      </c>
      <c r="O133" s="57">
        <v>0</v>
      </c>
      <c r="Q133" s="147">
        <v>0</v>
      </c>
      <c r="R133" s="57">
        <v>0</v>
      </c>
      <c r="S133" s="57">
        <v>0</v>
      </c>
      <c r="U133" s="147">
        <v>0</v>
      </c>
      <c r="V133" s="57">
        <v>0</v>
      </c>
      <c r="W133" s="57">
        <v>0</v>
      </c>
      <c r="Y133" s="147">
        <v>0</v>
      </c>
      <c r="Z133" s="57">
        <v>0</v>
      </c>
      <c r="AA133" s="57">
        <v>0</v>
      </c>
      <c r="AC133" s="147">
        <v>0</v>
      </c>
      <c r="AD133" s="57">
        <v>0</v>
      </c>
      <c r="AE133" s="57">
        <v>0</v>
      </c>
      <c r="AG133" s="147">
        <v>0</v>
      </c>
      <c r="AH133" s="57">
        <v>0</v>
      </c>
      <c r="AI133" s="57">
        <v>0</v>
      </c>
      <c r="AK133" s="147">
        <v>0</v>
      </c>
      <c r="AL133" s="57">
        <v>0</v>
      </c>
      <c r="AM133" s="57">
        <v>0</v>
      </c>
      <c r="AO133" s="147">
        <v>0</v>
      </c>
      <c r="AP133" s="57">
        <v>0</v>
      </c>
      <c r="AQ133" s="57">
        <v>0</v>
      </c>
      <c r="AS133" s="147">
        <v>0</v>
      </c>
      <c r="AT133" s="57">
        <v>0</v>
      </c>
      <c r="AU133" s="57">
        <v>0</v>
      </c>
    </row>
    <row r="134" spans="2:47" x14ac:dyDescent="0.25">
      <c r="B134" s="126">
        <v>3220</v>
      </c>
      <c r="C134" s="131"/>
      <c r="D134" s="128" t="s">
        <v>38</v>
      </c>
      <c r="E134" s="147">
        <f t="shared" si="120"/>
        <v>0</v>
      </c>
      <c r="F134" s="57">
        <f t="shared" si="120"/>
        <v>0</v>
      </c>
      <c r="G134" s="57">
        <f t="shared" si="120"/>
        <v>0</v>
      </c>
      <c r="I134" s="147">
        <v>0</v>
      </c>
      <c r="J134" s="57">
        <v>0</v>
      </c>
      <c r="K134" s="57">
        <v>0</v>
      </c>
      <c r="M134" s="147">
        <v>0</v>
      </c>
      <c r="N134" s="57">
        <v>0</v>
      </c>
      <c r="O134" s="57">
        <v>0</v>
      </c>
      <c r="Q134" s="147">
        <v>0</v>
      </c>
      <c r="R134" s="57">
        <v>0</v>
      </c>
      <c r="S134" s="57">
        <v>0</v>
      </c>
      <c r="U134" s="147">
        <v>0</v>
      </c>
      <c r="V134" s="57">
        <v>0</v>
      </c>
      <c r="W134" s="57">
        <v>0</v>
      </c>
      <c r="Y134" s="147">
        <v>0</v>
      </c>
      <c r="Z134" s="57">
        <v>0</v>
      </c>
      <c r="AA134" s="57">
        <v>0</v>
      </c>
      <c r="AC134" s="147">
        <v>0</v>
      </c>
      <c r="AD134" s="57">
        <v>0</v>
      </c>
      <c r="AE134" s="57">
        <v>0</v>
      </c>
      <c r="AG134" s="147">
        <v>0</v>
      </c>
      <c r="AH134" s="57">
        <v>0</v>
      </c>
      <c r="AI134" s="57">
        <v>0</v>
      </c>
      <c r="AK134" s="147">
        <v>0</v>
      </c>
      <c r="AL134" s="57">
        <v>0</v>
      </c>
      <c r="AM134" s="57">
        <v>0</v>
      </c>
      <c r="AO134" s="147">
        <v>0</v>
      </c>
      <c r="AP134" s="57">
        <v>0</v>
      </c>
      <c r="AQ134" s="57">
        <v>0</v>
      </c>
      <c r="AS134" s="147">
        <v>0</v>
      </c>
      <c r="AT134" s="57">
        <v>0</v>
      </c>
      <c r="AU134" s="57">
        <v>0</v>
      </c>
    </row>
    <row r="135" spans="2:47" x14ac:dyDescent="0.25">
      <c r="B135" s="126">
        <v>3230</v>
      </c>
      <c r="C135" s="131"/>
      <c r="D135" s="128" t="s">
        <v>110</v>
      </c>
      <c r="E135" s="147">
        <f t="shared" si="120"/>
        <v>0</v>
      </c>
      <c r="F135" s="57">
        <f t="shared" si="120"/>
        <v>0</v>
      </c>
      <c r="G135" s="57">
        <f t="shared" si="120"/>
        <v>0</v>
      </c>
      <c r="I135" s="147">
        <v>0</v>
      </c>
      <c r="J135" s="57">
        <v>0</v>
      </c>
      <c r="K135" s="57">
        <v>0</v>
      </c>
      <c r="M135" s="147">
        <v>0</v>
      </c>
      <c r="N135" s="57">
        <v>0</v>
      </c>
      <c r="O135" s="57">
        <v>0</v>
      </c>
      <c r="Q135" s="147">
        <v>0</v>
      </c>
      <c r="R135" s="57">
        <v>0</v>
      </c>
      <c r="S135" s="57">
        <v>0</v>
      </c>
      <c r="U135" s="147">
        <v>0</v>
      </c>
      <c r="V135" s="57">
        <v>0</v>
      </c>
      <c r="W135" s="57">
        <v>0</v>
      </c>
      <c r="Y135" s="147">
        <v>0</v>
      </c>
      <c r="Z135" s="57">
        <v>0</v>
      </c>
      <c r="AA135" s="57">
        <v>0</v>
      </c>
      <c r="AC135" s="147">
        <v>0</v>
      </c>
      <c r="AD135" s="57">
        <v>0</v>
      </c>
      <c r="AE135" s="57">
        <v>0</v>
      </c>
      <c r="AG135" s="147">
        <v>0</v>
      </c>
      <c r="AH135" s="57">
        <v>0</v>
      </c>
      <c r="AI135" s="57">
        <v>0</v>
      </c>
      <c r="AK135" s="147">
        <v>0</v>
      </c>
      <c r="AL135" s="57">
        <v>0</v>
      </c>
      <c r="AM135" s="57">
        <v>0</v>
      </c>
      <c r="AO135" s="147">
        <v>0</v>
      </c>
      <c r="AP135" s="57">
        <v>0</v>
      </c>
      <c r="AQ135" s="57">
        <v>0</v>
      </c>
      <c r="AS135" s="147">
        <v>0</v>
      </c>
      <c r="AT135" s="57">
        <v>0</v>
      </c>
      <c r="AU135" s="57">
        <v>0</v>
      </c>
    </row>
    <row r="136" spans="2:47" x14ac:dyDescent="0.25">
      <c r="B136" s="126">
        <v>3240</v>
      </c>
      <c r="C136" s="131"/>
      <c r="D136" s="128" t="s">
        <v>45</v>
      </c>
      <c r="E136" s="147">
        <f t="shared" si="120"/>
        <v>0</v>
      </c>
      <c r="F136" s="57">
        <f t="shared" si="120"/>
        <v>0</v>
      </c>
      <c r="G136" s="57">
        <f t="shared" si="120"/>
        <v>0</v>
      </c>
      <c r="I136" s="147">
        <v>0</v>
      </c>
      <c r="J136" s="57">
        <v>0</v>
      </c>
      <c r="K136" s="57">
        <v>0</v>
      </c>
      <c r="M136" s="147">
        <v>0</v>
      </c>
      <c r="N136" s="57">
        <v>0</v>
      </c>
      <c r="O136" s="57">
        <v>0</v>
      </c>
      <c r="Q136" s="147">
        <v>0</v>
      </c>
      <c r="R136" s="57">
        <v>0</v>
      </c>
      <c r="S136" s="57">
        <v>0</v>
      </c>
      <c r="U136" s="147">
        <v>0</v>
      </c>
      <c r="V136" s="57">
        <v>0</v>
      </c>
      <c r="W136" s="57">
        <v>0</v>
      </c>
      <c r="Y136" s="147">
        <v>0</v>
      </c>
      <c r="Z136" s="57">
        <v>0</v>
      </c>
      <c r="AA136" s="57">
        <v>0</v>
      </c>
      <c r="AC136" s="147">
        <v>0</v>
      </c>
      <c r="AD136" s="57">
        <v>0</v>
      </c>
      <c r="AE136" s="57">
        <v>0</v>
      </c>
      <c r="AG136" s="147">
        <v>0</v>
      </c>
      <c r="AH136" s="57">
        <v>0</v>
      </c>
      <c r="AI136" s="57">
        <v>0</v>
      </c>
      <c r="AK136" s="147">
        <v>0</v>
      </c>
      <c r="AL136" s="57">
        <v>0</v>
      </c>
      <c r="AM136" s="57">
        <v>0</v>
      </c>
      <c r="AO136" s="147">
        <v>0</v>
      </c>
      <c r="AP136" s="57">
        <v>0</v>
      </c>
      <c r="AQ136" s="57">
        <v>0</v>
      </c>
      <c r="AS136" s="147">
        <v>0</v>
      </c>
      <c r="AT136" s="57">
        <v>0</v>
      </c>
      <c r="AU136" s="57">
        <v>0</v>
      </c>
    </row>
    <row r="137" spans="2:47" x14ac:dyDescent="0.25">
      <c r="B137" s="126">
        <v>3250</v>
      </c>
      <c r="C137" s="131"/>
      <c r="D137" s="128" t="s">
        <v>48</v>
      </c>
      <c r="E137" s="147">
        <f t="shared" si="120"/>
        <v>0</v>
      </c>
      <c r="F137" s="57">
        <f t="shared" si="120"/>
        <v>0</v>
      </c>
      <c r="G137" s="57">
        <f t="shared" si="120"/>
        <v>0</v>
      </c>
      <c r="I137" s="147">
        <v>0</v>
      </c>
      <c r="J137" s="57">
        <v>0</v>
      </c>
      <c r="K137" s="57">
        <v>0</v>
      </c>
      <c r="M137" s="147">
        <v>0</v>
      </c>
      <c r="N137" s="57">
        <v>0</v>
      </c>
      <c r="O137" s="57">
        <v>0</v>
      </c>
      <c r="Q137" s="147">
        <v>0</v>
      </c>
      <c r="R137" s="57">
        <v>0</v>
      </c>
      <c r="S137" s="57">
        <v>0</v>
      </c>
      <c r="U137" s="147">
        <v>0</v>
      </c>
      <c r="V137" s="57">
        <v>0</v>
      </c>
      <c r="W137" s="57">
        <v>0</v>
      </c>
      <c r="Y137" s="147">
        <v>0</v>
      </c>
      <c r="Z137" s="57">
        <v>0</v>
      </c>
      <c r="AA137" s="57">
        <v>0</v>
      </c>
      <c r="AC137" s="147">
        <v>0</v>
      </c>
      <c r="AD137" s="57">
        <v>0</v>
      </c>
      <c r="AE137" s="57">
        <v>0</v>
      </c>
      <c r="AG137" s="147">
        <v>0</v>
      </c>
      <c r="AH137" s="57">
        <v>0</v>
      </c>
      <c r="AI137" s="57">
        <v>0</v>
      </c>
      <c r="AK137" s="147">
        <v>0</v>
      </c>
      <c r="AL137" s="57">
        <v>0</v>
      </c>
      <c r="AM137" s="57">
        <v>0</v>
      </c>
      <c r="AO137" s="147">
        <v>0</v>
      </c>
      <c r="AP137" s="57">
        <v>0</v>
      </c>
      <c r="AQ137" s="57">
        <v>0</v>
      </c>
      <c r="AS137" s="147">
        <v>0</v>
      </c>
      <c r="AT137" s="57">
        <v>0</v>
      </c>
      <c r="AU137" s="57">
        <v>0</v>
      </c>
    </row>
    <row r="138" spans="2:47" x14ac:dyDescent="0.25">
      <c r="B138" s="126"/>
      <c r="C138" s="131"/>
      <c r="D138" s="128"/>
      <c r="E138" s="147"/>
      <c r="F138" s="57"/>
      <c r="G138" s="57"/>
      <c r="I138" s="147"/>
      <c r="J138" s="57"/>
      <c r="K138" s="57"/>
      <c r="M138" s="147"/>
      <c r="N138" s="57"/>
      <c r="O138" s="57"/>
      <c r="Q138" s="147"/>
      <c r="R138" s="57"/>
      <c r="S138" s="57"/>
      <c r="U138" s="147"/>
      <c r="V138" s="57"/>
      <c r="W138" s="57"/>
      <c r="Y138" s="147"/>
      <c r="Z138" s="57"/>
      <c r="AA138" s="57"/>
      <c r="AC138" s="147"/>
      <c r="AD138" s="57"/>
      <c r="AE138" s="57"/>
      <c r="AG138" s="147"/>
      <c r="AH138" s="57"/>
      <c r="AI138" s="57"/>
      <c r="AK138" s="147"/>
      <c r="AL138" s="57"/>
      <c r="AM138" s="57"/>
      <c r="AO138" s="147"/>
      <c r="AP138" s="57"/>
      <c r="AQ138" s="57"/>
      <c r="AS138" s="147"/>
      <c r="AT138" s="57"/>
      <c r="AU138" s="57"/>
    </row>
    <row r="139" spans="2:47" x14ac:dyDescent="0.25">
      <c r="B139" s="126">
        <v>3300</v>
      </c>
      <c r="C139" s="132" t="s">
        <v>115</v>
      </c>
      <c r="E139" s="148">
        <f>SUM(E140:E141)</f>
        <v>0</v>
      </c>
      <c r="F139" s="75">
        <f>SUM(F140:F141)</f>
        <v>0</v>
      </c>
      <c r="G139" s="75">
        <f>SUM(G140:G141)</f>
        <v>0</v>
      </c>
      <c r="I139" s="148">
        <f t="shared" ref="I139:K139" si="121">SUM(I140:I141)</f>
        <v>0</v>
      </c>
      <c r="J139" s="75">
        <f t="shared" si="121"/>
        <v>0</v>
      </c>
      <c r="K139" s="75">
        <f t="shared" si="121"/>
        <v>0</v>
      </c>
      <c r="M139" s="148">
        <f t="shared" ref="M139:O139" si="122">SUM(M140:M141)</f>
        <v>0</v>
      </c>
      <c r="N139" s="75">
        <f t="shared" si="122"/>
        <v>0</v>
      </c>
      <c r="O139" s="75">
        <f t="shared" si="122"/>
        <v>0</v>
      </c>
      <c r="Q139" s="148">
        <f t="shared" ref="Q139:S139" si="123">SUM(Q140:Q141)</f>
        <v>0</v>
      </c>
      <c r="R139" s="75">
        <f t="shared" si="123"/>
        <v>0</v>
      </c>
      <c r="S139" s="75">
        <f t="shared" si="123"/>
        <v>0</v>
      </c>
      <c r="U139" s="148">
        <f t="shared" ref="U139:W139" si="124">SUM(U140:U141)</f>
        <v>0</v>
      </c>
      <c r="V139" s="75">
        <f t="shared" si="124"/>
        <v>0</v>
      </c>
      <c r="W139" s="75">
        <f t="shared" si="124"/>
        <v>0</v>
      </c>
      <c r="Y139" s="148">
        <f t="shared" ref="Y139:AA139" si="125">SUM(Y140:Y141)</f>
        <v>0</v>
      </c>
      <c r="Z139" s="75">
        <f t="shared" si="125"/>
        <v>0</v>
      </c>
      <c r="AA139" s="75">
        <f t="shared" si="125"/>
        <v>0</v>
      </c>
      <c r="AC139" s="148">
        <f>SUM(AC140:AC141)</f>
        <v>0</v>
      </c>
      <c r="AD139" s="75">
        <f>SUM(AD140:AD141)</f>
        <v>0</v>
      </c>
      <c r="AE139" s="75">
        <f>SUM(AE140:AE141)</f>
        <v>0</v>
      </c>
      <c r="AG139" s="148">
        <f>SUM(AG140:AG141)</f>
        <v>0</v>
      </c>
      <c r="AH139" s="75">
        <f>SUM(AH140:AH141)</f>
        <v>0</v>
      </c>
      <c r="AI139" s="75">
        <f>SUM(AI140:AI141)</f>
        <v>0</v>
      </c>
      <c r="AK139" s="148">
        <f>SUM(AK140:AK141)</f>
        <v>0</v>
      </c>
      <c r="AL139" s="75">
        <f>SUM(AL140:AL141)</f>
        <v>0</v>
      </c>
      <c r="AM139" s="75">
        <f>SUM(AM140:AM141)</f>
        <v>0</v>
      </c>
      <c r="AO139" s="148">
        <f>SUM(AO140:AO141)</f>
        <v>0</v>
      </c>
      <c r="AP139" s="75">
        <f>SUM(AP140:AP141)</f>
        <v>0</v>
      </c>
      <c r="AQ139" s="75">
        <f>SUM(AQ140:AQ141)</f>
        <v>0</v>
      </c>
      <c r="AS139" s="148">
        <f>SUM(AS140:AS141)</f>
        <v>0</v>
      </c>
      <c r="AT139" s="75">
        <f>SUM(AT140:AT141)</f>
        <v>0</v>
      </c>
      <c r="AU139" s="75">
        <f>SUM(AU140:AU141)</f>
        <v>0</v>
      </c>
    </row>
    <row r="140" spans="2:47" x14ac:dyDescent="0.25">
      <c r="B140" s="126">
        <v>3310</v>
      </c>
      <c r="C140" s="131"/>
      <c r="D140" s="128" t="s">
        <v>60</v>
      </c>
      <c r="E140" s="147">
        <f t="shared" ref="E140:G141" si="126">+I140+M140+Q140+U140+Y140+AC140+AG140+AK140+AO140+AS140</f>
        <v>0</v>
      </c>
      <c r="F140" s="57">
        <f t="shared" si="126"/>
        <v>0</v>
      </c>
      <c r="G140" s="57">
        <f t="shared" si="126"/>
        <v>0</v>
      </c>
      <c r="I140" s="147">
        <v>0</v>
      </c>
      <c r="J140" s="57">
        <v>0</v>
      </c>
      <c r="K140" s="57">
        <v>0</v>
      </c>
      <c r="M140" s="147">
        <v>0</v>
      </c>
      <c r="N140" s="57">
        <v>0</v>
      </c>
      <c r="O140" s="57">
        <v>0</v>
      </c>
      <c r="Q140" s="147">
        <v>0</v>
      </c>
      <c r="R140" s="57">
        <v>0</v>
      </c>
      <c r="S140" s="57">
        <v>0</v>
      </c>
      <c r="U140" s="147">
        <v>0</v>
      </c>
      <c r="V140" s="57">
        <v>0</v>
      </c>
      <c r="W140" s="57">
        <v>0</v>
      </c>
      <c r="Y140" s="147">
        <v>0</v>
      </c>
      <c r="Z140" s="57">
        <v>0</v>
      </c>
      <c r="AA140" s="57">
        <v>0</v>
      </c>
      <c r="AC140" s="147">
        <v>0</v>
      </c>
      <c r="AD140" s="57">
        <v>0</v>
      </c>
      <c r="AE140" s="57">
        <v>0</v>
      </c>
      <c r="AG140" s="147">
        <v>0</v>
      </c>
      <c r="AH140" s="57">
        <v>0</v>
      </c>
      <c r="AI140" s="57">
        <v>0</v>
      </c>
      <c r="AK140" s="147">
        <v>0</v>
      </c>
      <c r="AL140" s="57">
        <v>0</v>
      </c>
      <c r="AM140" s="57">
        <v>0</v>
      </c>
      <c r="AO140" s="147">
        <v>0</v>
      </c>
      <c r="AP140" s="57">
        <v>0</v>
      </c>
      <c r="AQ140" s="57">
        <v>0</v>
      </c>
      <c r="AS140" s="147">
        <v>0</v>
      </c>
      <c r="AT140" s="57">
        <v>0</v>
      </c>
      <c r="AU140" s="57">
        <v>0</v>
      </c>
    </row>
    <row r="141" spans="2:47" x14ac:dyDescent="0.25">
      <c r="B141" s="126">
        <v>3320</v>
      </c>
      <c r="C141" s="131"/>
      <c r="D141" s="128" t="s">
        <v>64</v>
      </c>
      <c r="E141" s="147">
        <f t="shared" si="126"/>
        <v>0</v>
      </c>
      <c r="F141" s="57">
        <f t="shared" si="126"/>
        <v>0</v>
      </c>
      <c r="G141" s="57">
        <f t="shared" si="126"/>
        <v>0</v>
      </c>
      <c r="I141" s="147">
        <v>0</v>
      </c>
      <c r="J141" s="57">
        <v>0</v>
      </c>
      <c r="K141" s="57">
        <v>0</v>
      </c>
      <c r="M141" s="147">
        <v>0</v>
      </c>
      <c r="N141" s="57">
        <v>0</v>
      </c>
      <c r="O141" s="57">
        <v>0</v>
      </c>
      <c r="Q141" s="147">
        <v>0</v>
      </c>
      <c r="R141" s="57">
        <v>0</v>
      </c>
      <c r="S141" s="57">
        <v>0</v>
      </c>
      <c r="U141" s="147">
        <v>0</v>
      </c>
      <c r="V141" s="57">
        <v>0</v>
      </c>
      <c r="W141" s="57">
        <v>0</v>
      </c>
      <c r="Y141" s="147">
        <v>0</v>
      </c>
      <c r="Z141" s="57">
        <v>0</v>
      </c>
      <c r="AA141" s="57">
        <v>0</v>
      </c>
      <c r="AC141" s="147">
        <v>0</v>
      </c>
      <c r="AD141" s="57">
        <v>0</v>
      </c>
      <c r="AE141" s="57">
        <v>0</v>
      </c>
      <c r="AG141" s="147">
        <v>0</v>
      </c>
      <c r="AH141" s="57">
        <v>0</v>
      </c>
      <c r="AI141" s="57">
        <v>0</v>
      </c>
      <c r="AK141" s="147">
        <v>0</v>
      </c>
      <c r="AL141" s="57">
        <v>0</v>
      </c>
      <c r="AM141" s="57">
        <v>0</v>
      </c>
      <c r="AO141" s="147">
        <v>0</v>
      </c>
      <c r="AP141" s="57">
        <v>0</v>
      </c>
      <c r="AQ141" s="57">
        <v>0</v>
      </c>
      <c r="AS141" s="147">
        <v>0</v>
      </c>
      <c r="AT141" s="57">
        <v>0</v>
      </c>
      <c r="AU141" s="57">
        <v>0</v>
      </c>
    </row>
    <row r="142" spans="2:47" x14ac:dyDescent="0.25">
      <c r="B142" s="126"/>
      <c r="C142" s="131"/>
      <c r="D142" s="128"/>
      <c r="E142" s="147"/>
      <c r="F142" s="57"/>
      <c r="G142" s="57"/>
      <c r="I142" s="147"/>
      <c r="J142" s="57"/>
      <c r="K142" s="57"/>
      <c r="M142" s="147"/>
      <c r="N142" s="57"/>
      <c r="O142" s="57"/>
      <c r="Q142" s="147"/>
      <c r="R142" s="57"/>
      <c r="S142" s="57"/>
      <c r="U142" s="147"/>
      <c r="V142" s="57"/>
      <c r="W142" s="57"/>
      <c r="Y142" s="147"/>
      <c r="Z142" s="57"/>
      <c r="AA142" s="57"/>
      <c r="AC142" s="147"/>
      <c r="AD142" s="57"/>
      <c r="AE142" s="57"/>
      <c r="AG142" s="147"/>
      <c r="AH142" s="57"/>
      <c r="AI142" s="57"/>
      <c r="AK142" s="147"/>
      <c r="AL142" s="57"/>
      <c r="AM142" s="57"/>
      <c r="AO142" s="147"/>
      <c r="AP142" s="57"/>
      <c r="AQ142" s="57"/>
      <c r="AS142" s="147"/>
      <c r="AT142" s="57"/>
      <c r="AU142" s="57"/>
    </row>
    <row r="143" spans="2:47" x14ac:dyDescent="0.25">
      <c r="B143" s="126">
        <v>3000</v>
      </c>
      <c r="C143" s="131"/>
      <c r="D143" s="130" t="s">
        <v>120</v>
      </c>
      <c r="E143" s="148">
        <f>+E132+E127+E139</f>
        <v>0</v>
      </c>
      <c r="F143" s="75">
        <f t="shared" ref="F143:G143" si="127">+F132+F127+F139</f>
        <v>0</v>
      </c>
      <c r="G143" s="75">
        <f t="shared" si="127"/>
        <v>0</v>
      </c>
      <c r="I143" s="148">
        <f t="shared" ref="I143:K143" si="128">+I132+I127+I139</f>
        <v>0</v>
      </c>
      <c r="J143" s="75">
        <f t="shared" si="128"/>
        <v>0</v>
      </c>
      <c r="K143" s="75">
        <f t="shared" si="128"/>
        <v>0</v>
      </c>
      <c r="M143" s="148">
        <f t="shared" ref="M143:O143" si="129">+M132+M127+M139</f>
        <v>0</v>
      </c>
      <c r="N143" s="75">
        <f t="shared" si="129"/>
        <v>0</v>
      </c>
      <c r="O143" s="75">
        <f t="shared" si="129"/>
        <v>0</v>
      </c>
      <c r="Q143" s="148">
        <f t="shared" ref="Q143:S143" si="130">+Q132+Q127+Q139</f>
        <v>0</v>
      </c>
      <c r="R143" s="75">
        <f t="shared" si="130"/>
        <v>0</v>
      </c>
      <c r="S143" s="75">
        <f t="shared" si="130"/>
        <v>0</v>
      </c>
      <c r="U143" s="148">
        <f t="shared" ref="U143:W143" si="131">+U132+U127+U139</f>
        <v>0</v>
      </c>
      <c r="V143" s="75">
        <f t="shared" si="131"/>
        <v>0</v>
      </c>
      <c r="W143" s="75">
        <f t="shared" si="131"/>
        <v>0</v>
      </c>
      <c r="Y143" s="148">
        <f t="shared" ref="Y143:AA143" si="132">+Y132+Y127+Y139</f>
        <v>0</v>
      </c>
      <c r="Z143" s="75">
        <f t="shared" si="132"/>
        <v>0</v>
      </c>
      <c r="AA143" s="75">
        <f t="shared" si="132"/>
        <v>0</v>
      </c>
      <c r="AC143" s="148">
        <f>+AC132+AC127+AC139</f>
        <v>0</v>
      </c>
      <c r="AD143" s="75">
        <f t="shared" ref="AD143:AE143" si="133">+AD132+AD127+AD139</f>
        <v>0</v>
      </c>
      <c r="AE143" s="75">
        <f t="shared" si="133"/>
        <v>0</v>
      </c>
      <c r="AG143" s="148">
        <f>+AG132+AG127+AG139</f>
        <v>0</v>
      </c>
      <c r="AH143" s="75">
        <f t="shared" ref="AH143:AI143" si="134">+AH132+AH127+AH139</f>
        <v>0</v>
      </c>
      <c r="AI143" s="75">
        <f t="shared" si="134"/>
        <v>0</v>
      </c>
      <c r="AK143" s="148">
        <f>+AK132+AK127+AK139</f>
        <v>0</v>
      </c>
      <c r="AL143" s="75">
        <f t="shared" ref="AL143:AM143" si="135">+AL132+AL127+AL139</f>
        <v>0</v>
      </c>
      <c r="AM143" s="75">
        <f t="shared" si="135"/>
        <v>0</v>
      </c>
      <c r="AO143" s="148">
        <f>+AO132+AO127+AO139</f>
        <v>0</v>
      </c>
      <c r="AP143" s="75">
        <f t="shared" ref="AP143:AQ143" si="136">+AP132+AP127+AP139</f>
        <v>0</v>
      </c>
      <c r="AQ143" s="75">
        <f t="shared" si="136"/>
        <v>0</v>
      </c>
      <c r="AS143" s="148">
        <f>+AS132+AS127+AS139</f>
        <v>0</v>
      </c>
      <c r="AT143" s="75">
        <f t="shared" ref="AT143:AU143" si="137">+AT132+AT127+AT139</f>
        <v>0</v>
      </c>
      <c r="AU143" s="75">
        <f t="shared" si="137"/>
        <v>0</v>
      </c>
    </row>
    <row r="144" spans="2:47" x14ac:dyDescent="0.25">
      <c r="B144" s="126"/>
      <c r="C144" s="131"/>
      <c r="D144" s="42"/>
      <c r="E144" s="146"/>
      <c r="F144" s="38"/>
      <c r="G144" s="38"/>
      <c r="I144" s="146"/>
      <c r="J144" s="38"/>
      <c r="K144" s="38"/>
      <c r="M144" s="146"/>
      <c r="N144" s="38"/>
      <c r="O144" s="38"/>
      <c r="Q144" s="146"/>
      <c r="R144" s="38"/>
      <c r="S144" s="38"/>
      <c r="U144" s="146"/>
      <c r="V144" s="38"/>
      <c r="W144" s="38"/>
      <c r="Y144" s="146"/>
      <c r="Z144" s="38"/>
      <c r="AA144" s="38"/>
      <c r="AC144" s="146"/>
      <c r="AD144" s="38"/>
      <c r="AE144" s="38"/>
      <c r="AG144" s="146"/>
      <c r="AH144" s="38"/>
      <c r="AI144" s="38"/>
      <c r="AK144" s="146"/>
      <c r="AL144" s="38"/>
      <c r="AM144" s="38"/>
      <c r="AO144" s="146"/>
      <c r="AP144" s="38"/>
      <c r="AQ144" s="38"/>
      <c r="AS144" s="146"/>
      <c r="AT144" s="38"/>
      <c r="AU144" s="38"/>
    </row>
    <row r="145" spans="2:47" x14ac:dyDescent="0.25">
      <c r="B145" s="126"/>
      <c r="C145" s="131"/>
      <c r="D145" s="42" t="s">
        <v>124</v>
      </c>
      <c r="E145" s="146">
        <f>+E143+E123</f>
        <v>0</v>
      </c>
      <c r="F145" s="38">
        <f t="shared" ref="F145:G145" si="138">+F143+F123</f>
        <v>0</v>
      </c>
      <c r="G145" s="38">
        <f t="shared" si="138"/>
        <v>0</v>
      </c>
      <c r="I145" s="146">
        <f t="shared" ref="I145:K145" si="139">+I143+I123</f>
        <v>0</v>
      </c>
      <c r="J145" s="38">
        <f t="shared" si="139"/>
        <v>0</v>
      </c>
      <c r="K145" s="38">
        <f t="shared" si="139"/>
        <v>0</v>
      </c>
      <c r="M145" s="146">
        <f t="shared" ref="M145:O145" si="140">+M143+M123</f>
        <v>0</v>
      </c>
      <c r="N145" s="38">
        <f t="shared" si="140"/>
        <v>0</v>
      </c>
      <c r="O145" s="38">
        <f t="shared" si="140"/>
        <v>0</v>
      </c>
      <c r="Q145" s="146">
        <f t="shared" ref="Q145:S145" si="141">+Q143+Q123</f>
        <v>0</v>
      </c>
      <c r="R145" s="38">
        <f t="shared" si="141"/>
        <v>0</v>
      </c>
      <c r="S145" s="38">
        <f t="shared" si="141"/>
        <v>0</v>
      </c>
      <c r="U145" s="146">
        <f t="shared" ref="U145:W145" si="142">+U143+U123</f>
        <v>0</v>
      </c>
      <c r="V145" s="38">
        <f t="shared" si="142"/>
        <v>0</v>
      </c>
      <c r="W145" s="38">
        <f t="shared" si="142"/>
        <v>0</v>
      </c>
      <c r="Y145" s="146">
        <f t="shared" ref="Y145:AA145" si="143">+Y143+Y123</f>
        <v>0</v>
      </c>
      <c r="Z145" s="38">
        <f t="shared" si="143"/>
        <v>0</v>
      </c>
      <c r="AA145" s="38">
        <f t="shared" si="143"/>
        <v>0</v>
      </c>
      <c r="AC145" s="146">
        <f>+AC143+AC123</f>
        <v>0</v>
      </c>
      <c r="AD145" s="38">
        <f t="shared" ref="AD145:AE145" si="144">+AD143+AD123</f>
        <v>0</v>
      </c>
      <c r="AE145" s="38">
        <f t="shared" si="144"/>
        <v>0</v>
      </c>
      <c r="AG145" s="146">
        <f>+AG143+AG123</f>
        <v>0</v>
      </c>
      <c r="AH145" s="38">
        <f t="shared" ref="AH145:AI145" si="145">+AH143+AH123</f>
        <v>0</v>
      </c>
      <c r="AI145" s="38">
        <f t="shared" si="145"/>
        <v>0</v>
      </c>
      <c r="AK145" s="146">
        <f>+AK143+AK123</f>
        <v>0</v>
      </c>
      <c r="AL145" s="38">
        <f t="shared" ref="AL145:AM145" si="146">+AL143+AL123</f>
        <v>0</v>
      </c>
      <c r="AM145" s="38">
        <f t="shared" si="146"/>
        <v>0</v>
      </c>
      <c r="AO145" s="146">
        <f>+AO143+AO123</f>
        <v>0</v>
      </c>
      <c r="AP145" s="38">
        <f t="shared" ref="AP145:AQ145" si="147">+AP143+AP123</f>
        <v>0</v>
      </c>
      <c r="AQ145" s="38">
        <f t="shared" si="147"/>
        <v>0</v>
      </c>
      <c r="AS145" s="146">
        <f>+AS143+AS123</f>
        <v>0</v>
      </c>
      <c r="AT145" s="38">
        <f t="shared" ref="AT145:AU145" si="148">+AT143+AT123</f>
        <v>0</v>
      </c>
      <c r="AU145" s="38">
        <f t="shared" si="148"/>
        <v>0</v>
      </c>
    </row>
    <row r="146" spans="2:47" x14ac:dyDescent="0.25">
      <c r="B146" s="127"/>
      <c r="C146" s="133"/>
      <c r="D146" s="96"/>
      <c r="E146" s="154"/>
      <c r="F146" s="97"/>
      <c r="G146" s="97"/>
      <c r="I146" s="154"/>
      <c r="J146" s="97"/>
      <c r="K146" s="97"/>
      <c r="M146" s="154"/>
      <c r="N146" s="97"/>
      <c r="O146" s="97"/>
      <c r="Q146" s="154"/>
      <c r="R146" s="97"/>
      <c r="S146" s="97"/>
      <c r="U146" s="154"/>
      <c r="V146" s="97"/>
      <c r="W146" s="97"/>
      <c r="Y146" s="154"/>
      <c r="Z146" s="97"/>
      <c r="AA146" s="97"/>
      <c r="AC146" s="154"/>
      <c r="AD146" s="97"/>
      <c r="AE146" s="97"/>
      <c r="AG146" s="154"/>
      <c r="AH146" s="97"/>
      <c r="AI146" s="97"/>
      <c r="AK146" s="154"/>
      <c r="AL146" s="97"/>
      <c r="AM146" s="97"/>
      <c r="AO146" s="154"/>
      <c r="AP146" s="97"/>
      <c r="AQ146" s="97"/>
      <c r="AS146" s="154"/>
      <c r="AT146" s="97"/>
      <c r="AU146" s="97"/>
    </row>
    <row r="147" spans="2:47" x14ac:dyDescent="0.25">
      <c r="E147" s="158">
        <f>+E63-E133</f>
        <v>0</v>
      </c>
      <c r="F147" s="158">
        <f t="shared" ref="F147:G147" si="149">+F63-F133</f>
        <v>0</v>
      </c>
      <c r="G147" s="158">
        <f t="shared" si="149"/>
        <v>0</v>
      </c>
      <c r="I147" s="158">
        <f t="shared" ref="I147:K147" si="150">+I63-I133</f>
        <v>0</v>
      </c>
      <c r="J147" s="158">
        <f t="shared" si="150"/>
        <v>0</v>
      </c>
      <c r="K147" s="158">
        <f t="shared" si="150"/>
        <v>0</v>
      </c>
      <c r="M147" s="158">
        <f t="shared" ref="M147:O147" si="151">+M63-M133</f>
        <v>0</v>
      </c>
      <c r="N147" s="158">
        <f t="shared" si="151"/>
        <v>0</v>
      </c>
      <c r="O147" s="158">
        <f t="shared" si="151"/>
        <v>0</v>
      </c>
      <c r="Q147" s="158">
        <f t="shared" ref="Q147:S147" si="152">+Q63-Q133</f>
        <v>0</v>
      </c>
      <c r="R147" s="158">
        <f t="shared" si="152"/>
        <v>0</v>
      </c>
      <c r="S147" s="158">
        <f t="shared" si="152"/>
        <v>0</v>
      </c>
      <c r="U147" s="158">
        <f t="shared" ref="U147:W147" si="153">+U63-U133</f>
        <v>0</v>
      </c>
      <c r="V147" s="158">
        <f t="shared" si="153"/>
        <v>0</v>
      </c>
      <c r="W147" s="158">
        <f t="shared" si="153"/>
        <v>0</v>
      </c>
      <c r="Y147" s="158">
        <f t="shared" ref="Y147:AA147" si="154">+Y63-Y133</f>
        <v>0</v>
      </c>
      <c r="Z147" s="158">
        <f t="shared" si="154"/>
        <v>0</v>
      </c>
      <c r="AA147" s="158">
        <f t="shared" si="154"/>
        <v>0</v>
      </c>
      <c r="AC147" s="158">
        <f t="shared" ref="AC147:AE147" si="155">+AC63-AC133</f>
        <v>0</v>
      </c>
      <c r="AD147" s="158">
        <f t="shared" si="155"/>
        <v>0</v>
      </c>
      <c r="AE147" s="158">
        <f t="shared" si="155"/>
        <v>0</v>
      </c>
      <c r="AG147" s="158">
        <f t="shared" ref="AG147:AI147" si="156">+AG63-AG133</f>
        <v>0</v>
      </c>
      <c r="AH147" s="158">
        <f t="shared" si="156"/>
        <v>0</v>
      </c>
      <c r="AI147" s="158">
        <f t="shared" si="156"/>
        <v>0</v>
      </c>
      <c r="AK147" s="158">
        <f t="shared" ref="AK147:AM147" si="157">+AK63-AK133</f>
        <v>0</v>
      </c>
      <c r="AL147" s="158">
        <f t="shared" si="157"/>
        <v>0</v>
      </c>
      <c r="AM147" s="158">
        <f t="shared" si="157"/>
        <v>0</v>
      </c>
      <c r="AO147" s="158">
        <f t="shared" ref="AO147:AQ147" si="158">+AO63-AO133</f>
        <v>0</v>
      </c>
      <c r="AP147" s="158">
        <f t="shared" si="158"/>
        <v>0</v>
      </c>
      <c r="AQ147" s="158">
        <f t="shared" si="158"/>
        <v>0</v>
      </c>
      <c r="AS147" s="158">
        <f t="shared" ref="AS147:AU147" si="159">+AS63-AS133</f>
        <v>0</v>
      </c>
      <c r="AT147" s="158">
        <f t="shared" si="159"/>
        <v>0</v>
      </c>
      <c r="AU147" s="158">
        <f t="shared" si="159"/>
        <v>0</v>
      </c>
    </row>
    <row r="148" spans="2:47" x14ac:dyDescent="0.25">
      <c r="E148" s="158">
        <f>+E97-E123-E143</f>
        <v>0</v>
      </c>
      <c r="F148" s="158">
        <f t="shared" ref="F148:G148" si="160">+F97-F123-F143</f>
        <v>0</v>
      </c>
      <c r="G148" s="158">
        <f t="shared" si="160"/>
        <v>0</v>
      </c>
      <c r="I148" s="158">
        <f t="shared" ref="I148:K148" si="161">+I97-I123-I143</f>
        <v>0</v>
      </c>
      <c r="J148" s="158">
        <f t="shared" si="161"/>
        <v>0</v>
      </c>
      <c r="K148" s="158">
        <f t="shared" si="161"/>
        <v>0</v>
      </c>
      <c r="M148" s="158">
        <f t="shared" ref="M148:O148" si="162">+M97-M123-M143</f>
        <v>0</v>
      </c>
      <c r="N148" s="158">
        <f t="shared" si="162"/>
        <v>0</v>
      </c>
      <c r="O148" s="158">
        <f t="shared" si="162"/>
        <v>0</v>
      </c>
      <c r="Q148" s="158">
        <f t="shared" ref="Q148:S148" si="163">+Q97-Q123-Q143</f>
        <v>0</v>
      </c>
      <c r="R148" s="158">
        <f t="shared" si="163"/>
        <v>0</v>
      </c>
      <c r="S148" s="158">
        <f t="shared" si="163"/>
        <v>0</v>
      </c>
      <c r="U148" s="158">
        <f t="shared" ref="U148:W148" si="164">+U97-U123-U143</f>
        <v>0</v>
      </c>
      <c r="V148" s="158">
        <f t="shared" si="164"/>
        <v>0</v>
      </c>
      <c r="W148" s="158">
        <f t="shared" si="164"/>
        <v>0</v>
      </c>
      <c r="Y148" s="158">
        <f t="shared" ref="Y148:AA148" si="165">+Y97-Y123-Y143</f>
        <v>0</v>
      </c>
      <c r="Z148" s="158">
        <f t="shared" si="165"/>
        <v>0</v>
      </c>
      <c r="AA148" s="158">
        <f t="shared" si="165"/>
        <v>0</v>
      </c>
      <c r="AC148" s="158">
        <f t="shared" ref="AC148:AE148" si="166">+AC97-AC123-AC143</f>
        <v>0</v>
      </c>
      <c r="AD148" s="158">
        <f t="shared" si="166"/>
        <v>0</v>
      </c>
      <c r="AE148" s="158">
        <f t="shared" si="166"/>
        <v>0</v>
      </c>
      <c r="AG148" s="158">
        <f t="shared" ref="AG148:AI148" si="167">+AG97-AG123-AG143</f>
        <v>0</v>
      </c>
      <c r="AH148" s="158">
        <f t="shared" si="167"/>
        <v>0</v>
      </c>
      <c r="AI148" s="158">
        <f t="shared" si="167"/>
        <v>0</v>
      </c>
      <c r="AK148" s="158">
        <f t="shared" ref="AK148:AM148" si="168">+AK97-AK123-AK143</f>
        <v>0</v>
      </c>
      <c r="AL148" s="158">
        <f t="shared" si="168"/>
        <v>0</v>
      </c>
      <c r="AM148" s="158">
        <f t="shared" si="168"/>
        <v>0</v>
      </c>
      <c r="AO148" s="158">
        <f t="shared" ref="AO148:AQ148" si="169">+AO97-AO123-AO143</f>
        <v>0</v>
      </c>
      <c r="AP148" s="158">
        <f t="shared" si="169"/>
        <v>0</v>
      </c>
      <c r="AQ148" s="158">
        <f t="shared" si="169"/>
        <v>0</v>
      </c>
      <c r="AS148" s="158">
        <f t="shared" ref="AS148:AU148" si="170">+AS97-AS123-AS143</f>
        <v>0</v>
      </c>
      <c r="AT148" s="158">
        <f t="shared" si="170"/>
        <v>0</v>
      </c>
      <c r="AU148" s="158">
        <f t="shared" si="170"/>
        <v>0</v>
      </c>
    </row>
  </sheetData>
  <mergeCells count="26">
    <mergeCell ref="AG69:AI69"/>
    <mergeCell ref="AK69:AM69"/>
    <mergeCell ref="AO69:AQ69"/>
    <mergeCell ref="AS69:AU69"/>
    <mergeCell ref="AS3:AU3"/>
    <mergeCell ref="AG3:AI3"/>
    <mergeCell ref="AK3:AM3"/>
    <mergeCell ref="AO3:AQ3"/>
    <mergeCell ref="B67:G67"/>
    <mergeCell ref="B68:G68"/>
    <mergeCell ref="B69:G69"/>
    <mergeCell ref="I69:K69"/>
    <mergeCell ref="M69:O69"/>
    <mergeCell ref="Q69:S69"/>
    <mergeCell ref="U69:W69"/>
    <mergeCell ref="Y69:AA69"/>
    <mergeCell ref="AC69:AE69"/>
    <mergeCell ref="U3:W3"/>
    <mergeCell ref="Y3:AA3"/>
    <mergeCell ref="AC3:AE3"/>
    <mergeCell ref="Q3:S3"/>
    <mergeCell ref="B1:G1"/>
    <mergeCell ref="B2:G2"/>
    <mergeCell ref="B3:G3"/>
    <mergeCell ref="I3:K3"/>
    <mergeCell ref="M3:O3"/>
  </mergeCells>
  <pageMargins left="0.7" right="0.7" top="0.75" bottom="0.75" header="0.3" footer="0.3"/>
  <pageSetup paperSize="119" orientation="portrait" horizontalDpi="1200" verticalDpi="1200" r:id="rId1"/>
  <ignoredErrors>
    <ignoredError sqref="B6:AU13 B42:AU44 B31:D41 H31:AU41 B18:AU30 B14:D17 H14:AU17 B52:AU57 B45:D51 H45:AU51 B60:AU68 B58:D59 H58:AU59 B71:AU148 B70:D70 L70 P70 T70 X70:AU70 C69:AU69 H70" unlockedFormula="1"/>
    <ignoredError sqref="E31:G41 E14:G17 E45:G51 E58:G59" formula="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E148"/>
  <sheetViews>
    <sheetView showGridLines="0" zoomScaleNormal="100" zoomScaleSheetLayoutView="70" workbookViewId="0">
      <pane xSplit="7" ySplit="3" topLeftCell="H28" activePane="bottomRight" state="frozen"/>
      <selection pane="topRight"/>
      <selection pane="bottomLeft"/>
      <selection pane="bottomRight" activeCell="E13" sqref="E13"/>
    </sheetView>
  </sheetViews>
  <sheetFormatPr baseColWidth="10" defaultRowHeight="15" x14ac:dyDescent="0.25"/>
  <cols>
    <col min="1" max="1" width="2" customWidth="1"/>
    <col min="2" max="2" width="5.140625" style="124" customWidth="1"/>
    <col min="3" max="3" width="2.42578125" customWidth="1"/>
    <col min="4" max="4" width="34.5703125" customWidth="1"/>
    <col min="5" max="5" width="17.140625" bestFit="1" customWidth="1"/>
    <col min="6" max="7" width="16.140625" bestFit="1" customWidth="1"/>
    <col min="8" max="8" width="5.85546875" customWidth="1"/>
    <col min="9" max="11" width="15.85546875" customWidth="1"/>
    <col min="12" max="12" width="5.85546875" customWidth="1"/>
    <col min="13" max="15" width="15.85546875" customWidth="1"/>
    <col min="16" max="16" width="5.85546875" customWidth="1"/>
    <col min="17" max="19" width="15.85546875" customWidth="1"/>
    <col min="20" max="20" width="5.85546875" customWidth="1"/>
    <col min="21" max="23" width="15.85546875" customWidth="1"/>
    <col min="24" max="24" width="5.85546875" customWidth="1"/>
    <col min="25" max="27" width="15.85546875" customWidth="1"/>
    <col min="28" max="28" width="5.85546875" customWidth="1"/>
    <col min="29" max="31" width="15.85546875" customWidth="1"/>
    <col min="32" max="32" width="5.85546875" customWidth="1"/>
  </cols>
  <sheetData>
    <row r="1" spans="2:31" ht="14.45" customHeight="1" x14ac:dyDescent="0.25">
      <c r="B1" s="234" t="s">
        <v>167</v>
      </c>
      <c r="C1" s="235"/>
      <c r="D1" s="235"/>
      <c r="E1" s="235"/>
      <c r="F1" s="235"/>
      <c r="G1" s="236"/>
      <c r="I1" s="243" t="str">
        <f>+'31120'!B1</f>
        <v>3.1.1.2.0 Entidades Paraestatales y Fideicomisos No Empresariales y No Financieros</v>
      </c>
      <c r="J1" s="244"/>
      <c r="K1" s="245"/>
      <c r="M1" s="243" t="str">
        <f>+'31130'!B1</f>
        <v>3.1.1.3.0 Instituciones Públicas de Seguridad Social</v>
      </c>
      <c r="N1" s="244"/>
      <c r="O1" s="245"/>
      <c r="Q1" s="243" t="str">
        <f>+'31200'!B1</f>
        <v>3.1.2.0.0  Entidades Paramunicipales Empresariales No Financieras Con Participacion Estatal Mayoritaria</v>
      </c>
      <c r="R1" s="244"/>
      <c r="S1" s="245"/>
      <c r="U1" s="243" t="str">
        <f>+'32200'!B1</f>
        <v>3.2.2.0.0 Entidades Paramunicipales Empresariales Financieras Monetarias Con Participacion Estatal Mayoritaria</v>
      </c>
      <c r="V1" s="244"/>
      <c r="W1" s="245"/>
      <c r="Y1" s="243" t="str">
        <f>+'32300'!B1</f>
        <v>3.2.3.0.0 Entidades Paraestatales Empresariales Financieras No Monetarias Con Participacion Estatal Mayoritaria</v>
      </c>
      <c r="Z1" s="244"/>
      <c r="AA1" s="245"/>
      <c r="AC1" s="243" t="str">
        <f>+'32400'!B1</f>
        <v>3.2.4.0.0 Fideicomisos Financieros Publicos Con Participacion Estatal Mayoritaria Participacion Estatal Mayoritaria</v>
      </c>
      <c r="AD1" s="244"/>
      <c r="AE1" s="245"/>
    </row>
    <row r="2" spans="2:31" ht="14.45" customHeight="1" x14ac:dyDescent="0.25">
      <c r="B2" s="237" t="s">
        <v>147</v>
      </c>
      <c r="C2" s="238"/>
      <c r="D2" s="238"/>
      <c r="E2" s="238"/>
      <c r="F2" s="238"/>
      <c r="G2" s="239"/>
      <c r="I2" s="246"/>
      <c r="J2" s="247"/>
      <c r="K2" s="248"/>
      <c r="M2" s="246"/>
      <c r="N2" s="247"/>
      <c r="O2" s="248"/>
      <c r="Q2" s="246"/>
      <c r="R2" s="247"/>
      <c r="S2" s="248"/>
      <c r="U2" s="246"/>
      <c r="V2" s="247"/>
      <c r="W2" s="248"/>
      <c r="Y2" s="246"/>
      <c r="Z2" s="247"/>
      <c r="AA2" s="248"/>
      <c r="AC2" s="246"/>
      <c r="AD2" s="247"/>
      <c r="AE2" s="248"/>
    </row>
    <row r="3" spans="2:31" ht="14.45" customHeight="1" x14ac:dyDescent="0.25">
      <c r="B3" s="217" t="s">
        <v>191</v>
      </c>
      <c r="C3" s="218"/>
      <c r="D3" s="218"/>
      <c r="E3" s="218"/>
      <c r="F3" s="218"/>
      <c r="G3" s="219"/>
      <c r="I3" s="249"/>
      <c r="J3" s="250"/>
      <c r="K3" s="251"/>
      <c r="M3" s="249"/>
      <c r="N3" s="250"/>
      <c r="O3" s="251"/>
      <c r="Q3" s="249"/>
      <c r="R3" s="250"/>
      <c r="S3" s="251"/>
      <c r="U3" s="249"/>
      <c r="V3" s="250"/>
      <c r="W3" s="251"/>
      <c r="Y3" s="249"/>
      <c r="Z3" s="250"/>
      <c r="AA3" s="251"/>
      <c r="AC3" s="249"/>
      <c r="AD3" s="250"/>
      <c r="AE3" s="251"/>
    </row>
    <row r="4" spans="2:31" x14ac:dyDescent="0.25">
      <c r="B4" s="125"/>
      <c r="C4" s="10"/>
      <c r="D4" s="11"/>
      <c r="E4" s="144">
        <v>2024</v>
      </c>
      <c r="F4" s="7">
        <v>2023</v>
      </c>
      <c r="G4" s="7">
        <v>2022</v>
      </c>
      <c r="I4" s="144">
        <v>2024</v>
      </c>
      <c r="J4" s="7">
        <v>2023</v>
      </c>
      <c r="K4" s="7">
        <v>2022</v>
      </c>
      <c r="M4" s="144">
        <v>2024</v>
      </c>
      <c r="N4" s="7">
        <v>2023</v>
      </c>
      <c r="O4" s="7">
        <v>2022</v>
      </c>
      <c r="Q4" s="144">
        <v>2024</v>
      </c>
      <c r="R4" s="7">
        <v>2023</v>
      </c>
      <c r="S4" s="7">
        <v>2022</v>
      </c>
      <c r="U4" s="144">
        <v>2024</v>
      </c>
      <c r="V4" s="7">
        <v>2023</v>
      </c>
      <c r="W4" s="7">
        <v>2022</v>
      </c>
      <c r="Y4" s="144">
        <v>2024</v>
      </c>
      <c r="Z4" s="7">
        <v>2023</v>
      </c>
      <c r="AA4" s="7">
        <v>2022</v>
      </c>
      <c r="AC4" s="144">
        <v>2024</v>
      </c>
      <c r="AD4" s="7">
        <v>2023</v>
      </c>
      <c r="AE4" s="7">
        <v>2022</v>
      </c>
    </row>
    <row r="5" spans="2:31" x14ac:dyDescent="0.25">
      <c r="B5" s="126"/>
      <c r="C5" s="20" t="s">
        <v>10</v>
      </c>
      <c r="D5" s="21"/>
      <c r="E5" s="145"/>
      <c r="F5" s="23"/>
      <c r="G5" s="23"/>
      <c r="I5" s="145"/>
      <c r="J5" s="23"/>
      <c r="K5" s="23"/>
      <c r="M5" s="145"/>
      <c r="N5" s="23"/>
      <c r="O5" s="23"/>
      <c r="Q5" s="145"/>
      <c r="R5" s="23"/>
      <c r="S5" s="23"/>
      <c r="U5" s="145"/>
      <c r="V5" s="23"/>
      <c r="W5" s="23"/>
      <c r="Y5" s="145"/>
      <c r="Z5" s="23"/>
      <c r="AA5" s="23"/>
      <c r="AC5" s="145"/>
      <c r="AD5" s="23"/>
      <c r="AE5" s="23"/>
    </row>
    <row r="6" spans="2:31" x14ac:dyDescent="0.25">
      <c r="B6" s="126">
        <v>4100</v>
      </c>
      <c r="C6" s="41" t="s">
        <v>13</v>
      </c>
      <c r="D6" s="42"/>
      <c r="E6" s="146">
        <f>SUM(E7:E13)</f>
        <v>132330743.8</v>
      </c>
      <c r="F6" s="38">
        <f>SUM(F7:F13)</f>
        <v>128715667.96000001</v>
      </c>
      <c r="G6" s="38">
        <f>SUM(G7:G13)</f>
        <v>119750557.53999999</v>
      </c>
      <c r="I6" s="146">
        <f>+'31120'!E6</f>
        <v>132330743.8</v>
      </c>
      <c r="J6" s="38">
        <f>+'31120'!F6</f>
        <v>128715667.96000001</v>
      </c>
      <c r="K6" s="38">
        <f>+'31120'!G6</f>
        <v>119750557.53999999</v>
      </c>
      <c r="M6" s="146">
        <f>+'31130'!E6</f>
        <v>0</v>
      </c>
      <c r="N6" s="38">
        <f>+'31130'!F6</f>
        <v>0</v>
      </c>
      <c r="O6" s="38">
        <f>+'31130'!G6</f>
        <v>0</v>
      </c>
      <c r="Q6" s="146">
        <f>+'31200'!E6</f>
        <v>0</v>
      </c>
      <c r="R6" s="38">
        <f>+'31200'!F6</f>
        <v>0</v>
      </c>
      <c r="S6" s="38">
        <f>+'31200'!G6</f>
        <v>0</v>
      </c>
      <c r="U6" s="146">
        <f>+'32200'!E6</f>
        <v>0</v>
      </c>
      <c r="V6" s="38">
        <f>+'32200'!F6</f>
        <v>0</v>
      </c>
      <c r="W6" s="38">
        <f>+'32200'!G6</f>
        <v>0</v>
      </c>
      <c r="Y6" s="146">
        <f>+'32300'!E6</f>
        <v>0</v>
      </c>
      <c r="Z6" s="38">
        <f>+'32300'!F6</f>
        <v>0</v>
      </c>
      <c r="AA6" s="38">
        <f>+'32300'!G6</f>
        <v>0</v>
      </c>
      <c r="AC6" s="146">
        <f>+'32400'!E6</f>
        <v>0</v>
      </c>
      <c r="AD6" s="38">
        <f>+'32400'!F6</f>
        <v>0</v>
      </c>
      <c r="AE6" s="38">
        <f>+'32400'!G6</f>
        <v>0</v>
      </c>
    </row>
    <row r="7" spans="2:31" x14ac:dyDescent="0.25">
      <c r="B7" s="126">
        <v>4110</v>
      </c>
      <c r="C7" s="58"/>
      <c r="D7" s="59" t="s">
        <v>18</v>
      </c>
      <c r="E7" s="147">
        <f>+I7+M7+Q7+U7+Y7+AC7</f>
        <v>0</v>
      </c>
      <c r="F7" s="57">
        <f t="shared" ref="F7:F13" si="0">+J7+N7+R7+V7+Z7+AD7</f>
        <v>0</v>
      </c>
      <c r="G7" s="57">
        <f t="shared" ref="G7:G13" si="1">+K7+O7+S7+W7+AA7+AE7</f>
        <v>0</v>
      </c>
      <c r="I7" s="147">
        <f>+'31120'!E7</f>
        <v>0</v>
      </c>
      <c r="J7" s="57">
        <f>+'31120'!F7</f>
        <v>0</v>
      </c>
      <c r="K7" s="57">
        <f>+'31120'!G7</f>
        <v>0</v>
      </c>
      <c r="M7" s="147">
        <f>+'31130'!E7</f>
        <v>0</v>
      </c>
      <c r="N7" s="57">
        <f>+'31130'!F7</f>
        <v>0</v>
      </c>
      <c r="O7" s="57">
        <f>+'31130'!G7</f>
        <v>0</v>
      </c>
      <c r="Q7" s="147">
        <f>+'31200'!E7</f>
        <v>0</v>
      </c>
      <c r="R7" s="57">
        <f>+'31200'!F7</f>
        <v>0</v>
      </c>
      <c r="S7" s="57">
        <f>+'31200'!G7</f>
        <v>0</v>
      </c>
      <c r="U7" s="147">
        <f>+'32200'!E7</f>
        <v>0</v>
      </c>
      <c r="V7" s="57">
        <f>+'32200'!F7</f>
        <v>0</v>
      </c>
      <c r="W7" s="57">
        <f>+'32200'!G7</f>
        <v>0</v>
      </c>
      <c r="Y7" s="147">
        <f>+'32300'!E7</f>
        <v>0</v>
      </c>
      <c r="Z7" s="57">
        <f>+'32300'!F7</f>
        <v>0</v>
      </c>
      <c r="AA7" s="57">
        <f>+'32300'!G7</f>
        <v>0</v>
      </c>
      <c r="AC7" s="147">
        <f>+'32400'!E7</f>
        <v>0</v>
      </c>
      <c r="AD7" s="57">
        <f>+'32400'!F7</f>
        <v>0</v>
      </c>
      <c r="AE7" s="57">
        <f>+'32400'!G7</f>
        <v>0</v>
      </c>
    </row>
    <row r="8" spans="2:31" x14ac:dyDescent="0.25">
      <c r="B8" s="126">
        <v>4120</v>
      </c>
      <c r="C8" s="58"/>
      <c r="D8" s="59" t="s">
        <v>22</v>
      </c>
      <c r="E8" s="147">
        <f t="shared" ref="E8:E13" si="2">+I8+M8+Q8+U8+Y8+AC8</f>
        <v>0</v>
      </c>
      <c r="F8" s="57">
        <f t="shared" si="0"/>
        <v>0</v>
      </c>
      <c r="G8" s="57">
        <f t="shared" si="1"/>
        <v>0</v>
      </c>
      <c r="I8" s="147">
        <f>+'31120'!E8</f>
        <v>0</v>
      </c>
      <c r="J8" s="57">
        <f>+'31120'!F8</f>
        <v>0</v>
      </c>
      <c r="K8" s="57">
        <f>+'31120'!G8</f>
        <v>0</v>
      </c>
      <c r="M8" s="147">
        <f>+'31130'!E8</f>
        <v>0</v>
      </c>
      <c r="N8" s="57">
        <f>+'31130'!F8</f>
        <v>0</v>
      </c>
      <c r="O8" s="57">
        <f>+'31130'!G8</f>
        <v>0</v>
      </c>
      <c r="Q8" s="147">
        <f>+'31200'!E8</f>
        <v>0</v>
      </c>
      <c r="R8" s="57">
        <f>+'31200'!F8</f>
        <v>0</v>
      </c>
      <c r="S8" s="57">
        <f>+'31200'!G8</f>
        <v>0</v>
      </c>
      <c r="U8" s="147">
        <f>+'32200'!E8</f>
        <v>0</v>
      </c>
      <c r="V8" s="57">
        <f>+'32200'!F8</f>
        <v>0</v>
      </c>
      <c r="W8" s="57">
        <f>+'32200'!G8</f>
        <v>0</v>
      </c>
      <c r="Y8" s="147">
        <f>+'32300'!E8</f>
        <v>0</v>
      </c>
      <c r="Z8" s="57">
        <f>+'32300'!F8</f>
        <v>0</v>
      </c>
      <c r="AA8" s="57">
        <f>+'32300'!G8</f>
        <v>0</v>
      </c>
      <c r="AC8" s="147">
        <f>+'32400'!E8</f>
        <v>0</v>
      </c>
      <c r="AD8" s="57">
        <f>+'32400'!F8</f>
        <v>0</v>
      </c>
      <c r="AE8" s="57">
        <f>+'32400'!G8</f>
        <v>0</v>
      </c>
    </row>
    <row r="9" spans="2:31" x14ac:dyDescent="0.25">
      <c r="B9" s="126">
        <v>4130</v>
      </c>
      <c r="C9" s="58"/>
      <c r="D9" s="59" t="s">
        <v>26</v>
      </c>
      <c r="E9" s="147">
        <f t="shared" si="2"/>
        <v>0</v>
      </c>
      <c r="F9" s="57">
        <f t="shared" si="0"/>
        <v>0</v>
      </c>
      <c r="G9" s="57">
        <f t="shared" si="1"/>
        <v>0</v>
      </c>
      <c r="I9" s="147">
        <f>+'31120'!E9</f>
        <v>0</v>
      </c>
      <c r="J9" s="57">
        <f>+'31120'!F9</f>
        <v>0</v>
      </c>
      <c r="K9" s="57">
        <f>+'31120'!G9</f>
        <v>0</v>
      </c>
      <c r="M9" s="147">
        <f>+'31130'!E9</f>
        <v>0</v>
      </c>
      <c r="N9" s="57">
        <f>+'31130'!F9</f>
        <v>0</v>
      </c>
      <c r="O9" s="57">
        <f>+'31130'!G9</f>
        <v>0</v>
      </c>
      <c r="Q9" s="147">
        <f>+'31200'!E9</f>
        <v>0</v>
      </c>
      <c r="R9" s="57">
        <f>+'31200'!F9</f>
        <v>0</v>
      </c>
      <c r="S9" s="57">
        <f>+'31200'!G9</f>
        <v>0</v>
      </c>
      <c r="U9" s="147">
        <f>+'32200'!E9</f>
        <v>0</v>
      </c>
      <c r="V9" s="57">
        <f>+'32200'!F9</f>
        <v>0</v>
      </c>
      <c r="W9" s="57">
        <f>+'32200'!G9</f>
        <v>0</v>
      </c>
      <c r="Y9" s="147">
        <f>+'32300'!E9</f>
        <v>0</v>
      </c>
      <c r="Z9" s="57">
        <f>+'32300'!F9</f>
        <v>0</v>
      </c>
      <c r="AA9" s="57">
        <f>+'32300'!G9</f>
        <v>0</v>
      </c>
      <c r="AC9" s="147">
        <f>+'32400'!E9</f>
        <v>0</v>
      </c>
      <c r="AD9" s="57">
        <f>+'32400'!F9</f>
        <v>0</v>
      </c>
      <c r="AE9" s="57">
        <f>+'32400'!G9</f>
        <v>0</v>
      </c>
    </row>
    <row r="10" spans="2:31" x14ac:dyDescent="0.25">
      <c r="B10" s="126">
        <v>4140</v>
      </c>
      <c r="C10" s="58"/>
      <c r="D10" s="59" t="s">
        <v>29</v>
      </c>
      <c r="E10" s="147">
        <f t="shared" si="2"/>
        <v>0</v>
      </c>
      <c r="F10" s="57">
        <f t="shared" si="0"/>
        <v>0</v>
      </c>
      <c r="G10" s="57">
        <f t="shared" si="1"/>
        <v>0</v>
      </c>
      <c r="I10" s="147">
        <f>+'31120'!E10</f>
        <v>0</v>
      </c>
      <c r="J10" s="57">
        <f>+'31120'!F10</f>
        <v>0</v>
      </c>
      <c r="K10" s="57">
        <f>+'31120'!G10</f>
        <v>0</v>
      </c>
      <c r="M10" s="147">
        <f>+'31130'!E10</f>
        <v>0</v>
      </c>
      <c r="N10" s="57">
        <f>+'31130'!F10</f>
        <v>0</v>
      </c>
      <c r="O10" s="57">
        <f>+'31130'!G10</f>
        <v>0</v>
      </c>
      <c r="Q10" s="147">
        <f>+'31200'!E10</f>
        <v>0</v>
      </c>
      <c r="R10" s="57">
        <f>+'31200'!F10</f>
        <v>0</v>
      </c>
      <c r="S10" s="57">
        <f>+'31200'!G10</f>
        <v>0</v>
      </c>
      <c r="U10" s="147">
        <f>+'32200'!E10</f>
        <v>0</v>
      </c>
      <c r="V10" s="57">
        <f>+'32200'!F10</f>
        <v>0</v>
      </c>
      <c r="W10" s="57">
        <f>+'32200'!G10</f>
        <v>0</v>
      </c>
      <c r="Y10" s="147">
        <f>+'32300'!E10</f>
        <v>0</v>
      </c>
      <c r="Z10" s="57">
        <f>+'32300'!F10</f>
        <v>0</v>
      </c>
      <c r="AA10" s="57">
        <f>+'32300'!G10</f>
        <v>0</v>
      </c>
      <c r="AC10" s="147">
        <f>+'32400'!E10</f>
        <v>0</v>
      </c>
      <c r="AD10" s="57">
        <f>+'32400'!F10</f>
        <v>0</v>
      </c>
      <c r="AE10" s="57">
        <f>+'32400'!G10</f>
        <v>0</v>
      </c>
    </row>
    <row r="11" spans="2:31" x14ac:dyDescent="0.25">
      <c r="B11" s="126">
        <v>4150</v>
      </c>
      <c r="C11" s="58"/>
      <c r="D11" s="59" t="s">
        <v>33</v>
      </c>
      <c r="E11" s="147">
        <f t="shared" si="2"/>
        <v>3973290.5300000003</v>
      </c>
      <c r="F11" s="57">
        <f t="shared" si="0"/>
        <v>4135610.04</v>
      </c>
      <c r="G11" s="57">
        <f t="shared" si="1"/>
        <v>2301929.81</v>
      </c>
      <c r="I11" s="147">
        <f>+'31120'!E11</f>
        <v>3973290.5300000003</v>
      </c>
      <c r="J11" s="57">
        <f>+'31120'!F11</f>
        <v>4135610.04</v>
      </c>
      <c r="K11" s="57">
        <f>+'31120'!G11</f>
        <v>2301929.81</v>
      </c>
      <c r="M11" s="147">
        <f>+'31130'!E11</f>
        <v>0</v>
      </c>
      <c r="N11" s="57">
        <f>+'31130'!F11</f>
        <v>0</v>
      </c>
      <c r="O11" s="57">
        <f>+'31130'!G11</f>
        <v>0</v>
      </c>
      <c r="Q11" s="147">
        <f>+'31200'!E11</f>
        <v>0</v>
      </c>
      <c r="R11" s="57">
        <f>+'31200'!F11</f>
        <v>0</v>
      </c>
      <c r="S11" s="57">
        <f>+'31200'!G11</f>
        <v>0</v>
      </c>
      <c r="U11" s="147">
        <f>+'32200'!E11</f>
        <v>0</v>
      </c>
      <c r="V11" s="57">
        <f>+'32200'!F11</f>
        <v>0</v>
      </c>
      <c r="W11" s="57">
        <f>+'32200'!G11</f>
        <v>0</v>
      </c>
      <c r="Y11" s="147">
        <f>+'32300'!E11</f>
        <v>0</v>
      </c>
      <c r="Z11" s="57">
        <f>+'32300'!F11</f>
        <v>0</v>
      </c>
      <c r="AA11" s="57">
        <f>+'32300'!G11</f>
        <v>0</v>
      </c>
      <c r="AC11" s="147">
        <f>+'32400'!E11</f>
        <v>0</v>
      </c>
      <c r="AD11" s="57">
        <f>+'32400'!F11</f>
        <v>0</v>
      </c>
      <c r="AE11" s="57">
        <f>+'32400'!G11</f>
        <v>0</v>
      </c>
    </row>
    <row r="12" spans="2:31" x14ac:dyDescent="0.25">
      <c r="B12" s="126">
        <v>4160</v>
      </c>
      <c r="C12" s="58"/>
      <c r="D12" s="59" t="s">
        <v>37</v>
      </c>
      <c r="E12" s="147">
        <f t="shared" si="2"/>
        <v>0</v>
      </c>
      <c r="F12" s="57">
        <f t="shared" si="0"/>
        <v>0</v>
      </c>
      <c r="G12" s="57">
        <f t="shared" si="1"/>
        <v>0</v>
      </c>
      <c r="I12" s="147">
        <f>+'31120'!E12</f>
        <v>0</v>
      </c>
      <c r="J12" s="57">
        <f>+'31120'!F12</f>
        <v>0</v>
      </c>
      <c r="K12" s="57">
        <f>+'31120'!G12</f>
        <v>0</v>
      </c>
      <c r="M12" s="147">
        <f>+'31130'!E12</f>
        <v>0</v>
      </c>
      <c r="N12" s="57">
        <f>+'31130'!F12</f>
        <v>0</v>
      </c>
      <c r="O12" s="57">
        <f>+'31130'!G12</f>
        <v>0</v>
      </c>
      <c r="Q12" s="147">
        <f>+'31200'!E12</f>
        <v>0</v>
      </c>
      <c r="R12" s="57">
        <f>+'31200'!F12</f>
        <v>0</v>
      </c>
      <c r="S12" s="57">
        <f>+'31200'!G12</f>
        <v>0</v>
      </c>
      <c r="U12" s="147">
        <f>+'32200'!E12</f>
        <v>0</v>
      </c>
      <c r="V12" s="57">
        <f>+'32200'!F12</f>
        <v>0</v>
      </c>
      <c r="W12" s="57">
        <f>+'32200'!G12</f>
        <v>0</v>
      </c>
      <c r="Y12" s="147">
        <f>+'32300'!E12</f>
        <v>0</v>
      </c>
      <c r="Z12" s="57">
        <f>+'32300'!F12</f>
        <v>0</v>
      </c>
      <c r="AA12" s="57">
        <f>+'32300'!G12</f>
        <v>0</v>
      </c>
      <c r="AC12" s="147">
        <f>+'32400'!E12</f>
        <v>0</v>
      </c>
      <c r="AD12" s="57">
        <f>+'32400'!F12</f>
        <v>0</v>
      </c>
      <c r="AE12" s="57">
        <f>+'32400'!G12</f>
        <v>0</v>
      </c>
    </row>
    <row r="13" spans="2:31" x14ac:dyDescent="0.25">
      <c r="B13" s="126">
        <v>4170</v>
      </c>
      <c r="C13" s="58"/>
      <c r="D13" s="59" t="s">
        <v>41</v>
      </c>
      <c r="E13" s="147">
        <f t="shared" si="2"/>
        <v>128357453.27</v>
      </c>
      <c r="F13" s="57">
        <f t="shared" si="0"/>
        <v>124580057.92</v>
      </c>
      <c r="G13" s="57">
        <f t="shared" si="1"/>
        <v>117448627.72999999</v>
      </c>
      <c r="I13" s="147">
        <f>+'31120'!E13</f>
        <v>128357453.27</v>
      </c>
      <c r="J13" s="57">
        <f>+'31120'!F13</f>
        <v>124580057.92</v>
      </c>
      <c r="K13" s="57">
        <f>+'31120'!G13</f>
        <v>117448627.72999999</v>
      </c>
      <c r="M13" s="147">
        <f>+'31130'!E13</f>
        <v>0</v>
      </c>
      <c r="N13" s="57">
        <f>+'31130'!F13</f>
        <v>0</v>
      </c>
      <c r="O13" s="57">
        <f>+'31130'!G13</f>
        <v>0</v>
      </c>
      <c r="Q13" s="147">
        <f>+'31200'!E13</f>
        <v>0</v>
      </c>
      <c r="R13" s="57">
        <f>+'31200'!F13</f>
        <v>0</v>
      </c>
      <c r="S13" s="57">
        <f>+'31200'!G13</f>
        <v>0</v>
      </c>
      <c r="U13" s="147">
        <f>+'32200'!E13</f>
        <v>0</v>
      </c>
      <c r="V13" s="57">
        <f>+'32200'!F13</f>
        <v>0</v>
      </c>
      <c r="W13" s="57">
        <f>+'32200'!G13</f>
        <v>0</v>
      </c>
      <c r="Y13" s="147">
        <f>+'32300'!E13</f>
        <v>0</v>
      </c>
      <c r="Z13" s="57">
        <f>+'32300'!F13</f>
        <v>0</v>
      </c>
      <c r="AA13" s="57">
        <f>+'32300'!G13</f>
        <v>0</v>
      </c>
      <c r="AC13" s="147">
        <f>+'32400'!E13</f>
        <v>0</v>
      </c>
      <c r="AD13" s="57">
        <f>+'32400'!F13</f>
        <v>0</v>
      </c>
      <c r="AE13" s="57">
        <f>+'32400'!G13</f>
        <v>0</v>
      </c>
    </row>
    <row r="14" spans="2:31" x14ac:dyDescent="0.25">
      <c r="B14" s="126">
        <v>4200</v>
      </c>
      <c r="C14" s="41" t="s">
        <v>44</v>
      </c>
      <c r="D14" s="21"/>
      <c r="E14" s="146">
        <f>SUM(E15:E16)</f>
        <v>39188003.350000001</v>
      </c>
      <c r="F14" s="38">
        <f>SUM(F15:F16)</f>
        <v>34437231.359999999</v>
      </c>
      <c r="G14" s="38">
        <f>SUM(G15:G16)</f>
        <v>25537547.129999999</v>
      </c>
      <c r="I14" s="146">
        <f>+'31120'!E14</f>
        <v>39188003.350000001</v>
      </c>
      <c r="J14" s="38">
        <f>+'31120'!F14</f>
        <v>34437231.359999999</v>
      </c>
      <c r="K14" s="38">
        <f>+'31120'!G14</f>
        <v>25537547.129999999</v>
      </c>
      <c r="M14" s="146">
        <f>+'31130'!E14</f>
        <v>0</v>
      </c>
      <c r="N14" s="38">
        <f>+'31130'!F14</f>
        <v>0</v>
      </c>
      <c r="O14" s="38">
        <f>+'31130'!G14</f>
        <v>0</v>
      </c>
      <c r="Q14" s="146">
        <f>+'31200'!E14</f>
        <v>0</v>
      </c>
      <c r="R14" s="38">
        <f>+'31200'!F14</f>
        <v>0</v>
      </c>
      <c r="S14" s="38">
        <f>+'31200'!G14</f>
        <v>0</v>
      </c>
      <c r="U14" s="146">
        <f>+'32200'!E14</f>
        <v>0</v>
      </c>
      <c r="V14" s="38">
        <f>+'32200'!F14</f>
        <v>0</v>
      </c>
      <c r="W14" s="38">
        <f>+'32200'!G14</f>
        <v>0</v>
      </c>
      <c r="Y14" s="146">
        <f>+'32300'!E14</f>
        <v>0</v>
      </c>
      <c r="Z14" s="38">
        <f>+'32300'!F14</f>
        <v>0</v>
      </c>
      <c r="AA14" s="38">
        <f>+'32300'!G14</f>
        <v>0</v>
      </c>
      <c r="AC14" s="146">
        <f>+'32400'!E14</f>
        <v>0</v>
      </c>
      <c r="AD14" s="38">
        <f>+'32400'!F14</f>
        <v>0</v>
      </c>
      <c r="AE14" s="38">
        <f>+'32400'!G14</f>
        <v>0</v>
      </c>
    </row>
    <row r="15" spans="2:31" x14ac:dyDescent="0.25">
      <c r="B15" s="126">
        <v>4210</v>
      </c>
      <c r="C15" s="58"/>
      <c r="D15" s="59" t="s">
        <v>47</v>
      </c>
      <c r="E15" s="147">
        <f t="shared" ref="E15:E16" si="3">+I15+M15+Q15+U15+Y15+AC15</f>
        <v>0</v>
      </c>
      <c r="F15" s="57">
        <f t="shared" ref="F15:F16" si="4">+J15+N15+R15+V15+Z15+AD15</f>
        <v>0</v>
      </c>
      <c r="G15" s="57">
        <f t="shared" ref="G15:G16" si="5">+K15+O15+S15+W15+AA15+AE15</f>
        <v>0</v>
      </c>
      <c r="I15" s="147">
        <f>+'31120'!E15</f>
        <v>0</v>
      </c>
      <c r="J15" s="57">
        <f>+'31120'!F15</f>
        <v>0</v>
      </c>
      <c r="K15" s="57">
        <f>+'31120'!G15</f>
        <v>0</v>
      </c>
      <c r="M15" s="147">
        <f>+'31130'!E15</f>
        <v>0</v>
      </c>
      <c r="N15" s="57">
        <f>+'31130'!F15</f>
        <v>0</v>
      </c>
      <c r="O15" s="57">
        <f>+'31130'!G15</f>
        <v>0</v>
      </c>
      <c r="Q15" s="147">
        <f>+'31200'!E15</f>
        <v>0</v>
      </c>
      <c r="R15" s="57">
        <f>+'31200'!F15</f>
        <v>0</v>
      </c>
      <c r="S15" s="57">
        <f>+'31200'!G15</f>
        <v>0</v>
      </c>
      <c r="U15" s="147">
        <f>+'32200'!E15</f>
        <v>0</v>
      </c>
      <c r="V15" s="57">
        <f>+'32200'!F15</f>
        <v>0</v>
      </c>
      <c r="W15" s="57">
        <f>+'32200'!G15</f>
        <v>0</v>
      </c>
      <c r="Y15" s="147">
        <f>+'32300'!E15</f>
        <v>0</v>
      </c>
      <c r="Z15" s="57">
        <f>+'32300'!F15</f>
        <v>0</v>
      </c>
      <c r="AA15" s="57">
        <f>+'32300'!G15</f>
        <v>0</v>
      </c>
      <c r="AC15" s="147">
        <f>+'32400'!E15</f>
        <v>0</v>
      </c>
      <c r="AD15" s="57">
        <f>+'32400'!F15</f>
        <v>0</v>
      </c>
      <c r="AE15" s="57">
        <f>+'32400'!G15</f>
        <v>0</v>
      </c>
    </row>
    <row r="16" spans="2:31" x14ac:dyDescent="0.25">
      <c r="B16" s="126">
        <v>4220</v>
      </c>
      <c r="C16" s="58"/>
      <c r="D16" s="59" t="s">
        <v>52</v>
      </c>
      <c r="E16" s="147">
        <f t="shared" si="3"/>
        <v>39188003.350000001</v>
      </c>
      <c r="F16" s="57">
        <f t="shared" si="4"/>
        <v>34437231.359999999</v>
      </c>
      <c r="G16" s="57">
        <f t="shared" si="5"/>
        <v>25537547.129999999</v>
      </c>
      <c r="I16" s="147">
        <f>+'31120'!E16</f>
        <v>39188003.350000001</v>
      </c>
      <c r="J16" s="57">
        <f>+'31120'!F16</f>
        <v>34437231.359999999</v>
      </c>
      <c r="K16" s="57">
        <f>+'31120'!G16</f>
        <v>25537547.129999999</v>
      </c>
      <c r="M16" s="147">
        <f>+'31130'!E16</f>
        <v>0</v>
      </c>
      <c r="N16" s="57">
        <f>+'31130'!F16</f>
        <v>0</v>
      </c>
      <c r="O16" s="57">
        <f>+'31130'!G16</f>
        <v>0</v>
      </c>
      <c r="Q16" s="147">
        <f>+'31200'!E16</f>
        <v>0</v>
      </c>
      <c r="R16" s="57">
        <f>+'31200'!F16</f>
        <v>0</v>
      </c>
      <c r="S16" s="57">
        <f>+'31200'!G16</f>
        <v>0</v>
      </c>
      <c r="U16" s="147">
        <f>+'32200'!E16</f>
        <v>0</v>
      </c>
      <c r="V16" s="57">
        <f>+'32200'!F16</f>
        <v>0</v>
      </c>
      <c r="W16" s="57">
        <f>+'32200'!G16</f>
        <v>0</v>
      </c>
      <c r="Y16" s="147">
        <f>+'32300'!E16</f>
        <v>0</v>
      </c>
      <c r="Z16" s="57">
        <f>+'32300'!F16</f>
        <v>0</v>
      </c>
      <c r="AA16" s="57">
        <f>+'32300'!G16</f>
        <v>0</v>
      </c>
      <c r="AC16" s="147">
        <f>+'32400'!E16</f>
        <v>0</v>
      </c>
      <c r="AD16" s="57">
        <f>+'32400'!F16</f>
        <v>0</v>
      </c>
      <c r="AE16" s="57">
        <f>+'32400'!G16</f>
        <v>0</v>
      </c>
    </row>
    <row r="17" spans="2:31" x14ac:dyDescent="0.25">
      <c r="B17" s="126">
        <v>4300</v>
      </c>
      <c r="C17" s="41" t="s">
        <v>55</v>
      </c>
      <c r="D17" s="21"/>
      <c r="E17" s="146">
        <f>SUM(E18:E22)</f>
        <v>469065.26</v>
      </c>
      <c r="F17" s="38">
        <f>SUM(F18:F22)</f>
        <v>1221071.8400000001</v>
      </c>
      <c r="G17" s="38">
        <f>SUM(G18:G22)</f>
        <v>3978770.53</v>
      </c>
      <c r="I17" s="146">
        <f>+'31120'!E17</f>
        <v>469065.26</v>
      </c>
      <c r="J17" s="38">
        <f>+'31120'!F17</f>
        <v>1221071.8400000001</v>
      </c>
      <c r="K17" s="38">
        <f>+'31120'!G17</f>
        <v>3978770.53</v>
      </c>
      <c r="M17" s="146">
        <f>+'31130'!E17</f>
        <v>0</v>
      </c>
      <c r="N17" s="38">
        <f>+'31130'!F17</f>
        <v>0</v>
      </c>
      <c r="O17" s="38">
        <f>+'31130'!G17</f>
        <v>0</v>
      </c>
      <c r="Q17" s="146">
        <f>+'31200'!E17</f>
        <v>0</v>
      </c>
      <c r="R17" s="38">
        <f>+'31200'!F17</f>
        <v>0</v>
      </c>
      <c r="S17" s="38">
        <f>+'31200'!G17</f>
        <v>0</v>
      </c>
      <c r="U17" s="146">
        <f>+'32200'!E17</f>
        <v>0</v>
      </c>
      <c r="V17" s="38">
        <f>+'32200'!F17</f>
        <v>0</v>
      </c>
      <c r="W17" s="38">
        <f>+'32200'!G17</f>
        <v>0</v>
      </c>
      <c r="Y17" s="146">
        <f>+'32300'!E17</f>
        <v>0</v>
      </c>
      <c r="Z17" s="38">
        <f>+'32300'!F17</f>
        <v>0</v>
      </c>
      <c r="AA17" s="38">
        <f>+'32300'!G17</f>
        <v>0</v>
      </c>
      <c r="AC17" s="146">
        <f>+'32400'!E17</f>
        <v>0</v>
      </c>
      <c r="AD17" s="38">
        <f>+'32400'!F17</f>
        <v>0</v>
      </c>
      <c r="AE17" s="38">
        <f>+'32400'!G17</f>
        <v>0</v>
      </c>
    </row>
    <row r="18" spans="2:31" x14ac:dyDescent="0.25">
      <c r="B18" s="126">
        <v>4310</v>
      </c>
      <c r="C18" s="58"/>
      <c r="D18" s="59" t="s">
        <v>59</v>
      </c>
      <c r="E18" s="147">
        <f t="shared" ref="E18:E22" si="6">+I18+M18+Q18+U18+Y18+AC18</f>
        <v>0</v>
      </c>
      <c r="F18" s="57">
        <f t="shared" ref="F18:F22" si="7">+J18+N18+R18+V18+Z18+AD18</f>
        <v>0</v>
      </c>
      <c r="G18" s="57">
        <f t="shared" ref="G18:G22" si="8">+K18+O18+S18+W18+AA18+AE18</f>
        <v>0</v>
      </c>
      <c r="I18" s="147">
        <f>+'31120'!E18</f>
        <v>0</v>
      </c>
      <c r="J18" s="57">
        <f>+'31120'!F18</f>
        <v>0</v>
      </c>
      <c r="K18" s="57">
        <f>+'31120'!G18</f>
        <v>0</v>
      </c>
      <c r="M18" s="147">
        <f>+'31130'!E18</f>
        <v>0</v>
      </c>
      <c r="N18" s="57">
        <f>+'31130'!F18</f>
        <v>0</v>
      </c>
      <c r="O18" s="57">
        <f>+'31130'!G18</f>
        <v>0</v>
      </c>
      <c r="Q18" s="147">
        <f>+'31200'!E18</f>
        <v>0</v>
      </c>
      <c r="R18" s="57">
        <f>+'31200'!F18</f>
        <v>0</v>
      </c>
      <c r="S18" s="57">
        <f>+'31200'!G18</f>
        <v>0</v>
      </c>
      <c r="U18" s="147">
        <f>+'32200'!E18</f>
        <v>0</v>
      </c>
      <c r="V18" s="57">
        <f>+'32200'!F18</f>
        <v>0</v>
      </c>
      <c r="W18" s="57">
        <f>+'32200'!G18</f>
        <v>0</v>
      </c>
      <c r="Y18" s="147">
        <f>+'32300'!E18</f>
        <v>0</v>
      </c>
      <c r="Z18" s="57">
        <f>+'32300'!F18</f>
        <v>0</v>
      </c>
      <c r="AA18" s="57">
        <f>+'32300'!G18</f>
        <v>0</v>
      </c>
      <c r="AC18" s="147">
        <f>+'32400'!E18</f>
        <v>0</v>
      </c>
      <c r="AD18" s="57">
        <f>+'32400'!F18</f>
        <v>0</v>
      </c>
      <c r="AE18" s="57">
        <f>+'32400'!G18</f>
        <v>0</v>
      </c>
    </row>
    <row r="19" spans="2:31" x14ac:dyDescent="0.25">
      <c r="B19" s="126">
        <v>4320</v>
      </c>
      <c r="C19" s="58"/>
      <c r="D19" s="59" t="s">
        <v>63</v>
      </c>
      <c r="E19" s="147">
        <f t="shared" si="6"/>
        <v>0</v>
      </c>
      <c r="F19" s="57">
        <f t="shared" si="7"/>
        <v>0</v>
      </c>
      <c r="G19" s="57">
        <f t="shared" si="8"/>
        <v>0</v>
      </c>
      <c r="I19" s="147">
        <f>+'31120'!E19</f>
        <v>0</v>
      </c>
      <c r="J19" s="57">
        <f>+'31120'!F19</f>
        <v>0</v>
      </c>
      <c r="K19" s="57">
        <f>+'31120'!G19</f>
        <v>0</v>
      </c>
      <c r="M19" s="147">
        <f>+'31130'!E19</f>
        <v>0</v>
      </c>
      <c r="N19" s="57">
        <f>+'31130'!F19</f>
        <v>0</v>
      </c>
      <c r="O19" s="57">
        <f>+'31130'!G19</f>
        <v>0</v>
      </c>
      <c r="Q19" s="147">
        <f>+'31200'!E19</f>
        <v>0</v>
      </c>
      <c r="R19" s="57">
        <f>+'31200'!F19</f>
        <v>0</v>
      </c>
      <c r="S19" s="57">
        <f>+'31200'!G19</f>
        <v>0</v>
      </c>
      <c r="U19" s="147">
        <f>+'32200'!E19</f>
        <v>0</v>
      </c>
      <c r="V19" s="57">
        <f>+'32200'!F19</f>
        <v>0</v>
      </c>
      <c r="W19" s="57">
        <f>+'32200'!G19</f>
        <v>0</v>
      </c>
      <c r="Y19" s="147">
        <f>+'32300'!E19</f>
        <v>0</v>
      </c>
      <c r="Z19" s="57">
        <f>+'32300'!F19</f>
        <v>0</v>
      </c>
      <c r="AA19" s="57">
        <f>+'32300'!G19</f>
        <v>0</v>
      </c>
      <c r="AC19" s="147">
        <f>+'32400'!E19</f>
        <v>0</v>
      </c>
      <c r="AD19" s="57">
        <f>+'32400'!F19</f>
        <v>0</v>
      </c>
      <c r="AE19" s="57">
        <f>+'32400'!G19</f>
        <v>0</v>
      </c>
    </row>
    <row r="20" spans="2:31" x14ac:dyDescent="0.25">
      <c r="B20" s="126">
        <v>4330</v>
      </c>
      <c r="C20" s="58"/>
      <c r="D20" s="59" t="s">
        <v>68</v>
      </c>
      <c r="E20" s="147">
        <f t="shared" si="6"/>
        <v>0</v>
      </c>
      <c r="F20" s="57">
        <f t="shared" si="7"/>
        <v>0</v>
      </c>
      <c r="G20" s="57">
        <f t="shared" si="8"/>
        <v>0</v>
      </c>
      <c r="I20" s="147">
        <f>+'31120'!E20</f>
        <v>0</v>
      </c>
      <c r="J20" s="57">
        <f>+'31120'!F20</f>
        <v>0</v>
      </c>
      <c r="K20" s="57">
        <f>+'31120'!G20</f>
        <v>0</v>
      </c>
      <c r="M20" s="147">
        <f>+'31130'!E20</f>
        <v>0</v>
      </c>
      <c r="N20" s="57">
        <f>+'31130'!F20</f>
        <v>0</v>
      </c>
      <c r="O20" s="57">
        <f>+'31130'!G20</f>
        <v>0</v>
      </c>
      <c r="Q20" s="147">
        <f>+'31200'!E20</f>
        <v>0</v>
      </c>
      <c r="R20" s="57">
        <f>+'31200'!F20</f>
        <v>0</v>
      </c>
      <c r="S20" s="57">
        <f>+'31200'!G20</f>
        <v>0</v>
      </c>
      <c r="U20" s="147">
        <f>+'32200'!E20</f>
        <v>0</v>
      </c>
      <c r="V20" s="57">
        <f>+'32200'!F20</f>
        <v>0</v>
      </c>
      <c r="W20" s="57">
        <f>+'32200'!G20</f>
        <v>0</v>
      </c>
      <c r="Y20" s="147">
        <f>+'32300'!E20</f>
        <v>0</v>
      </c>
      <c r="Z20" s="57">
        <f>+'32300'!F20</f>
        <v>0</v>
      </c>
      <c r="AA20" s="57">
        <f>+'32300'!G20</f>
        <v>0</v>
      </c>
      <c r="AC20" s="147">
        <f>+'32400'!E20</f>
        <v>0</v>
      </c>
      <c r="AD20" s="57">
        <f>+'32400'!F20</f>
        <v>0</v>
      </c>
      <c r="AE20" s="57">
        <f>+'32400'!G20</f>
        <v>0</v>
      </c>
    </row>
    <row r="21" spans="2:31" x14ac:dyDescent="0.25">
      <c r="B21" s="126">
        <v>4340</v>
      </c>
      <c r="C21" s="58"/>
      <c r="D21" s="59" t="s">
        <v>72</v>
      </c>
      <c r="E21" s="147">
        <f t="shared" si="6"/>
        <v>0</v>
      </c>
      <c r="F21" s="57">
        <f t="shared" si="7"/>
        <v>0</v>
      </c>
      <c r="G21" s="57">
        <f t="shared" si="8"/>
        <v>0</v>
      </c>
      <c r="I21" s="147">
        <f>+'31120'!E21</f>
        <v>0</v>
      </c>
      <c r="J21" s="57">
        <f>+'31120'!F21</f>
        <v>0</v>
      </c>
      <c r="K21" s="57">
        <f>+'31120'!G21</f>
        <v>0</v>
      </c>
      <c r="M21" s="147">
        <f>+'31130'!E21</f>
        <v>0</v>
      </c>
      <c r="N21" s="57">
        <f>+'31130'!F21</f>
        <v>0</v>
      </c>
      <c r="O21" s="57">
        <f>+'31130'!G21</f>
        <v>0</v>
      </c>
      <c r="Q21" s="147">
        <f>+'31200'!E21</f>
        <v>0</v>
      </c>
      <c r="R21" s="57">
        <f>+'31200'!F21</f>
        <v>0</v>
      </c>
      <c r="S21" s="57">
        <f>+'31200'!G21</f>
        <v>0</v>
      </c>
      <c r="U21" s="147">
        <f>+'32200'!E21</f>
        <v>0</v>
      </c>
      <c r="V21" s="57">
        <f>+'32200'!F21</f>
        <v>0</v>
      </c>
      <c r="W21" s="57">
        <f>+'32200'!G21</f>
        <v>0</v>
      </c>
      <c r="Y21" s="147">
        <f>+'32300'!E21</f>
        <v>0</v>
      </c>
      <c r="Z21" s="57">
        <f>+'32300'!F21</f>
        <v>0</v>
      </c>
      <c r="AA21" s="57">
        <f>+'32300'!G21</f>
        <v>0</v>
      </c>
      <c r="AC21" s="147">
        <f>+'32400'!E21</f>
        <v>0</v>
      </c>
      <c r="AD21" s="57">
        <f>+'32400'!F21</f>
        <v>0</v>
      </c>
      <c r="AE21" s="57">
        <f>+'32400'!G21</f>
        <v>0</v>
      </c>
    </row>
    <row r="22" spans="2:31" x14ac:dyDescent="0.25">
      <c r="B22" s="126">
        <v>4390</v>
      </c>
      <c r="C22" s="58"/>
      <c r="D22" s="59" t="s">
        <v>76</v>
      </c>
      <c r="E22" s="147">
        <f t="shared" si="6"/>
        <v>469065.26</v>
      </c>
      <c r="F22" s="57">
        <f t="shared" si="7"/>
        <v>1221071.8400000001</v>
      </c>
      <c r="G22" s="57">
        <f t="shared" si="8"/>
        <v>3978770.53</v>
      </c>
      <c r="I22" s="147">
        <f>+'31120'!E22</f>
        <v>469065.26</v>
      </c>
      <c r="J22" s="57">
        <f>+'31120'!F22</f>
        <v>1221071.8400000001</v>
      </c>
      <c r="K22" s="57">
        <f>+'31120'!G22</f>
        <v>3978770.53</v>
      </c>
      <c r="M22" s="147">
        <f>+'31130'!E22</f>
        <v>0</v>
      </c>
      <c r="N22" s="57">
        <f>+'31130'!F22</f>
        <v>0</v>
      </c>
      <c r="O22" s="57">
        <f>+'31130'!G22</f>
        <v>0</v>
      </c>
      <c r="Q22" s="147">
        <f>+'31200'!E22</f>
        <v>0</v>
      </c>
      <c r="R22" s="57">
        <f>+'31200'!F22</f>
        <v>0</v>
      </c>
      <c r="S22" s="57">
        <f>+'31200'!G22</f>
        <v>0</v>
      </c>
      <c r="U22" s="147">
        <f>+'32200'!E22</f>
        <v>0</v>
      </c>
      <c r="V22" s="57">
        <f>+'32200'!F22</f>
        <v>0</v>
      </c>
      <c r="W22" s="57">
        <f>+'32200'!G22</f>
        <v>0</v>
      </c>
      <c r="Y22" s="147">
        <f>+'32300'!E22</f>
        <v>0</v>
      </c>
      <c r="Z22" s="57">
        <f>+'32300'!F22</f>
        <v>0</v>
      </c>
      <c r="AA22" s="57">
        <f>+'32300'!G22</f>
        <v>0</v>
      </c>
      <c r="AC22" s="147">
        <f>+'32400'!E22</f>
        <v>0</v>
      </c>
      <c r="AD22" s="57">
        <f>+'32400'!F22</f>
        <v>0</v>
      </c>
      <c r="AE22" s="57">
        <f>+'32400'!G22</f>
        <v>0</v>
      </c>
    </row>
    <row r="23" spans="2:31" x14ac:dyDescent="0.25">
      <c r="B23" s="126"/>
      <c r="C23" s="58"/>
      <c r="D23" s="59"/>
      <c r="E23" s="147"/>
      <c r="F23" s="57"/>
      <c r="G23" s="57"/>
      <c r="I23" s="147"/>
      <c r="J23" s="57"/>
      <c r="K23" s="57"/>
      <c r="M23" s="147"/>
      <c r="N23" s="57"/>
      <c r="O23" s="57"/>
      <c r="Q23" s="147"/>
      <c r="R23" s="57"/>
      <c r="S23" s="57"/>
      <c r="U23" s="147"/>
      <c r="V23" s="57"/>
      <c r="W23" s="57"/>
      <c r="Y23" s="147"/>
      <c r="Z23" s="57"/>
      <c r="AA23" s="57"/>
      <c r="AC23" s="147"/>
      <c r="AD23" s="57"/>
      <c r="AE23" s="57"/>
    </row>
    <row r="24" spans="2:31" x14ac:dyDescent="0.25">
      <c r="B24" s="126">
        <v>4000</v>
      </c>
      <c r="C24" s="72" t="s">
        <v>83</v>
      </c>
      <c r="D24" s="73"/>
      <c r="E24" s="148">
        <f>+E6+E14+E17</f>
        <v>171987812.41</v>
      </c>
      <c r="F24" s="75">
        <f>+F6+F14+F17</f>
        <v>164373971.16</v>
      </c>
      <c r="G24" s="75">
        <f>+G6+G14+G17</f>
        <v>149266875.19999999</v>
      </c>
      <c r="I24" s="148">
        <f>+'31120'!E24</f>
        <v>171987812.41</v>
      </c>
      <c r="J24" s="75">
        <f>+'31120'!F24</f>
        <v>164373971.16</v>
      </c>
      <c r="K24" s="75">
        <f>+'31120'!G24</f>
        <v>149266875.19999999</v>
      </c>
      <c r="M24" s="148">
        <f>+'31130'!E24</f>
        <v>0</v>
      </c>
      <c r="N24" s="75">
        <f>+'31130'!F24</f>
        <v>0</v>
      </c>
      <c r="O24" s="75">
        <f>+'31130'!G24</f>
        <v>0</v>
      </c>
      <c r="Q24" s="148">
        <f>+'31200'!E24</f>
        <v>0</v>
      </c>
      <c r="R24" s="75">
        <f>+'31200'!F24</f>
        <v>0</v>
      </c>
      <c r="S24" s="75">
        <f>+'31200'!G24</f>
        <v>0</v>
      </c>
      <c r="U24" s="148">
        <f>+'32200'!E24</f>
        <v>0</v>
      </c>
      <c r="V24" s="75">
        <f>+'32200'!F24</f>
        <v>0</v>
      </c>
      <c r="W24" s="75">
        <f>+'32200'!G24</f>
        <v>0</v>
      </c>
      <c r="Y24" s="148">
        <f>+'32300'!E24</f>
        <v>0</v>
      </c>
      <c r="Z24" s="75">
        <f>+'32300'!F24</f>
        <v>0</v>
      </c>
      <c r="AA24" s="75">
        <f>+'32300'!G24</f>
        <v>0</v>
      </c>
      <c r="AC24" s="148">
        <f>+'32400'!E24</f>
        <v>0</v>
      </c>
      <c r="AD24" s="75">
        <f>+'32400'!F24</f>
        <v>0</v>
      </c>
      <c r="AE24" s="75">
        <f>+'32400'!G24</f>
        <v>0</v>
      </c>
    </row>
    <row r="25" spans="2:31" x14ac:dyDescent="0.25">
      <c r="B25" s="126"/>
      <c r="C25" s="58"/>
      <c r="D25" s="21"/>
      <c r="E25" s="147"/>
      <c r="F25" s="57"/>
      <c r="G25" s="57"/>
      <c r="I25" s="147"/>
      <c r="J25" s="57"/>
      <c r="K25" s="57"/>
      <c r="M25" s="147"/>
      <c r="N25" s="57"/>
      <c r="O25" s="57"/>
      <c r="Q25" s="147"/>
      <c r="R25" s="57"/>
      <c r="S25" s="57"/>
      <c r="U25" s="147"/>
      <c r="V25" s="57"/>
      <c r="W25" s="57"/>
      <c r="Y25" s="147"/>
      <c r="Z25" s="57"/>
      <c r="AA25" s="57"/>
      <c r="AC25" s="147"/>
      <c r="AD25" s="57"/>
      <c r="AE25" s="57"/>
    </row>
    <row r="26" spans="2:31" x14ac:dyDescent="0.25">
      <c r="B26" s="126"/>
      <c r="C26" s="20" t="s">
        <v>88</v>
      </c>
      <c r="D26" s="21"/>
      <c r="E26" s="147"/>
      <c r="F26" s="57"/>
      <c r="G26" s="57"/>
      <c r="I26" s="147"/>
      <c r="J26" s="57"/>
      <c r="K26" s="57"/>
      <c r="M26" s="147"/>
      <c r="N26" s="57"/>
      <c r="O26" s="57"/>
      <c r="Q26" s="147"/>
      <c r="R26" s="57"/>
      <c r="S26" s="57"/>
      <c r="U26" s="147"/>
      <c r="V26" s="57"/>
      <c r="W26" s="57"/>
      <c r="Y26" s="147"/>
      <c r="Z26" s="57"/>
      <c r="AA26" s="57"/>
      <c r="AC26" s="147"/>
      <c r="AD26" s="57"/>
      <c r="AE26" s="57"/>
    </row>
    <row r="27" spans="2:31" x14ac:dyDescent="0.25">
      <c r="B27" s="126">
        <v>5100</v>
      </c>
      <c r="C27" s="41" t="s">
        <v>90</v>
      </c>
      <c r="D27" s="21"/>
      <c r="E27" s="146">
        <f>SUM(E28:E30)</f>
        <v>134383622.44999999</v>
      </c>
      <c r="F27" s="38">
        <f>SUM(F28:F30)</f>
        <v>129822284.00000001</v>
      </c>
      <c r="G27" s="38">
        <f>SUM(G28:G30)</f>
        <v>112804706.08</v>
      </c>
      <c r="I27" s="146">
        <f>+'31120'!E27</f>
        <v>134383622.44999999</v>
      </c>
      <c r="J27" s="38">
        <f>+'31120'!F27</f>
        <v>129822284.00000001</v>
      </c>
      <c r="K27" s="38">
        <f>+'31120'!G27</f>
        <v>112804706.08</v>
      </c>
      <c r="M27" s="146">
        <f>+'31130'!E27</f>
        <v>0</v>
      </c>
      <c r="N27" s="38">
        <f>+'31130'!F27</f>
        <v>0</v>
      </c>
      <c r="O27" s="38">
        <f>+'31130'!G27</f>
        <v>0</v>
      </c>
      <c r="Q27" s="146">
        <f>+'31200'!E27</f>
        <v>0</v>
      </c>
      <c r="R27" s="38">
        <f>+'31200'!F27</f>
        <v>0</v>
      </c>
      <c r="S27" s="38">
        <f>+'31200'!G27</f>
        <v>0</v>
      </c>
      <c r="U27" s="146">
        <f>+'32200'!E27</f>
        <v>0</v>
      </c>
      <c r="V27" s="38">
        <f>+'32200'!F27</f>
        <v>0</v>
      </c>
      <c r="W27" s="38">
        <f>+'32200'!G27</f>
        <v>0</v>
      </c>
      <c r="Y27" s="146">
        <f>+'32300'!E27</f>
        <v>0</v>
      </c>
      <c r="Z27" s="38">
        <f>+'32300'!F27</f>
        <v>0</v>
      </c>
      <c r="AA27" s="38">
        <f>+'32300'!G27</f>
        <v>0</v>
      </c>
      <c r="AC27" s="146">
        <f>+'32400'!E27</f>
        <v>0</v>
      </c>
      <c r="AD27" s="38">
        <f>+'32400'!F27</f>
        <v>0</v>
      </c>
      <c r="AE27" s="38">
        <f>+'32400'!G27</f>
        <v>0</v>
      </c>
    </row>
    <row r="28" spans="2:31" x14ac:dyDescent="0.25">
      <c r="B28" s="126">
        <v>5110</v>
      </c>
      <c r="C28" s="58"/>
      <c r="D28" s="59" t="s">
        <v>66</v>
      </c>
      <c r="E28" s="147">
        <f t="shared" ref="E28:E30" si="9">+I28+M28+Q28+U28+Y28+AC28</f>
        <v>77774924.230000004</v>
      </c>
      <c r="F28" s="57">
        <f t="shared" ref="F28:F30" si="10">+J28+N28+R28+V28+Z28+AD28</f>
        <v>70935783.230000004</v>
      </c>
      <c r="G28" s="57">
        <f t="shared" ref="G28:G30" si="11">+K28+O28+S28+W28+AA28+AE28</f>
        <v>64969540.409999996</v>
      </c>
      <c r="I28" s="147">
        <f>+'31120'!E28</f>
        <v>77774924.230000004</v>
      </c>
      <c r="J28" s="57">
        <f>+'31120'!F28</f>
        <v>70935783.230000004</v>
      </c>
      <c r="K28" s="57">
        <f>+'31120'!G28</f>
        <v>64969540.409999996</v>
      </c>
      <c r="M28" s="147">
        <f>+'31130'!E28</f>
        <v>0</v>
      </c>
      <c r="N28" s="57">
        <f>+'31130'!F28</f>
        <v>0</v>
      </c>
      <c r="O28" s="57">
        <f>+'31130'!G28</f>
        <v>0</v>
      </c>
      <c r="Q28" s="147">
        <f>+'31200'!E28</f>
        <v>0</v>
      </c>
      <c r="R28" s="57">
        <f>+'31200'!F28</f>
        <v>0</v>
      </c>
      <c r="S28" s="57">
        <f>+'31200'!G28</f>
        <v>0</v>
      </c>
      <c r="U28" s="147">
        <f>+'32200'!E28</f>
        <v>0</v>
      </c>
      <c r="V28" s="57">
        <f>+'32200'!F28</f>
        <v>0</v>
      </c>
      <c r="W28" s="57">
        <f>+'32200'!G28</f>
        <v>0</v>
      </c>
      <c r="Y28" s="147">
        <f>+'32300'!E28</f>
        <v>0</v>
      </c>
      <c r="Z28" s="57">
        <f>+'32300'!F28</f>
        <v>0</v>
      </c>
      <c r="AA28" s="57">
        <f>+'32300'!G28</f>
        <v>0</v>
      </c>
      <c r="AC28" s="147">
        <f>+'32400'!E28</f>
        <v>0</v>
      </c>
      <c r="AD28" s="57">
        <f>+'32400'!F28</f>
        <v>0</v>
      </c>
      <c r="AE28" s="57">
        <f>+'32400'!G28</f>
        <v>0</v>
      </c>
    </row>
    <row r="29" spans="2:31" x14ac:dyDescent="0.25">
      <c r="B29" s="126">
        <v>5120</v>
      </c>
      <c r="C29" s="58"/>
      <c r="D29" s="59" t="s">
        <v>70</v>
      </c>
      <c r="E29" s="147">
        <f t="shared" si="9"/>
        <v>21903348.079999998</v>
      </c>
      <c r="F29" s="57">
        <f t="shared" si="10"/>
        <v>22729464.539999999</v>
      </c>
      <c r="G29" s="57">
        <f t="shared" si="11"/>
        <v>18528358.219999999</v>
      </c>
      <c r="I29" s="147">
        <f>+'31120'!E29</f>
        <v>21903348.079999998</v>
      </c>
      <c r="J29" s="57">
        <f>+'31120'!F29</f>
        <v>22729464.539999999</v>
      </c>
      <c r="K29" s="57">
        <f>+'31120'!G29</f>
        <v>18528358.219999999</v>
      </c>
      <c r="M29" s="147">
        <f>+'31130'!E29</f>
        <v>0</v>
      </c>
      <c r="N29" s="57">
        <f>+'31130'!F29</f>
        <v>0</v>
      </c>
      <c r="O29" s="57">
        <f>+'31130'!G29</f>
        <v>0</v>
      </c>
      <c r="Q29" s="147">
        <f>+'31200'!E29</f>
        <v>0</v>
      </c>
      <c r="R29" s="57">
        <f>+'31200'!F29</f>
        <v>0</v>
      </c>
      <c r="S29" s="57">
        <f>+'31200'!G29</f>
        <v>0</v>
      </c>
      <c r="U29" s="147">
        <f>+'32200'!E29</f>
        <v>0</v>
      </c>
      <c r="V29" s="57">
        <f>+'32200'!F29</f>
        <v>0</v>
      </c>
      <c r="W29" s="57">
        <f>+'32200'!G29</f>
        <v>0</v>
      </c>
      <c r="Y29" s="147">
        <f>+'32300'!E29</f>
        <v>0</v>
      </c>
      <c r="Z29" s="57">
        <f>+'32300'!F29</f>
        <v>0</v>
      </c>
      <c r="AA29" s="57">
        <f>+'32300'!G29</f>
        <v>0</v>
      </c>
      <c r="AC29" s="147">
        <f>+'32400'!E29</f>
        <v>0</v>
      </c>
      <c r="AD29" s="57">
        <f>+'32400'!F29</f>
        <v>0</v>
      </c>
      <c r="AE29" s="57">
        <f>+'32400'!G29</f>
        <v>0</v>
      </c>
    </row>
    <row r="30" spans="2:31" x14ac:dyDescent="0.25">
      <c r="B30" s="126">
        <v>5130</v>
      </c>
      <c r="C30" s="58"/>
      <c r="D30" s="59" t="s">
        <v>74</v>
      </c>
      <c r="E30" s="147">
        <f t="shared" si="9"/>
        <v>34705350.140000001</v>
      </c>
      <c r="F30" s="57">
        <f t="shared" si="10"/>
        <v>36157036.230000004</v>
      </c>
      <c r="G30" s="57">
        <f t="shared" si="11"/>
        <v>29306807.449999999</v>
      </c>
      <c r="I30" s="147">
        <f>+'31120'!E30</f>
        <v>34705350.140000001</v>
      </c>
      <c r="J30" s="57">
        <f>+'31120'!F30</f>
        <v>36157036.230000004</v>
      </c>
      <c r="K30" s="57">
        <f>+'31120'!G30</f>
        <v>29306807.449999999</v>
      </c>
      <c r="M30" s="147">
        <f>+'31130'!E30</f>
        <v>0</v>
      </c>
      <c r="N30" s="57">
        <f>+'31130'!F30</f>
        <v>0</v>
      </c>
      <c r="O30" s="57">
        <f>+'31130'!G30</f>
        <v>0</v>
      </c>
      <c r="Q30" s="147">
        <f>+'31200'!E30</f>
        <v>0</v>
      </c>
      <c r="R30" s="57">
        <f>+'31200'!F30</f>
        <v>0</v>
      </c>
      <c r="S30" s="57">
        <f>+'31200'!G30</f>
        <v>0</v>
      </c>
      <c r="U30" s="147">
        <f>+'32200'!E30</f>
        <v>0</v>
      </c>
      <c r="V30" s="57">
        <f>+'32200'!F30</f>
        <v>0</v>
      </c>
      <c r="W30" s="57">
        <f>+'32200'!G30</f>
        <v>0</v>
      </c>
      <c r="Y30" s="147">
        <f>+'32300'!E30</f>
        <v>0</v>
      </c>
      <c r="Z30" s="57">
        <f>+'32300'!F30</f>
        <v>0</v>
      </c>
      <c r="AA30" s="57">
        <f>+'32300'!G30</f>
        <v>0</v>
      </c>
      <c r="AC30" s="147">
        <f>+'32400'!E30</f>
        <v>0</v>
      </c>
      <c r="AD30" s="57">
        <f>+'32400'!F30</f>
        <v>0</v>
      </c>
      <c r="AE30" s="57">
        <f>+'32400'!G30</f>
        <v>0</v>
      </c>
    </row>
    <row r="31" spans="2:31" x14ac:dyDescent="0.25">
      <c r="B31" s="126">
        <v>5200</v>
      </c>
      <c r="C31" s="41" t="s">
        <v>99</v>
      </c>
      <c r="D31" s="21"/>
      <c r="E31" s="146">
        <f>SUM(E32:E40)</f>
        <v>9525087.7100000009</v>
      </c>
      <c r="F31" s="38">
        <f>SUM(F32:F40)</f>
        <v>11964638.059999999</v>
      </c>
      <c r="G31" s="38">
        <f>SUM(G32:G40)</f>
        <v>11224946.210000001</v>
      </c>
      <c r="I31" s="146">
        <f>+'31120'!E31</f>
        <v>9525087.7100000009</v>
      </c>
      <c r="J31" s="38">
        <f>+'31120'!F31</f>
        <v>11964638.059999999</v>
      </c>
      <c r="K31" s="38">
        <f>+'31120'!G31</f>
        <v>11224946.210000001</v>
      </c>
      <c r="M31" s="146">
        <f>+'31130'!E31</f>
        <v>0</v>
      </c>
      <c r="N31" s="38">
        <f>+'31130'!F31</f>
        <v>0</v>
      </c>
      <c r="O31" s="38">
        <f>+'31130'!G31</f>
        <v>0</v>
      </c>
      <c r="Q31" s="146">
        <f>+'31200'!E31</f>
        <v>0</v>
      </c>
      <c r="R31" s="38">
        <f>+'31200'!F31</f>
        <v>0</v>
      </c>
      <c r="S31" s="38">
        <f>+'31200'!G31</f>
        <v>0</v>
      </c>
      <c r="U31" s="146">
        <f>+'32200'!E31</f>
        <v>0</v>
      </c>
      <c r="V31" s="38">
        <f>+'32200'!F31</f>
        <v>0</v>
      </c>
      <c r="W31" s="38">
        <f>+'32200'!G31</f>
        <v>0</v>
      </c>
      <c r="Y31" s="146">
        <f>+'32300'!E31</f>
        <v>0</v>
      </c>
      <c r="Z31" s="38">
        <f>+'32300'!F31</f>
        <v>0</v>
      </c>
      <c r="AA31" s="38">
        <f>+'32300'!G31</f>
        <v>0</v>
      </c>
      <c r="AC31" s="146">
        <f>+'32400'!E31</f>
        <v>0</v>
      </c>
      <c r="AD31" s="38">
        <f>+'32400'!F31</f>
        <v>0</v>
      </c>
      <c r="AE31" s="38">
        <f>+'32400'!G31</f>
        <v>0</v>
      </c>
    </row>
    <row r="32" spans="2:31" x14ac:dyDescent="0.25">
      <c r="B32" s="126">
        <v>5210</v>
      </c>
      <c r="C32" s="58"/>
      <c r="D32" s="59" t="s">
        <v>78</v>
      </c>
      <c r="E32" s="147">
        <f t="shared" ref="E32:E40" si="12">+I32+M32+Q32+U32+Y32+AC32</f>
        <v>0</v>
      </c>
      <c r="F32" s="57">
        <f t="shared" ref="F32:F40" si="13">+J32+N32+R32+V32+Z32+AD32</f>
        <v>0</v>
      </c>
      <c r="G32" s="57">
        <f t="shared" ref="G32:G40" si="14">+K32+O32+S32+W32+AA32+AE32</f>
        <v>0</v>
      </c>
      <c r="I32" s="147">
        <f>+'31120'!E32</f>
        <v>0</v>
      </c>
      <c r="J32" s="57">
        <f>+'31120'!F32</f>
        <v>0</v>
      </c>
      <c r="K32" s="57">
        <f>+'31120'!G32</f>
        <v>0</v>
      </c>
      <c r="M32" s="147">
        <f>+'31130'!E32</f>
        <v>0</v>
      </c>
      <c r="N32" s="57">
        <f>+'31130'!F32</f>
        <v>0</v>
      </c>
      <c r="O32" s="57">
        <f>+'31130'!G32</f>
        <v>0</v>
      </c>
      <c r="Q32" s="147">
        <f>+'31200'!E32</f>
        <v>0</v>
      </c>
      <c r="R32" s="57">
        <f>+'31200'!F32</f>
        <v>0</v>
      </c>
      <c r="S32" s="57">
        <f>+'31200'!G32</f>
        <v>0</v>
      </c>
      <c r="U32" s="147">
        <f>+'32200'!E32</f>
        <v>0</v>
      </c>
      <c r="V32" s="57">
        <f>+'32200'!F32</f>
        <v>0</v>
      </c>
      <c r="W32" s="57">
        <f>+'32200'!G32</f>
        <v>0</v>
      </c>
      <c r="Y32" s="147">
        <f>+'32300'!E32</f>
        <v>0</v>
      </c>
      <c r="Z32" s="57">
        <f>+'32300'!F32</f>
        <v>0</v>
      </c>
      <c r="AA32" s="57">
        <f>+'32300'!G32</f>
        <v>0</v>
      </c>
      <c r="AC32" s="147">
        <f>+'32400'!E32</f>
        <v>0</v>
      </c>
      <c r="AD32" s="57">
        <f>+'32400'!F32</f>
        <v>0</v>
      </c>
      <c r="AE32" s="57">
        <f>+'32400'!G32</f>
        <v>0</v>
      </c>
    </row>
    <row r="33" spans="2:31" x14ac:dyDescent="0.25">
      <c r="B33" s="126">
        <v>5220</v>
      </c>
      <c r="C33" s="58"/>
      <c r="D33" s="59" t="s">
        <v>102</v>
      </c>
      <c r="E33" s="147">
        <f t="shared" si="12"/>
        <v>0</v>
      </c>
      <c r="F33" s="57">
        <f t="shared" si="13"/>
        <v>0</v>
      </c>
      <c r="G33" s="57">
        <f t="shared" si="14"/>
        <v>0</v>
      </c>
      <c r="I33" s="147">
        <f>+'31120'!E33</f>
        <v>0</v>
      </c>
      <c r="J33" s="57">
        <f>+'31120'!F33</f>
        <v>0</v>
      </c>
      <c r="K33" s="57">
        <f>+'31120'!G33</f>
        <v>0</v>
      </c>
      <c r="M33" s="147">
        <f>+'31130'!E33</f>
        <v>0</v>
      </c>
      <c r="N33" s="57">
        <f>+'31130'!F33</f>
        <v>0</v>
      </c>
      <c r="O33" s="57">
        <f>+'31130'!G33</f>
        <v>0</v>
      </c>
      <c r="Q33" s="147">
        <f>+'31200'!E33</f>
        <v>0</v>
      </c>
      <c r="R33" s="57">
        <f>+'31200'!F33</f>
        <v>0</v>
      </c>
      <c r="S33" s="57">
        <f>+'31200'!G33</f>
        <v>0</v>
      </c>
      <c r="U33" s="147">
        <f>+'32200'!E33</f>
        <v>0</v>
      </c>
      <c r="V33" s="57">
        <f>+'32200'!F33</f>
        <v>0</v>
      </c>
      <c r="W33" s="57">
        <f>+'32200'!G33</f>
        <v>0</v>
      </c>
      <c r="Y33" s="147">
        <f>+'32300'!E33</f>
        <v>0</v>
      </c>
      <c r="Z33" s="57">
        <f>+'32300'!F33</f>
        <v>0</v>
      </c>
      <c r="AA33" s="57">
        <f>+'32300'!G33</f>
        <v>0</v>
      </c>
      <c r="AC33" s="147">
        <f>+'32400'!E33</f>
        <v>0</v>
      </c>
      <c r="AD33" s="57">
        <f>+'32400'!F33</f>
        <v>0</v>
      </c>
      <c r="AE33" s="57">
        <f>+'32400'!G33</f>
        <v>0</v>
      </c>
    </row>
    <row r="34" spans="2:31" x14ac:dyDescent="0.25">
      <c r="B34" s="126">
        <v>5230</v>
      </c>
      <c r="C34" s="58"/>
      <c r="D34" s="59" t="s">
        <v>104</v>
      </c>
      <c r="E34" s="147">
        <f t="shared" si="12"/>
        <v>0</v>
      </c>
      <c r="F34" s="57">
        <f t="shared" si="13"/>
        <v>0</v>
      </c>
      <c r="G34" s="57">
        <f t="shared" si="14"/>
        <v>0</v>
      </c>
      <c r="I34" s="147">
        <f>+'31120'!E34</f>
        <v>0</v>
      </c>
      <c r="J34" s="57">
        <f>+'31120'!F34</f>
        <v>0</v>
      </c>
      <c r="K34" s="57">
        <f>+'31120'!G34</f>
        <v>0</v>
      </c>
      <c r="M34" s="147">
        <f>+'31130'!E34</f>
        <v>0</v>
      </c>
      <c r="N34" s="57">
        <f>+'31130'!F34</f>
        <v>0</v>
      </c>
      <c r="O34" s="57">
        <f>+'31130'!G34</f>
        <v>0</v>
      </c>
      <c r="Q34" s="147">
        <f>+'31200'!E34</f>
        <v>0</v>
      </c>
      <c r="R34" s="57">
        <f>+'31200'!F34</f>
        <v>0</v>
      </c>
      <c r="S34" s="57">
        <f>+'31200'!G34</f>
        <v>0</v>
      </c>
      <c r="U34" s="147">
        <f>+'32200'!E34</f>
        <v>0</v>
      </c>
      <c r="V34" s="57">
        <f>+'32200'!F34</f>
        <v>0</v>
      </c>
      <c r="W34" s="57">
        <f>+'32200'!G34</f>
        <v>0</v>
      </c>
      <c r="Y34" s="147">
        <f>+'32300'!E34</f>
        <v>0</v>
      </c>
      <c r="Z34" s="57">
        <f>+'32300'!F34</f>
        <v>0</v>
      </c>
      <c r="AA34" s="57">
        <f>+'32300'!G34</f>
        <v>0</v>
      </c>
      <c r="AC34" s="147">
        <f>+'32400'!E34</f>
        <v>0</v>
      </c>
      <c r="AD34" s="57">
        <f>+'32400'!F34</f>
        <v>0</v>
      </c>
      <c r="AE34" s="57">
        <f>+'32400'!G34</f>
        <v>0</v>
      </c>
    </row>
    <row r="35" spans="2:31" x14ac:dyDescent="0.25">
      <c r="B35" s="126">
        <v>5240</v>
      </c>
      <c r="C35" s="58"/>
      <c r="D35" s="59" t="s">
        <v>86</v>
      </c>
      <c r="E35" s="147">
        <f t="shared" si="12"/>
        <v>8453844.8399999999</v>
      </c>
      <c r="F35" s="57">
        <f t="shared" si="13"/>
        <v>10980612.859999999</v>
      </c>
      <c r="G35" s="57">
        <f t="shared" si="14"/>
        <v>10334915.33</v>
      </c>
      <c r="I35" s="147">
        <f>+'31120'!E35</f>
        <v>8453844.8399999999</v>
      </c>
      <c r="J35" s="57">
        <f>+'31120'!F35</f>
        <v>10980612.859999999</v>
      </c>
      <c r="K35" s="57">
        <f>+'31120'!G35</f>
        <v>10334915.33</v>
      </c>
      <c r="M35" s="147">
        <f>+'31130'!E35</f>
        <v>0</v>
      </c>
      <c r="N35" s="57">
        <f>+'31130'!F35</f>
        <v>0</v>
      </c>
      <c r="O35" s="57">
        <f>+'31130'!G35</f>
        <v>0</v>
      </c>
      <c r="Q35" s="147">
        <f>+'31200'!E35</f>
        <v>0</v>
      </c>
      <c r="R35" s="57">
        <f>+'31200'!F35</f>
        <v>0</v>
      </c>
      <c r="S35" s="57">
        <f>+'31200'!G35</f>
        <v>0</v>
      </c>
      <c r="U35" s="147">
        <f>+'32200'!E35</f>
        <v>0</v>
      </c>
      <c r="V35" s="57">
        <f>+'32200'!F35</f>
        <v>0</v>
      </c>
      <c r="W35" s="57">
        <f>+'32200'!G35</f>
        <v>0</v>
      </c>
      <c r="Y35" s="147">
        <f>+'32300'!E35</f>
        <v>0</v>
      </c>
      <c r="Z35" s="57">
        <f>+'32300'!F35</f>
        <v>0</v>
      </c>
      <c r="AA35" s="57">
        <f>+'32300'!G35</f>
        <v>0</v>
      </c>
      <c r="AC35" s="147">
        <f>+'32400'!E35</f>
        <v>0</v>
      </c>
      <c r="AD35" s="57">
        <f>+'32400'!F35</f>
        <v>0</v>
      </c>
      <c r="AE35" s="57">
        <f>+'32400'!G35</f>
        <v>0</v>
      </c>
    </row>
    <row r="36" spans="2:31" x14ac:dyDescent="0.25">
      <c r="B36" s="126">
        <v>5250</v>
      </c>
      <c r="C36" s="58"/>
      <c r="D36" s="59" t="s">
        <v>89</v>
      </c>
      <c r="E36" s="147">
        <f t="shared" si="12"/>
        <v>1071242.8700000001</v>
      </c>
      <c r="F36" s="57">
        <f t="shared" si="13"/>
        <v>984025.2</v>
      </c>
      <c r="G36" s="57">
        <f t="shared" si="14"/>
        <v>890030.88</v>
      </c>
      <c r="I36" s="147">
        <f>+'31120'!E36</f>
        <v>1071242.8700000001</v>
      </c>
      <c r="J36" s="57">
        <f>+'31120'!F36</f>
        <v>984025.2</v>
      </c>
      <c r="K36" s="57">
        <f>+'31120'!G36</f>
        <v>890030.88</v>
      </c>
      <c r="M36" s="147">
        <f>+'31130'!E36</f>
        <v>0</v>
      </c>
      <c r="N36" s="57">
        <f>+'31130'!F36</f>
        <v>0</v>
      </c>
      <c r="O36" s="57">
        <f>+'31130'!G36</f>
        <v>0</v>
      </c>
      <c r="Q36" s="147">
        <f>+'31200'!E36</f>
        <v>0</v>
      </c>
      <c r="R36" s="57">
        <f>+'31200'!F36</f>
        <v>0</v>
      </c>
      <c r="S36" s="57">
        <f>+'31200'!G36</f>
        <v>0</v>
      </c>
      <c r="U36" s="147">
        <f>+'32200'!E36</f>
        <v>0</v>
      </c>
      <c r="V36" s="57">
        <f>+'32200'!F36</f>
        <v>0</v>
      </c>
      <c r="W36" s="57">
        <f>+'32200'!G36</f>
        <v>0</v>
      </c>
      <c r="Y36" s="147">
        <f>+'32300'!E36</f>
        <v>0</v>
      </c>
      <c r="Z36" s="57">
        <f>+'32300'!F36</f>
        <v>0</v>
      </c>
      <c r="AA36" s="57">
        <f>+'32300'!G36</f>
        <v>0</v>
      </c>
      <c r="AC36" s="147">
        <f>+'32400'!E36</f>
        <v>0</v>
      </c>
      <c r="AD36" s="57">
        <f>+'32400'!F36</f>
        <v>0</v>
      </c>
      <c r="AE36" s="57">
        <f>+'32400'!G36</f>
        <v>0</v>
      </c>
    </row>
    <row r="37" spans="2:31" x14ac:dyDescent="0.25">
      <c r="B37" s="126">
        <v>5260</v>
      </c>
      <c r="C37" s="58"/>
      <c r="D37" s="59" t="s">
        <v>91</v>
      </c>
      <c r="E37" s="147">
        <f t="shared" si="12"/>
        <v>0</v>
      </c>
      <c r="F37" s="57">
        <f t="shared" si="13"/>
        <v>0</v>
      </c>
      <c r="G37" s="57">
        <f t="shared" si="14"/>
        <v>0</v>
      </c>
      <c r="I37" s="147">
        <f>+'31120'!E37</f>
        <v>0</v>
      </c>
      <c r="J37" s="57">
        <f>+'31120'!F37</f>
        <v>0</v>
      </c>
      <c r="K37" s="57">
        <f>+'31120'!G37</f>
        <v>0</v>
      </c>
      <c r="M37" s="147">
        <f>+'31130'!E37</f>
        <v>0</v>
      </c>
      <c r="N37" s="57">
        <f>+'31130'!F37</f>
        <v>0</v>
      </c>
      <c r="O37" s="57">
        <f>+'31130'!G37</f>
        <v>0</v>
      </c>
      <c r="Q37" s="147">
        <f>+'31200'!E37</f>
        <v>0</v>
      </c>
      <c r="R37" s="57">
        <f>+'31200'!F37</f>
        <v>0</v>
      </c>
      <c r="S37" s="57">
        <f>+'31200'!G37</f>
        <v>0</v>
      </c>
      <c r="U37" s="147">
        <f>+'32200'!E37</f>
        <v>0</v>
      </c>
      <c r="V37" s="57">
        <f>+'32200'!F37</f>
        <v>0</v>
      </c>
      <c r="W37" s="57">
        <f>+'32200'!G37</f>
        <v>0</v>
      </c>
      <c r="Y37" s="147">
        <f>+'32300'!E37</f>
        <v>0</v>
      </c>
      <c r="Z37" s="57">
        <f>+'32300'!F37</f>
        <v>0</v>
      </c>
      <c r="AA37" s="57">
        <f>+'32300'!G37</f>
        <v>0</v>
      </c>
      <c r="AC37" s="147">
        <f>+'32400'!E37</f>
        <v>0</v>
      </c>
      <c r="AD37" s="57">
        <f>+'32400'!F37</f>
        <v>0</v>
      </c>
      <c r="AE37" s="57">
        <f>+'32400'!G37</f>
        <v>0</v>
      </c>
    </row>
    <row r="38" spans="2:31" x14ac:dyDescent="0.25">
      <c r="B38" s="126">
        <v>5270</v>
      </c>
      <c r="C38" s="58"/>
      <c r="D38" s="59" t="s">
        <v>94</v>
      </c>
      <c r="E38" s="147">
        <f t="shared" si="12"/>
        <v>0</v>
      </c>
      <c r="F38" s="57">
        <f t="shared" si="13"/>
        <v>0</v>
      </c>
      <c r="G38" s="57">
        <f t="shared" si="14"/>
        <v>0</v>
      </c>
      <c r="I38" s="147">
        <f>+'31120'!E38</f>
        <v>0</v>
      </c>
      <c r="J38" s="57">
        <f>+'31120'!F38</f>
        <v>0</v>
      </c>
      <c r="K38" s="57">
        <f>+'31120'!G38</f>
        <v>0</v>
      </c>
      <c r="M38" s="147">
        <f>+'31130'!E38</f>
        <v>0</v>
      </c>
      <c r="N38" s="57">
        <f>+'31130'!F38</f>
        <v>0</v>
      </c>
      <c r="O38" s="57">
        <f>+'31130'!G38</f>
        <v>0</v>
      </c>
      <c r="Q38" s="147">
        <f>+'31200'!E38</f>
        <v>0</v>
      </c>
      <c r="R38" s="57">
        <f>+'31200'!F38</f>
        <v>0</v>
      </c>
      <c r="S38" s="57">
        <f>+'31200'!G38</f>
        <v>0</v>
      </c>
      <c r="U38" s="147">
        <f>+'32200'!E38</f>
        <v>0</v>
      </c>
      <c r="V38" s="57">
        <f>+'32200'!F38</f>
        <v>0</v>
      </c>
      <c r="W38" s="57">
        <f>+'32200'!G38</f>
        <v>0</v>
      </c>
      <c r="Y38" s="147">
        <f>+'32300'!E38</f>
        <v>0</v>
      </c>
      <c r="Z38" s="57">
        <f>+'32300'!F38</f>
        <v>0</v>
      </c>
      <c r="AA38" s="57">
        <f>+'32300'!G38</f>
        <v>0</v>
      </c>
      <c r="AC38" s="147">
        <f>+'32400'!E38</f>
        <v>0</v>
      </c>
      <c r="AD38" s="57">
        <f>+'32400'!F38</f>
        <v>0</v>
      </c>
      <c r="AE38" s="57">
        <f>+'32400'!G38</f>
        <v>0</v>
      </c>
    </row>
    <row r="39" spans="2:31" x14ac:dyDescent="0.25">
      <c r="B39" s="126">
        <v>5280</v>
      </c>
      <c r="C39" s="58"/>
      <c r="D39" s="59" t="s">
        <v>95</v>
      </c>
      <c r="E39" s="147">
        <f t="shared" si="12"/>
        <v>0</v>
      </c>
      <c r="F39" s="57">
        <f t="shared" si="13"/>
        <v>0</v>
      </c>
      <c r="G39" s="57">
        <f t="shared" si="14"/>
        <v>0</v>
      </c>
      <c r="I39" s="147">
        <f>+'31120'!E39</f>
        <v>0</v>
      </c>
      <c r="J39" s="57">
        <f>+'31120'!F39</f>
        <v>0</v>
      </c>
      <c r="K39" s="57">
        <f>+'31120'!G39</f>
        <v>0</v>
      </c>
      <c r="M39" s="147">
        <f>+'31130'!E39</f>
        <v>0</v>
      </c>
      <c r="N39" s="57">
        <f>+'31130'!F39</f>
        <v>0</v>
      </c>
      <c r="O39" s="57">
        <f>+'31130'!G39</f>
        <v>0</v>
      </c>
      <c r="Q39" s="147">
        <f>+'31200'!E39</f>
        <v>0</v>
      </c>
      <c r="R39" s="57">
        <f>+'31200'!F39</f>
        <v>0</v>
      </c>
      <c r="S39" s="57">
        <f>+'31200'!G39</f>
        <v>0</v>
      </c>
      <c r="U39" s="147">
        <f>+'32200'!E39</f>
        <v>0</v>
      </c>
      <c r="V39" s="57">
        <f>+'32200'!F39</f>
        <v>0</v>
      </c>
      <c r="W39" s="57">
        <f>+'32200'!G39</f>
        <v>0</v>
      </c>
      <c r="Y39" s="147">
        <f>+'32300'!E39</f>
        <v>0</v>
      </c>
      <c r="Z39" s="57">
        <f>+'32300'!F39</f>
        <v>0</v>
      </c>
      <c r="AA39" s="57">
        <f>+'32300'!G39</f>
        <v>0</v>
      </c>
      <c r="AC39" s="147">
        <f>+'32400'!E39</f>
        <v>0</v>
      </c>
      <c r="AD39" s="57">
        <f>+'32400'!F39</f>
        <v>0</v>
      </c>
      <c r="AE39" s="57">
        <f>+'32400'!G39</f>
        <v>0</v>
      </c>
    </row>
    <row r="40" spans="2:31" x14ac:dyDescent="0.25">
      <c r="B40" s="126">
        <v>5290</v>
      </c>
      <c r="C40" s="58"/>
      <c r="D40" s="59" t="s">
        <v>98</v>
      </c>
      <c r="E40" s="147">
        <f t="shared" si="12"/>
        <v>0</v>
      </c>
      <c r="F40" s="57">
        <f t="shared" si="13"/>
        <v>0</v>
      </c>
      <c r="G40" s="57">
        <f t="shared" si="14"/>
        <v>0</v>
      </c>
      <c r="I40" s="147">
        <f>+'31120'!E40</f>
        <v>0</v>
      </c>
      <c r="J40" s="57">
        <f>+'31120'!F40</f>
        <v>0</v>
      </c>
      <c r="K40" s="57">
        <f>+'31120'!G40</f>
        <v>0</v>
      </c>
      <c r="M40" s="147">
        <f>+'31130'!E40</f>
        <v>0</v>
      </c>
      <c r="N40" s="57">
        <f>+'31130'!F40</f>
        <v>0</v>
      </c>
      <c r="O40" s="57">
        <f>+'31130'!G40</f>
        <v>0</v>
      </c>
      <c r="Q40" s="147">
        <f>+'31200'!E40</f>
        <v>0</v>
      </c>
      <c r="R40" s="57">
        <f>+'31200'!F40</f>
        <v>0</v>
      </c>
      <c r="S40" s="57">
        <f>+'31200'!G40</f>
        <v>0</v>
      </c>
      <c r="U40" s="147">
        <f>+'32200'!E40</f>
        <v>0</v>
      </c>
      <c r="V40" s="57">
        <f>+'32200'!F40</f>
        <v>0</v>
      </c>
      <c r="W40" s="57">
        <f>+'32200'!G40</f>
        <v>0</v>
      </c>
      <c r="Y40" s="147">
        <f>+'32300'!E40</f>
        <v>0</v>
      </c>
      <c r="Z40" s="57">
        <f>+'32300'!F40</f>
        <v>0</v>
      </c>
      <c r="AA40" s="57">
        <f>+'32300'!G40</f>
        <v>0</v>
      </c>
      <c r="AC40" s="147">
        <f>+'32400'!E40</f>
        <v>0</v>
      </c>
      <c r="AD40" s="57">
        <f>+'32400'!F40</f>
        <v>0</v>
      </c>
      <c r="AE40" s="57">
        <f>+'32400'!G40</f>
        <v>0</v>
      </c>
    </row>
    <row r="41" spans="2:31" x14ac:dyDescent="0.25">
      <c r="B41" s="126">
        <v>5300</v>
      </c>
      <c r="C41" s="41" t="s">
        <v>111</v>
      </c>
      <c r="D41" s="21"/>
      <c r="E41" s="146">
        <f>SUM(E42:E44)</f>
        <v>7485809.5599999996</v>
      </c>
      <c r="F41" s="38">
        <f>SUM(F42:F44)</f>
        <v>5386162.9900000002</v>
      </c>
      <c r="G41" s="38">
        <f>SUM(G42:G44)</f>
        <v>1690469.32</v>
      </c>
      <c r="I41" s="146">
        <f>+'31120'!E41</f>
        <v>7485809.5599999996</v>
      </c>
      <c r="J41" s="38">
        <f>+'31120'!F41</f>
        <v>5386162.9900000002</v>
      </c>
      <c r="K41" s="38">
        <f>+'31120'!G41</f>
        <v>1690469.32</v>
      </c>
      <c r="M41" s="146">
        <f>+'31130'!E41</f>
        <v>0</v>
      </c>
      <c r="N41" s="38">
        <f>+'31130'!F41</f>
        <v>0</v>
      </c>
      <c r="O41" s="38">
        <f>+'31130'!G41</f>
        <v>0</v>
      </c>
      <c r="Q41" s="146">
        <f>+'31200'!E41</f>
        <v>0</v>
      </c>
      <c r="R41" s="38">
        <f>+'31200'!F41</f>
        <v>0</v>
      </c>
      <c r="S41" s="38">
        <f>+'31200'!G41</f>
        <v>0</v>
      </c>
      <c r="U41" s="146">
        <f>+'32200'!E41</f>
        <v>0</v>
      </c>
      <c r="V41" s="38">
        <f>+'32200'!F41</f>
        <v>0</v>
      </c>
      <c r="W41" s="38">
        <f>+'32200'!G41</f>
        <v>0</v>
      </c>
      <c r="Y41" s="146">
        <f>+'32300'!E41</f>
        <v>0</v>
      </c>
      <c r="Z41" s="38">
        <f>+'32300'!F41</f>
        <v>0</v>
      </c>
      <c r="AA41" s="38">
        <f>+'32300'!G41</f>
        <v>0</v>
      </c>
      <c r="AC41" s="146">
        <f>+'32400'!E41</f>
        <v>0</v>
      </c>
      <c r="AD41" s="38">
        <f>+'32400'!F41</f>
        <v>0</v>
      </c>
      <c r="AE41" s="38">
        <f>+'32400'!G41</f>
        <v>0</v>
      </c>
    </row>
    <row r="42" spans="2:31" x14ac:dyDescent="0.25">
      <c r="B42" s="126">
        <v>5310</v>
      </c>
      <c r="C42" s="58"/>
      <c r="D42" s="59" t="s">
        <v>113</v>
      </c>
      <c r="E42" s="147">
        <f t="shared" ref="E42:E44" si="15">+I42+M42+Q42+U42+Y42+AC42</f>
        <v>0</v>
      </c>
      <c r="F42" s="57">
        <f t="shared" ref="F42:F44" si="16">+J42+N42+R42+V42+Z42+AD42</f>
        <v>0</v>
      </c>
      <c r="G42" s="57">
        <f t="shared" ref="G42:G44" si="17">+K42+O42+S42+W42+AA42+AE42</f>
        <v>0</v>
      </c>
      <c r="I42" s="147">
        <f>+'31120'!E42</f>
        <v>0</v>
      </c>
      <c r="J42" s="57">
        <f>+'31120'!F42</f>
        <v>0</v>
      </c>
      <c r="K42" s="57">
        <f>+'31120'!G42</f>
        <v>0</v>
      </c>
      <c r="M42" s="147">
        <f>+'31130'!E42</f>
        <v>0</v>
      </c>
      <c r="N42" s="57">
        <f>+'31130'!F42</f>
        <v>0</v>
      </c>
      <c r="O42" s="57">
        <f>+'31130'!G42</f>
        <v>0</v>
      </c>
      <c r="Q42" s="147">
        <f>+'31200'!E42</f>
        <v>0</v>
      </c>
      <c r="R42" s="57">
        <f>+'31200'!F42</f>
        <v>0</v>
      </c>
      <c r="S42" s="57">
        <f>+'31200'!G42</f>
        <v>0</v>
      </c>
      <c r="U42" s="147">
        <f>+'32200'!E42</f>
        <v>0</v>
      </c>
      <c r="V42" s="57">
        <f>+'32200'!F42</f>
        <v>0</v>
      </c>
      <c r="W42" s="57">
        <f>+'32200'!G42</f>
        <v>0</v>
      </c>
      <c r="Y42" s="147">
        <f>+'32300'!E42</f>
        <v>0</v>
      </c>
      <c r="Z42" s="57">
        <f>+'32300'!F42</f>
        <v>0</v>
      </c>
      <c r="AA42" s="57">
        <f>+'32300'!G42</f>
        <v>0</v>
      </c>
      <c r="AC42" s="147">
        <f>+'32400'!E42</f>
        <v>0</v>
      </c>
      <c r="AD42" s="57">
        <f>+'32400'!F42</f>
        <v>0</v>
      </c>
      <c r="AE42" s="57">
        <f>+'32400'!G42</f>
        <v>0</v>
      </c>
    </row>
    <row r="43" spans="2:31" x14ac:dyDescent="0.25">
      <c r="B43" s="126">
        <v>5320</v>
      </c>
      <c r="C43" s="58"/>
      <c r="D43" s="59" t="s">
        <v>14</v>
      </c>
      <c r="E43" s="147">
        <f t="shared" si="15"/>
        <v>0</v>
      </c>
      <c r="F43" s="57">
        <f t="shared" si="16"/>
        <v>0</v>
      </c>
      <c r="G43" s="57">
        <f t="shared" si="17"/>
        <v>0</v>
      </c>
      <c r="I43" s="147">
        <f>+'31120'!E43</f>
        <v>0</v>
      </c>
      <c r="J43" s="57">
        <f>+'31120'!F43</f>
        <v>0</v>
      </c>
      <c r="K43" s="57">
        <f>+'31120'!G43</f>
        <v>0</v>
      </c>
      <c r="M43" s="147">
        <f>+'31130'!E43</f>
        <v>0</v>
      </c>
      <c r="N43" s="57">
        <f>+'31130'!F43</f>
        <v>0</v>
      </c>
      <c r="O43" s="57">
        <f>+'31130'!G43</f>
        <v>0</v>
      </c>
      <c r="Q43" s="147">
        <f>+'31200'!E43</f>
        <v>0</v>
      </c>
      <c r="R43" s="57">
        <f>+'31200'!F43</f>
        <v>0</v>
      </c>
      <c r="S43" s="57">
        <f>+'31200'!G43</f>
        <v>0</v>
      </c>
      <c r="U43" s="147">
        <f>+'32200'!E43</f>
        <v>0</v>
      </c>
      <c r="V43" s="57">
        <f>+'32200'!F43</f>
        <v>0</v>
      </c>
      <c r="W43" s="57">
        <f>+'32200'!G43</f>
        <v>0</v>
      </c>
      <c r="Y43" s="147">
        <f>+'32300'!E43</f>
        <v>0</v>
      </c>
      <c r="Z43" s="57">
        <f>+'32300'!F43</f>
        <v>0</v>
      </c>
      <c r="AA43" s="57">
        <f>+'32300'!G43</f>
        <v>0</v>
      </c>
      <c r="AC43" s="147">
        <f>+'32400'!E43</f>
        <v>0</v>
      </c>
      <c r="AD43" s="57">
        <f>+'32400'!F43</f>
        <v>0</v>
      </c>
      <c r="AE43" s="57">
        <f>+'32400'!G43</f>
        <v>0</v>
      </c>
    </row>
    <row r="44" spans="2:31" x14ac:dyDescent="0.25">
      <c r="B44" s="126">
        <v>5330</v>
      </c>
      <c r="C44" s="58"/>
      <c r="D44" s="59" t="s">
        <v>103</v>
      </c>
      <c r="E44" s="147">
        <f t="shared" si="15"/>
        <v>7485809.5599999996</v>
      </c>
      <c r="F44" s="57">
        <f t="shared" si="16"/>
        <v>5386162.9900000002</v>
      </c>
      <c r="G44" s="57">
        <f t="shared" si="17"/>
        <v>1690469.32</v>
      </c>
      <c r="I44" s="147">
        <f>+'31120'!E44</f>
        <v>7485809.5599999996</v>
      </c>
      <c r="J44" s="57">
        <f>+'31120'!F44</f>
        <v>5386162.9900000002</v>
      </c>
      <c r="K44" s="57">
        <f>+'31120'!G44</f>
        <v>1690469.32</v>
      </c>
      <c r="M44" s="147">
        <f>+'31130'!E44</f>
        <v>0</v>
      </c>
      <c r="N44" s="57">
        <f>+'31130'!F44</f>
        <v>0</v>
      </c>
      <c r="O44" s="57">
        <f>+'31130'!G44</f>
        <v>0</v>
      </c>
      <c r="Q44" s="147">
        <f>+'31200'!E44</f>
        <v>0</v>
      </c>
      <c r="R44" s="57">
        <f>+'31200'!F44</f>
        <v>0</v>
      </c>
      <c r="S44" s="57">
        <f>+'31200'!G44</f>
        <v>0</v>
      </c>
      <c r="U44" s="147">
        <f>+'32200'!E44</f>
        <v>0</v>
      </c>
      <c r="V44" s="57">
        <f>+'32200'!F44</f>
        <v>0</v>
      </c>
      <c r="W44" s="57">
        <f>+'32200'!G44</f>
        <v>0</v>
      </c>
      <c r="Y44" s="147">
        <f>+'32300'!E44</f>
        <v>0</v>
      </c>
      <c r="Z44" s="57">
        <f>+'32300'!F44</f>
        <v>0</v>
      </c>
      <c r="AA44" s="57">
        <f>+'32300'!G44</f>
        <v>0</v>
      </c>
      <c r="AC44" s="147">
        <f>+'32400'!E44</f>
        <v>0</v>
      </c>
      <c r="AD44" s="57">
        <f>+'32400'!F44</f>
        <v>0</v>
      </c>
      <c r="AE44" s="57">
        <f>+'32400'!G44</f>
        <v>0</v>
      </c>
    </row>
    <row r="45" spans="2:31" x14ac:dyDescent="0.25">
      <c r="B45" s="126">
        <v>5400</v>
      </c>
      <c r="C45" s="41" t="s">
        <v>116</v>
      </c>
      <c r="D45" s="21"/>
      <c r="E45" s="146">
        <f>SUM(E46:E50)</f>
        <v>0</v>
      </c>
      <c r="F45" s="38">
        <f>SUM(F46:F50)</f>
        <v>0</v>
      </c>
      <c r="G45" s="38">
        <f>SUM(G46:G50)</f>
        <v>0</v>
      </c>
      <c r="I45" s="146">
        <f>+'31120'!E45</f>
        <v>0</v>
      </c>
      <c r="J45" s="38">
        <f>+'31120'!F45</f>
        <v>0</v>
      </c>
      <c r="K45" s="38">
        <f>+'31120'!G45</f>
        <v>0</v>
      </c>
      <c r="M45" s="146">
        <f>+'31130'!E45</f>
        <v>0</v>
      </c>
      <c r="N45" s="38">
        <f>+'31130'!F45</f>
        <v>0</v>
      </c>
      <c r="O45" s="38">
        <f>+'31130'!G45</f>
        <v>0</v>
      </c>
      <c r="Q45" s="146">
        <f>+'31200'!E45</f>
        <v>0</v>
      </c>
      <c r="R45" s="38">
        <f>+'31200'!F45</f>
        <v>0</v>
      </c>
      <c r="S45" s="38">
        <f>+'31200'!G45</f>
        <v>0</v>
      </c>
      <c r="U45" s="146">
        <f>+'32200'!E45</f>
        <v>0</v>
      </c>
      <c r="V45" s="38">
        <f>+'32200'!F45</f>
        <v>0</v>
      </c>
      <c r="W45" s="38">
        <f>+'32200'!G45</f>
        <v>0</v>
      </c>
      <c r="Y45" s="146">
        <f>+'32300'!E45</f>
        <v>0</v>
      </c>
      <c r="Z45" s="38">
        <f>+'32300'!F45</f>
        <v>0</v>
      </c>
      <c r="AA45" s="38">
        <f>+'32300'!G45</f>
        <v>0</v>
      </c>
      <c r="AC45" s="146">
        <f>+'32400'!E45</f>
        <v>0</v>
      </c>
      <c r="AD45" s="38">
        <f>+'32400'!F45</f>
        <v>0</v>
      </c>
      <c r="AE45" s="38">
        <f>+'32400'!G45</f>
        <v>0</v>
      </c>
    </row>
    <row r="46" spans="2:31" x14ac:dyDescent="0.25">
      <c r="B46" s="126">
        <v>5410</v>
      </c>
      <c r="C46" s="58"/>
      <c r="D46" s="59" t="s">
        <v>117</v>
      </c>
      <c r="E46" s="147">
        <f t="shared" ref="E46:E50" si="18">+I46+M46+Q46+U46+Y46+AC46</f>
        <v>0</v>
      </c>
      <c r="F46" s="57">
        <f t="shared" ref="F46:F50" si="19">+J46+N46+R46+V46+Z46+AD46</f>
        <v>0</v>
      </c>
      <c r="G46" s="57">
        <f t="shared" ref="G46:G50" si="20">+K46+O46+S46+W46+AA46+AE46</f>
        <v>0</v>
      </c>
      <c r="I46" s="147">
        <f>+'31120'!E46</f>
        <v>0</v>
      </c>
      <c r="J46" s="57">
        <f>+'31120'!F46</f>
        <v>0</v>
      </c>
      <c r="K46" s="57">
        <f>+'31120'!G46</f>
        <v>0</v>
      </c>
      <c r="M46" s="147">
        <f>+'31130'!E46</f>
        <v>0</v>
      </c>
      <c r="N46" s="57">
        <f>+'31130'!F46</f>
        <v>0</v>
      </c>
      <c r="O46" s="57">
        <f>+'31130'!G46</f>
        <v>0</v>
      </c>
      <c r="Q46" s="147">
        <f>+'31200'!E46</f>
        <v>0</v>
      </c>
      <c r="R46" s="57">
        <f>+'31200'!F46</f>
        <v>0</v>
      </c>
      <c r="S46" s="57">
        <f>+'31200'!G46</f>
        <v>0</v>
      </c>
      <c r="U46" s="147">
        <f>+'32200'!E46</f>
        <v>0</v>
      </c>
      <c r="V46" s="57">
        <f>+'32200'!F46</f>
        <v>0</v>
      </c>
      <c r="W46" s="57">
        <f>+'32200'!G46</f>
        <v>0</v>
      </c>
      <c r="Y46" s="147">
        <f>+'32300'!E46</f>
        <v>0</v>
      </c>
      <c r="Z46" s="57">
        <f>+'32300'!F46</f>
        <v>0</v>
      </c>
      <c r="AA46" s="57">
        <f>+'32300'!G46</f>
        <v>0</v>
      </c>
      <c r="AC46" s="147">
        <f>+'32400'!E46</f>
        <v>0</v>
      </c>
      <c r="AD46" s="57">
        <f>+'32400'!F46</f>
        <v>0</v>
      </c>
      <c r="AE46" s="57">
        <f>+'32400'!G46</f>
        <v>0</v>
      </c>
    </row>
    <row r="47" spans="2:31" x14ac:dyDescent="0.25">
      <c r="B47" s="126">
        <v>5420</v>
      </c>
      <c r="C47" s="58"/>
      <c r="D47" s="59" t="s">
        <v>119</v>
      </c>
      <c r="E47" s="147">
        <f t="shared" si="18"/>
        <v>0</v>
      </c>
      <c r="F47" s="57">
        <f t="shared" si="19"/>
        <v>0</v>
      </c>
      <c r="G47" s="57">
        <f t="shared" si="20"/>
        <v>0</v>
      </c>
      <c r="I47" s="147">
        <f>+'31120'!E47</f>
        <v>0</v>
      </c>
      <c r="J47" s="57">
        <f>+'31120'!F47</f>
        <v>0</v>
      </c>
      <c r="K47" s="57">
        <f>+'31120'!G47</f>
        <v>0</v>
      </c>
      <c r="M47" s="147">
        <f>+'31130'!E47</f>
        <v>0</v>
      </c>
      <c r="N47" s="57">
        <f>+'31130'!F47</f>
        <v>0</v>
      </c>
      <c r="O47" s="57">
        <f>+'31130'!G47</f>
        <v>0</v>
      </c>
      <c r="Q47" s="147">
        <f>+'31200'!E47</f>
        <v>0</v>
      </c>
      <c r="R47" s="57">
        <f>+'31200'!F47</f>
        <v>0</v>
      </c>
      <c r="S47" s="57">
        <f>+'31200'!G47</f>
        <v>0</v>
      </c>
      <c r="U47" s="147">
        <f>+'32200'!E47</f>
        <v>0</v>
      </c>
      <c r="V47" s="57">
        <f>+'32200'!F47</f>
        <v>0</v>
      </c>
      <c r="W47" s="57">
        <f>+'32200'!G47</f>
        <v>0</v>
      </c>
      <c r="Y47" s="147">
        <f>+'32300'!E47</f>
        <v>0</v>
      </c>
      <c r="Z47" s="57">
        <f>+'32300'!F47</f>
        <v>0</v>
      </c>
      <c r="AA47" s="57">
        <f>+'32300'!G47</f>
        <v>0</v>
      </c>
      <c r="AC47" s="147">
        <f>+'32400'!E47</f>
        <v>0</v>
      </c>
      <c r="AD47" s="57">
        <f>+'32400'!F47</f>
        <v>0</v>
      </c>
      <c r="AE47" s="57">
        <f>+'32400'!G47</f>
        <v>0</v>
      </c>
    </row>
    <row r="48" spans="2:31" x14ac:dyDescent="0.25">
      <c r="B48" s="126">
        <v>5430</v>
      </c>
      <c r="C48" s="58"/>
      <c r="D48" s="59" t="s">
        <v>121</v>
      </c>
      <c r="E48" s="147">
        <f t="shared" si="18"/>
        <v>0</v>
      </c>
      <c r="F48" s="57">
        <f t="shared" si="19"/>
        <v>0</v>
      </c>
      <c r="G48" s="57">
        <f t="shared" si="20"/>
        <v>0</v>
      </c>
      <c r="I48" s="147">
        <f>+'31120'!E48</f>
        <v>0</v>
      </c>
      <c r="J48" s="57">
        <f>+'31120'!F48</f>
        <v>0</v>
      </c>
      <c r="K48" s="57">
        <f>+'31120'!G48</f>
        <v>0</v>
      </c>
      <c r="M48" s="147">
        <f>+'31130'!E48</f>
        <v>0</v>
      </c>
      <c r="N48" s="57">
        <f>+'31130'!F48</f>
        <v>0</v>
      </c>
      <c r="O48" s="57">
        <f>+'31130'!G48</f>
        <v>0</v>
      </c>
      <c r="Q48" s="147">
        <f>+'31200'!E48</f>
        <v>0</v>
      </c>
      <c r="R48" s="57">
        <f>+'31200'!F48</f>
        <v>0</v>
      </c>
      <c r="S48" s="57">
        <f>+'31200'!G48</f>
        <v>0</v>
      </c>
      <c r="U48" s="147">
        <f>+'32200'!E48</f>
        <v>0</v>
      </c>
      <c r="V48" s="57">
        <f>+'32200'!F48</f>
        <v>0</v>
      </c>
      <c r="W48" s="57">
        <f>+'32200'!G48</f>
        <v>0</v>
      </c>
      <c r="Y48" s="147">
        <f>+'32300'!E48</f>
        <v>0</v>
      </c>
      <c r="Z48" s="57">
        <f>+'32300'!F48</f>
        <v>0</v>
      </c>
      <c r="AA48" s="57">
        <f>+'32300'!G48</f>
        <v>0</v>
      </c>
      <c r="AC48" s="147">
        <f>+'32400'!E48</f>
        <v>0</v>
      </c>
      <c r="AD48" s="57">
        <f>+'32400'!F48</f>
        <v>0</v>
      </c>
      <c r="AE48" s="57">
        <f>+'32400'!G48</f>
        <v>0</v>
      </c>
    </row>
    <row r="49" spans="2:31" x14ac:dyDescent="0.25">
      <c r="B49" s="126">
        <v>5440</v>
      </c>
      <c r="C49" s="58"/>
      <c r="D49" s="59" t="s">
        <v>123</v>
      </c>
      <c r="E49" s="147">
        <f t="shared" si="18"/>
        <v>0</v>
      </c>
      <c r="F49" s="57">
        <f t="shared" si="19"/>
        <v>0</v>
      </c>
      <c r="G49" s="57">
        <f t="shared" si="20"/>
        <v>0</v>
      </c>
      <c r="I49" s="147">
        <f>+'31120'!E49</f>
        <v>0</v>
      </c>
      <c r="J49" s="57">
        <f>+'31120'!F49</f>
        <v>0</v>
      </c>
      <c r="K49" s="57">
        <f>+'31120'!G49</f>
        <v>0</v>
      </c>
      <c r="M49" s="147">
        <f>+'31130'!E49</f>
        <v>0</v>
      </c>
      <c r="N49" s="57">
        <f>+'31130'!F49</f>
        <v>0</v>
      </c>
      <c r="O49" s="57">
        <f>+'31130'!G49</f>
        <v>0</v>
      </c>
      <c r="Q49" s="147">
        <f>+'31200'!E49</f>
        <v>0</v>
      </c>
      <c r="R49" s="57">
        <f>+'31200'!F49</f>
        <v>0</v>
      </c>
      <c r="S49" s="57">
        <f>+'31200'!G49</f>
        <v>0</v>
      </c>
      <c r="U49" s="147">
        <f>+'32200'!E49</f>
        <v>0</v>
      </c>
      <c r="V49" s="57">
        <f>+'32200'!F49</f>
        <v>0</v>
      </c>
      <c r="W49" s="57">
        <f>+'32200'!G49</f>
        <v>0</v>
      </c>
      <c r="Y49" s="147">
        <f>+'32300'!E49</f>
        <v>0</v>
      </c>
      <c r="Z49" s="57">
        <f>+'32300'!F49</f>
        <v>0</v>
      </c>
      <c r="AA49" s="57">
        <f>+'32300'!G49</f>
        <v>0</v>
      </c>
      <c r="AC49" s="147">
        <f>+'32400'!E49</f>
        <v>0</v>
      </c>
      <c r="AD49" s="57">
        <f>+'32400'!F49</f>
        <v>0</v>
      </c>
      <c r="AE49" s="57">
        <f>+'32400'!G49</f>
        <v>0</v>
      </c>
    </row>
    <row r="50" spans="2:31" x14ac:dyDescent="0.25">
      <c r="B50" s="126">
        <v>5450</v>
      </c>
      <c r="C50" s="58"/>
      <c r="D50" s="59" t="s">
        <v>125</v>
      </c>
      <c r="E50" s="147">
        <f t="shared" si="18"/>
        <v>0</v>
      </c>
      <c r="F50" s="57">
        <f t="shared" si="19"/>
        <v>0</v>
      </c>
      <c r="G50" s="57">
        <f t="shared" si="20"/>
        <v>0</v>
      </c>
      <c r="I50" s="147">
        <f>+'31120'!E50</f>
        <v>0</v>
      </c>
      <c r="J50" s="57">
        <f>+'31120'!F50</f>
        <v>0</v>
      </c>
      <c r="K50" s="57">
        <f>+'31120'!G50</f>
        <v>0</v>
      </c>
      <c r="M50" s="147">
        <f>+'31130'!E50</f>
        <v>0</v>
      </c>
      <c r="N50" s="57">
        <f>+'31130'!F50</f>
        <v>0</v>
      </c>
      <c r="O50" s="57">
        <f>+'31130'!G50</f>
        <v>0</v>
      </c>
      <c r="Q50" s="147">
        <f>+'31200'!E50</f>
        <v>0</v>
      </c>
      <c r="R50" s="57">
        <f>+'31200'!F50</f>
        <v>0</v>
      </c>
      <c r="S50" s="57">
        <f>+'31200'!G50</f>
        <v>0</v>
      </c>
      <c r="U50" s="147">
        <f>+'32200'!E50</f>
        <v>0</v>
      </c>
      <c r="V50" s="57">
        <f>+'32200'!F50</f>
        <v>0</v>
      </c>
      <c r="W50" s="57">
        <f>+'32200'!G50</f>
        <v>0</v>
      </c>
      <c r="Y50" s="147">
        <f>+'32300'!E50</f>
        <v>0</v>
      </c>
      <c r="Z50" s="57">
        <f>+'32300'!F50</f>
        <v>0</v>
      </c>
      <c r="AA50" s="57">
        <f>+'32300'!G50</f>
        <v>0</v>
      </c>
      <c r="AC50" s="147">
        <f>+'32400'!E50</f>
        <v>0</v>
      </c>
      <c r="AD50" s="57">
        <f>+'32400'!F50</f>
        <v>0</v>
      </c>
      <c r="AE50" s="57">
        <f>+'32400'!G50</f>
        <v>0</v>
      </c>
    </row>
    <row r="51" spans="2:31" x14ac:dyDescent="0.25">
      <c r="B51" s="126">
        <v>5500</v>
      </c>
      <c r="C51" s="41" t="s">
        <v>127</v>
      </c>
      <c r="D51" s="21"/>
      <c r="E51" s="146">
        <f>SUM(E52:E57)</f>
        <v>5479608.2800000003</v>
      </c>
      <c r="F51" s="38">
        <f>SUM(F52:F57)</f>
        <v>4514759.33</v>
      </c>
      <c r="G51" s="38">
        <f>SUM(G52:G57)</f>
        <v>2731614.88</v>
      </c>
      <c r="I51" s="146">
        <f>+'31120'!E51</f>
        <v>5479608.2800000003</v>
      </c>
      <c r="J51" s="38">
        <f>+'31120'!F51</f>
        <v>4514759.33</v>
      </c>
      <c r="K51" s="38">
        <f>+'31120'!G51</f>
        <v>2731614.88</v>
      </c>
      <c r="M51" s="146">
        <f>+'31130'!E51</f>
        <v>0</v>
      </c>
      <c r="N51" s="38">
        <f>+'31130'!F51</f>
        <v>0</v>
      </c>
      <c r="O51" s="38">
        <f>+'31130'!G51</f>
        <v>0</v>
      </c>
      <c r="Q51" s="146">
        <f>+'31200'!E51</f>
        <v>0</v>
      </c>
      <c r="R51" s="38">
        <f>+'31200'!F51</f>
        <v>0</v>
      </c>
      <c r="S51" s="38">
        <f>+'31200'!G51</f>
        <v>0</v>
      </c>
      <c r="U51" s="146">
        <f>+'32200'!E51</f>
        <v>0</v>
      </c>
      <c r="V51" s="38">
        <f>+'32200'!F51</f>
        <v>0</v>
      </c>
      <c r="W51" s="38">
        <f>+'32200'!G51</f>
        <v>0</v>
      </c>
      <c r="Y51" s="146">
        <f>+'32300'!E51</f>
        <v>0</v>
      </c>
      <c r="Z51" s="38">
        <f>+'32300'!F51</f>
        <v>0</v>
      </c>
      <c r="AA51" s="38">
        <f>+'32300'!G51</f>
        <v>0</v>
      </c>
      <c r="AC51" s="146">
        <f>+'32400'!E51</f>
        <v>0</v>
      </c>
      <c r="AD51" s="38">
        <f>+'32400'!F51</f>
        <v>0</v>
      </c>
      <c r="AE51" s="38">
        <f>+'32400'!G51</f>
        <v>0</v>
      </c>
    </row>
    <row r="52" spans="2:31" x14ac:dyDescent="0.25">
      <c r="B52" s="126">
        <v>5510</v>
      </c>
      <c r="C52" s="58"/>
      <c r="D52" s="59" t="s">
        <v>129</v>
      </c>
      <c r="E52" s="147">
        <f t="shared" ref="E52:E57" si="21">+I52+M52+Q52+U52+Y52+AC52</f>
        <v>5479608.2800000003</v>
      </c>
      <c r="F52" s="57">
        <f t="shared" ref="F52:F57" si="22">+J52+N52+R52+V52+Z52+AD52</f>
        <v>4514759.33</v>
      </c>
      <c r="G52" s="57">
        <f t="shared" ref="G52:G57" si="23">+K52+O52+S52+W52+AA52+AE52</f>
        <v>2731614.88</v>
      </c>
      <c r="I52" s="147">
        <f>+'31120'!E52</f>
        <v>5479608.2800000003</v>
      </c>
      <c r="J52" s="57">
        <f>+'31120'!F52</f>
        <v>4514759.33</v>
      </c>
      <c r="K52" s="57">
        <f>+'31120'!G52</f>
        <v>2731614.88</v>
      </c>
      <c r="M52" s="147">
        <f>+'31130'!E52</f>
        <v>0</v>
      </c>
      <c r="N52" s="57">
        <f>+'31130'!F52</f>
        <v>0</v>
      </c>
      <c r="O52" s="57">
        <f>+'31130'!G52</f>
        <v>0</v>
      </c>
      <c r="Q52" s="147">
        <f>+'31200'!E52</f>
        <v>0</v>
      </c>
      <c r="R52" s="57">
        <f>+'31200'!F52</f>
        <v>0</v>
      </c>
      <c r="S52" s="57">
        <f>+'31200'!G52</f>
        <v>0</v>
      </c>
      <c r="U52" s="147">
        <f>+'32200'!E52</f>
        <v>0</v>
      </c>
      <c r="V52" s="57">
        <f>+'32200'!F52</f>
        <v>0</v>
      </c>
      <c r="W52" s="57">
        <f>+'32200'!G52</f>
        <v>0</v>
      </c>
      <c r="Y52" s="147">
        <f>+'32300'!E52</f>
        <v>0</v>
      </c>
      <c r="Z52" s="57">
        <f>+'32300'!F52</f>
        <v>0</v>
      </c>
      <c r="AA52" s="57">
        <f>+'32300'!G52</f>
        <v>0</v>
      </c>
      <c r="AC52" s="147">
        <f>+'32400'!E52</f>
        <v>0</v>
      </c>
      <c r="AD52" s="57">
        <f>+'32400'!F52</f>
        <v>0</v>
      </c>
      <c r="AE52" s="57">
        <f>+'32400'!G52</f>
        <v>0</v>
      </c>
    </row>
    <row r="53" spans="2:31" x14ac:dyDescent="0.25">
      <c r="B53" s="126">
        <v>5520</v>
      </c>
      <c r="C53" s="58"/>
      <c r="D53" s="59" t="s">
        <v>131</v>
      </c>
      <c r="E53" s="147">
        <f t="shared" si="21"/>
        <v>0</v>
      </c>
      <c r="F53" s="57">
        <f t="shared" si="22"/>
        <v>0</v>
      </c>
      <c r="G53" s="57">
        <f t="shared" si="23"/>
        <v>0</v>
      </c>
      <c r="I53" s="147">
        <f>+'31120'!E53</f>
        <v>0</v>
      </c>
      <c r="J53" s="57">
        <f>+'31120'!F53</f>
        <v>0</v>
      </c>
      <c r="K53" s="57">
        <f>+'31120'!G53</f>
        <v>0</v>
      </c>
      <c r="M53" s="147">
        <f>+'31130'!E53</f>
        <v>0</v>
      </c>
      <c r="N53" s="57">
        <f>+'31130'!F53</f>
        <v>0</v>
      </c>
      <c r="O53" s="57">
        <f>+'31130'!G53</f>
        <v>0</v>
      </c>
      <c r="Q53" s="147">
        <f>+'31200'!E53</f>
        <v>0</v>
      </c>
      <c r="R53" s="57">
        <f>+'31200'!F53</f>
        <v>0</v>
      </c>
      <c r="S53" s="57">
        <f>+'31200'!G53</f>
        <v>0</v>
      </c>
      <c r="U53" s="147">
        <f>+'32200'!E53</f>
        <v>0</v>
      </c>
      <c r="V53" s="57">
        <f>+'32200'!F53</f>
        <v>0</v>
      </c>
      <c r="W53" s="57">
        <f>+'32200'!G53</f>
        <v>0</v>
      </c>
      <c r="Y53" s="147">
        <f>+'32300'!E53</f>
        <v>0</v>
      </c>
      <c r="Z53" s="57">
        <f>+'32300'!F53</f>
        <v>0</v>
      </c>
      <c r="AA53" s="57">
        <f>+'32300'!G53</f>
        <v>0</v>
      </c>
      <c r="AC53" s="147">
        <f>+'32400'!E53</f>
        <v>0</v>
      </c>
      <c r="AD53" s="57">
        <f>+'32400'!F53</f>
        <v>0</v>
      </c>
      <c r="AE53" s="57">
        <f>+'32400'!G53</f>
        <v>0</v>
      </c>
    </row>
    <row r="54" spans="2:31" x14ac:dyDescent="0.25">
      <c r="B54" s="126">
        <v>5530</v>
      </c>
      <c r="C54" s="58"/>
      <c r="D54" s="59" t="s">
        <v>133</v>
      </c>
      <c r="E54" s="147">
        <f t="shared" si="21"/>
        <v>0</v>
      </c>
      <c r="F54" s="57">
        <f t="shared" si="22"/>
        <v>0</v>
      </c>
      <c r="G54" s="57">
        <f t="shared" si="23"/>
        <v>0</v>
      </c>
      <c r="I54" s="147">
        <f>+'31120'!E54</f>
        <v>0</v>
      </c>
      <c r="J54" s="57">
        <f>+'31120'!F54</f>
        <v>0</v>
      </c>
      <c r="K54" s="57">
        <f>+'31120'!G54</f>
        <v>0</v>
      </c>
      <c r="M54" s="147">
        <f>+'31130'!E54</f>
        <v>0</v>
      </c>
      <c r="N54" s="57">
        <f>+'31130'!F54</f>
        <v>0</v>
      </c>
      <c r="O54" s="57">
        <f>+'31130'!G54</f>
        <v>0</v>
      </c>
      <c r="Q54" s="147">
        <f>+'31200'!E54</f>
        <v>0</v>
      </c>
      <c r="R54" s="57">
        <f>+'31200'!F54</f>
        <v>0</v>
      </c>
      <c r="S54" s="57">
        <f>+'31200'!G54</f>
        <v>0</v>
      </c>
      <c r="U54" s="147">
        <f>+'32200'!E54</f>
        <v>0</v>
      </c>
      <c r="V54" s="57">
        <f>+'32200'!F54</f>
        <v>0</v>
      </c>
      <c r="W54" s="57">
        <f>+'32200'!G54</f>
        <v>0</v>
      </c>
      <c r="Y54" s="147">
        <f>+'32300'!E54</f>
        <v>0</v>
      </c>
      <c r="Z54" s="57">
        <f>+'32300'!F54</f>
        <v>0</v>
      </c>
      <c r="AA54" s="57">
        <f>+'32300'!G54</f>
        <v>0</v>
      </c>
      <c r="AC54" s="147">
        <f>+'32400'!E54</f>
        <v>0</v>
      </c>
      <c r="AD54" s="57">
        <f>+'32400'!F54</f>
        <v>0</v>
      </c>
      <c r="AE54" s="57">
        <f>+'32400'!G54</f>
        <v>0</v>
      </c>
    </row>
    <row r="55" spans="2:31" x14ac:dyDescent="0.25">
      <c r="B55" s="126">
        <v>5540</v>
      </c>
      <c r="C55" s="58"/>
      <c r="D55" s="59" t="s">
        <v>134</v>
      </c>
      <c r="E55" s="147">
        <f t="shared" si="21"/>
        <v>0</v>
      </c>
      <c r="F55" s="57">
        <f t="shared" si="22"/>
        <v>0</v>
      </c>
      <c r="G55" s="57">
        <f t="shared" si="23"/>
        <v>0</v>
      </c>
      <c r="I55" s="147">
        <f>+'31120'!E55</f>
        <v>0</v>
      </c>
      <c r="J55" s="57">
        <f>+'31120'!F55</f>
        <v>0</v>
      </c>
      <c r="K55" s="57">
        <f>+'31120'!G55</f>
        <v>0</v>
      </c>
      <c r="M55" s="147">
        <f>+'31130'!E55</f>
        <v>0</v>
      </c>
      <c r="N55" s="57">
        <f>+'31130'!F55</f>
        <v>0</v>
      </c>
      <c r="O55" s="57">
        <f>+'31130'!G55</f>
        <v>0</v>
      </c>
      <c r="Q55" s="147">
        <f>+'31200'!E55</f>
        <v>0</v>
      </c>
      <c r="R55" s="57">
        <f>+'31200'!F55</f>
        <v>0</v>
      </c>
      <c r="S55" s="57">
        <f>+'31200'!G55</f>
        <v>0</v>
      </c>
      <c r="U55" s="147">
        <f>+'32200'!E55</f>
        <v>0</v>
      </c>
      <c r="V55" s="57">
        <f>+'32200'!F55</f>
        <v>0</v>
      </c>
      <c r="W55" s="57">
        <f>+'32200'!G55</f>
        <v>0</v>
      </c>
      <c r="Y55" s="147">
        <f>+'32300'!E55</f>
        <v>0</v>
      </c>
      <c r="Z55" s="57">
        <f>+'32300'!F55</f>
        <v>0</v>
      </c>
      <c r="AA55" s="57">
        <f>+'32300'!G55</f>
        <v>0</v>
      </c>
      <c r="AC55" s="147">
        <f>+'32400'!E55</f>
        <v>0</v>
      </c>
      <c r="AD55" s="57">
        <f>+'32400'!F55</f>
        <v>0</v>
      </c>
      <c r="AE55" s="57">
        <f>+'32400'!G55</f>
        <v>0</v>
      </c>
    </row>
    <row r="56" spans="2:31" x14ac:dyDescent="0.25">
      <c r="B56" s="126">
        <v>5550</v>
      </c>
      <c r="C56" s="58"/>
      <c r="D56" s="59" t="s">
        <v>136</v>
      </c>
      <c r="E56" s="147">
        <f t="shared" si="21"/>
        <v>0</v>
      </c>
      <c r="F56" s="57">
        <f t="shared" si="22"/>
        <v>0</v>
      </c>
      <c r="G56" s="57">
        <f t="shared" si="23"/>
        <v>0</v>
      </c>
      <c r="I56" s="147">
        <f>+'31120'!E56</f>
        <v>0</v>
      </c>
      <c r="J56" s="57">
        <f>+'31120'!F56</f>
        <v>0</v>
      </c>
      <c r="K56" s="57">
        <f>+'31120'!G56</f>
        <v>0</v>
      </c>
      <c r="M56" s="147">
        <f>+'31130'!E56</f>
        <v>0</v>
      </c>
      <c r="N56" s="57">
        <f>+'31130'!F56</f>
        <v>0</v>
      </c>
      <c r="O56" s="57">
        <f>+'31130'!G56</f>
        <v>0</v>
      </c>
      <c r="Q56" s="147">
        <f>+'31200'!E56</f>
        <v>0</v>
      </c>
      <c r="R56" s="57">
        <f>+'31200'!F56</f>
        <v>0</v>
      </c>
      <c r="S56" s="57">
        <f>+'31200'!G56</f>
        <v>0</v>
      </c>
      <c r="U56" s="147">
        <f>+'32200'!E56</f>
        <v>0</v>
      </c>
      <c r="V56" s="57">
        <f>+'32200'!F56</f>
        <v>0</v>
      </c>
      <c r="W56" s="57">
        <f>+'32200'!G56</f>
        <v>0</v>
      </c>
      <c r="Y56" s="147">
        <f>+'32300'!E56</f>
        <v>0</v>
      </c>
      <c r="Z56" s="57">
        <f>+'32300'!F56</f>
        <v>0</v>
      </c>
      <c r="AA56" s="57">
        <f>+'32300'!G56</f>
        <v>0</v>
      </c>
      <c r="AC56" s="147">
        <f>+'32400'!E56</f>
        <v>0</v>
      </c>
      <c r="AD56" s="57">
        <f>+'32400'!F56</f>
        <v>0</v>
      </c>
      <c r="AE56" s="57">
        <f>+'32400'!G56</f>
        <v>0</v>
      </c>
    </row>
    <row r="57" spans="2:31" x14ac:dyDescent="0.25">
      <c r="B57" s="126">
        <v>5590</v>
      </c>
      <c r="C57" s="58"/>
      <c r="D57" s="59" t="s">
        <v>137</v>
      </c>
      <c r="E57" s="147">
        <f t="shared" si="21"/>
        <v>0</v>
      </c>
      <c r="F57" s="57">
        <f t="shared" si="22"/>
        <v>0</v>
      </c>
      <c r="G57" s="57">
        <f t="shared" si="23"/>
        <v>0</v>
      </c>
      <c r="I57" s="147">
        <f>+'31120'!E57</f>
        <v>0</v>
      </c>
      <c r="J57" s="57">
        <f>+'31120'!F57</f>
        <v>0</v>
      </c>
      <c r="K57" s="57">
        <f>+'31120'!G57</f>
        <v>0</v>
      </c>
      <c r="M57" s="147">
        <f>+'31130'!E57</f>
        <v>0</v>
      </c>
      <c r="N57" s="57">
        <f>+'31130'!F57</f>
        <v>0</v>
      </c>
      <c r="O57" s="57">
        <f>+'31130'!G57</f>
        <v>0</v>
      </c>
      <c r="Q57" s="147">
        <f>+'31200'!E57</f>
        <v>0</v>
      </c>
      <c r="R57" s="57">
        <f>+'31200'!F57</f>
        <v>0</v>
      </c>
      <c r="S57" s="57">
        <f>+'31200'!G57</f>
        <v>0</v>
      </c>
      <c r="U57" s="147">
        <f>+'32200'!E57</f>
        <v>0</v>
      </c>
      <c r="V57" s="57">
        <f>+'32200'!F57</f>
        <v>0</v>
      </c>
      <c r="W57" s="57">
        <f>+'32200'!G57</f>
        <v>0</v>
      </c>
      <c r="Y57" s="147">
        <f>+'32300'!E57</f>
        <v>0</v>
      </c>
      <c r="Z57" s="57">
        <f>+'32300'!F57</f>
        <v>0</v>
      </c>
      <c r="AA57" s="57">
        <f>+'32300'!G57</f>
        <v>0</v>
      </c>
      <c r="AC57" s="147">
        <f>+'32400'!E57</f>
        <v>0</v>
      </c>
      <c r="AD57" s="57">
        <f>+'32400'!F57</f>
        <v>0</v>
      </c>
      <c r="AE57" s="57">
        <f>+'32400'!G57</f>
        <v>0</v>
      </c>
    </row>
    <row r="58" spans="2:31" x14ac:dyDescent="0.25">
      <c r="B58" s="126">
        <v>5600</v>
      </c>
      <c r="C58" s="41" t="s">
        <v>138</v>
      </c>
      <c r="D58" s="21"/>
      <c r="E58" s="146">
        <f>SUM(E59)</f>
        <v>0</v>
      </c>
      <c r="F58" s="38">
        <f>SUM(F59)</f>
        <v>0</v>
      </c>
      <c r="G58" s="38">
        <f>SUM(G59)</f>
        <v>0</v>
      </c>
      <c r="I58" s="146">
        <f>+'31120'!E58</f>
        <v>0</v>
      </c>
      <c r="J58" s="38">
        <f>+'31120'!F58</f>
        <v>0</v>
      </c>
      <c r="K58" s="38">
        <f>+'31120'!G58</f>
        <v>0</v>
      </c>
      <c r="M58" s="146">
        <f>+'31130'!E58</f>
        <v>0</v>
      </c>
      <c r="N58" s="38">
        <f>+'31130'!F58</f>
        <v>0</v>
      </c>
      <c r="O58" s="38">
        <f>+'31130'!G58</f>
        <v>0</v>
      </c>
      <c r="Q58" s="146">
        <f>+'31200'!E58</f>
        <v>0</v>
      </c>
      <c r="R58" s="38">
        <f>+'31200'!F58</f>
        <v>0</v>
      </c>
      <c r="S58" s="38">
        <f>+'31200'!G58</f>
        <v>0</v>
      </c>
      <c r="U58" s="146">
        <f>+'32200'!E58</f>
        <v>0</v>
      </c>
      <c r="V58" s="38">
        <f>+'32200'!F58</f>
        <v>0</v>
      </c>
      <c r="W58" s="38">
        <f>+'32200'!G58</f>
        <v>0</v>
      </c>
      <c r="Y58" s="146">
        <f>+'32300'!E58</f>
        <v>0</v>
      </c>
      <c r="Z58" s="38">
        <f>+'32300'!F58</f>
        <v>0</v>
      </c>
      <c r="AA58" s="38">
        <f>+'32300'!G58</f>
        <v>0</v>
      </c>
      <c r="AC58" s="146">
        <f>+'32400'!E58</f>
        <v>0</v>
      </c>
      <c r="AD58" s="38">
        <f>+'32400'!F58</f>
        <v>0</v>
      </c>
      <c r="AE58" s="38">
        <f>+'32400'!G58</f>
        <v>0</v>
      </c>
    </row>
    <row r="59" spans="2:31" x14ac:dyDescent="0.25">
      <c r="B59" s="126">
        <v>5610</v>
      </c>
      <c r="C59" s="58"/>
      <c r="D59" s="59" t="s">
        <v>140</v>
      </c>
      <c r="E59" s="147">
        <f t="shared" ref="E59:G59" si="24">+I59+M59+Q59+U59+Y59+AC59</f>
        <v>0</v>
      </c>
      <c r="F59" s="57">
        <f t="shared" si="24"/>
        <v>0</v>
      </c>
      <c r="G59" s="57">
        <f t="shared" si="24"/>
        <v>0</v>
      </c>
      <c r="I59" s="147">
        <f>+'31120'!E59</f>
        <v>0</v>
      </c>
      <c r="J59" s="57">
        <f>+'31120'!F59</f>
        <v>0</v>
      </c>
      <c r="K59" s="57">
        <f>+'31120'!G59</f>
        <v>0</v>
      </c>
      <c r="M59" s="147">
        <f>+'31130'!E59</f>
        <v>0</v>
      </c>
      <c r="N59" s="57">
        <f>+'31130'!F59</f>
        <v>0</v>
      </c>
      <c r="O59" s="57">
        <f>+'31130'!G59</f>
        <v>0</v>
      </c>
      <c r="Q59" s="147">
        <f>+'31200'!E59</f>
        <v>0</v>
      </c>
      <c r="R59" s="57">
        <f>+'31200'!F59</f>
        <v>0</v>
      </c>
      <c r="S59" s="57">
        <f>+'31200'!G59</f>
        <v>0</v>
      </c>
      <c r="U59" s="147">
        <f>+'32200'!E59</f>
        <v>0</v>
      </c>
      <c r="V59" s="57">
        <f>+'32200'!F59</f>
        <v>0</v>
      </c>
      <c r="W59" s="57">
        <f>+'32200'!G59</f>
        <v>0</v>
      </c>
      <c r="Y59" s="147">
        <f>+'32300'!E59</f>
        <v>0</v>
      </c>
      <c r="Z59" s="57">
        <f>+'32300'!F59</f>
        <v>0</v>
      </c>
      <c r="AA59" s="57">
        <f>+'32300'!G59</f>
        <v>0</v>
      </c>
      <c r="AC59" s="147">
        <f>+'32400'!E59</f>
        <v>0</v>
      </c>
      <c r="AD59" s="57">
        <f>+'32400'!F59</f>
        <v>0</v>
      </c>
      <c r="AE59" s="57">
        <f>+'32400'!G59</f>
        <v>0</v>
      </c>
    </row>
    <row r="60" spans="2:31" x14ac:dyDescent="0.25">
      <c r="B60" s="126"/>
      <c r="C60" s="104"/>
      <c r="D60" s="105"/>
      <c r="E60" s="149"/>
      <c r="F60" s="67"/>
      <c r="G60" s="67"/>
      <c r="I60" s="149"/>
      <c r="J60" s="67"/>
      <c r="K60" s="67"/>
      <c r="M60" s="149"/>
      <c r="N60" s="67"/>
      <c r="O60" s="67"/>
      <c r="Q60" s="149"/>
      <c r="R60" s="67"/>
      <c r="S60" s="67"/>
      <c r="U60" s="149"/>
      <c r="V60" s="67"/>
      <c r="W60" s="67"/>
      <c r="Y60" s="149"/>
      <c r="Z60" s="67"/>
      <c r="AA60" s="67"/>
      <c r="AC60" s="149"/>
      <c r="AD60" s="67"/>
      <c r="AE60" s="67"/>
    </row>
    <row r="61" spans="2:31" x14ac:dyDescent="0.25">
      <c r="B61" s="126">
        <v>5000</v>
      </c>
      <c r="C61" s="72" t="s">
        <v>142</v>
      </c>
      <c r="D61" s="73"/>
      <c r="E61" s="148">
        <f>+E27+E31+E41+E45+E51+E58</f>
        <v>156874128</v>
      </c>
      <c r="F61" s="75">
        <f>+F27+F31+F41+F45+F51+F58</f>
        <v>151687844.38000003</v>
      </c>
      <c r="G61" s="75">
        <f>+G27+G31+G41+G45+G51+G58</f>
        <v>128451736.48999998</v>
      </c>
      <c r="I61" s="148">
        <f>+'31120'!E61</f>
        <v>156874128</v>
      </c>
      <c r="J61" s="75">
        <f>+'31120'!F61</f>
        <v>151687844.38000003</v>
      </c>
      <c r="K61" s="75">
        <f>+'31120'!G61</f>
        <v>128451736.48999998</v>
      </c>
      <c r="M61" s="148">
        <f>+'31130'!E61</f>
        <v>0</v>
      </c>
      <c r="N61" s="75">
        <f>+'31130'!F61</f>
        <v>0</v>
      </c>
      <c r="O61" s="75">
        <f>+'31130'!G61</f>
        <v>0</v>
      </c>
      <c r="Q61" s="148">
        <f>+'31200'!E61</f>
        <v>0</v>
      </c>
      <c r="R61" s="75">
        <f>+'31200'!F61</f>
        <v>0</v>
      </c>
      <c r="S61" s="75">
        <f>+'31200'!G61</f>
        <v>0</v>
      </c>
      <c r="U61" s="148">
        <f>+'32200'!E61</f>
        <v>0</v>
      </c>
      <c r="V61" s="75">
        <f>+'32200'!F61</f>
        <v>0</v>
      </c>
      <c r="W61" s="75">
        <f>+'32200'!G61</f>
        <v>0</v>
      </c>
      <c r="Y61" s="148">
        <f>+'32300'!E61</f>
        <v>0</v>
      </c>
      <c r="Z61" s="75">
        <f>+'32300'!F61</f>
        <v>0</v>
      </c>
      <c r="AA61" s="75">
        <f>+'32300'!G61</f>
        <v>0</v>
      </c>
      <c r="AC61" s="148">
        <f>+'32400'!E61</f>
        <v>0</v>
      </c>
      <c r="AD61" s="75">
        <f>+'32400'!F61</f>
        <v>0</v>
      </c>
      <c r="AE61" s="75">
        <f>+'32400'!G61</f>
        <v>0</v>
      </c>
    </row>
    <row r="62" spans="2:31" x14ac:dyDescent="0.25">
      <c r="B62" s="126"/>
      <c r="C62" s="104"/>
      <c r="D62" s="73"/>
      <c r="E62" s="149"/>
      <c r="F62" s="67"/>
      <c r="G62" s="67"/>
      <c r="I62" s="149"/>
      <c r="J62" s="67"/>
      <c r="K62" s="67"/>
      <c r="M62" s="149"/>
      <c r="N62" s="67"/>
      <c r="O62" s="67"/>
      <c r="Q62" s="149"/>
      <c r="R62" s="67"/>
      <c r="S62" s="67"/>
      <c r="U62" s="149"/>
      <c r="V62" s="67"/>
      <c r="W62" s="67"/>
      <c r="Y62" s="149"/>
      <c r="Z62" s="67"/>
      <c r="AA62" s="67"/>
      <c r="AC62" s="149"/>
      <c r="AD62" s="67"/>
      <c r="AE62" s="67"/>
    </row>
    <row r="63" spans="2:31" x14ac:dyDescent="0.25">
      <c r="B63" s="126">
        <v>3210</v>
      </c>
      <c r="C63" s="20" t="s">
        <v>34</v>
      </c>
      <c r="D63" s="21"/>
      <c r="E63" s="146">
        <f>+E24-E61</f>
        <v>15113684.409999996</v>
      </c>
      <c r="F63" s="38">
        <f>+F24-F61</f>
        <v>12686126.779999971</v>
      </c>
      <c r="G63" s="38">
        <f>+G24-G61</f>
        <v>20815138.710000008</v>
      </c>
      <c r="I63" s="146">
        <f>+'31120'!E63</f>
        <v>15113684.409999996</v>
      </c>
      <c r="J63" s="38">
        <f>+'31120'!F63</f>
        <v>12686126.779999971</v>
      </c>
      <c r="K63" s="38">
        <f>+'31120'!G63</f>
        <v>20815138.710000008</v>
      </c>
      <c r="M63" s="146">
        <f>+'31130'!E63</f>
        <v>0</v>
      </c>
      <c r="N63" s="38">
        <f>+'31130'!F63</f>
        <v>0</v>
      </c>
      <c r="O63" s="38">
        <f>+'31130'!G63</f>
        <v>0</v>
      </c>
      <c r="Q63" s="146">
        <f>+'31200'!E63</f>
        <v>0</v>
      </c>
      <c r="R63" s="38">
        <f>+'31200'!F63</f>
        <v>0</v>
      </c>
      <c r="S63" s="38">
        <f>+'31200'!G63</f>
        <v>0</v>
      </c>
      <c r="U63" s="146">
        <f>+'32200'!E63</f>
        <v>0</v>
      </c>
      <c r="V63" s="38">
        <f>+'32200'!F63</f>
        <v>0</v>
      </c>
      <c r="W63" s="38">
        <f>+'32200'!G63</f>
        <v>0</v>
      </c>
      <c r="Y63" s="146">
        <f>+'32300'!E63</f>
        <v>0</v>
      </c>
      <c r="Z63" s="38">
        <f>+'32300'!F63</f>
        <v>0</v>
      </c>
      <c r="AA63" s="38">
        <f>+'32300'!G63</f>
        <v>0</v>
      </c>
      <c r="AC63" s="146">
        <f>+'32400'!E63</f>
        <v>0</v>
      </c>
      <c r="AD63" s="38">
        <f>+'32400'!F63</f>
        <v>0</v>
      </c>
      <c r="AE63" s="38">
        <f>+'32400'!G63</f>
        <v>0</v>
      </c>
    </row>
    <row r="64" spans="2:31" x14ac:dyDescent="0.25">
      <c r="B64" s="126"/>
      <c r="C64" s="20"/>
      <c r="D64" s="21"/>
      <c r="E64" s="147"/>
      <c r="F64" s="57"/>
      <c r="G64" s="57"/>
      <c r="I64" s="147"/>
      <c r="J64" s="57"/>
      <c r="K64" s="57"/>
      <c r="M64" s="147"/>
      <c r="N64" s="57"/>
      <c r="O64" s="57"/>
      <c r="Q64" s="147"/>
      <c r="R64" s="57"/>
      <c r="S64" s="57"/>
      <c r="U64" s="147"/>
      <c r="V64" s="57"/>
      <c r="W64" s="57"/>
      <c r="Y64" s="147"/>
      <c r="Z64" s="57"/>
      <c r="AA64" s="57"/>
      <c r="AC64" s="147"/>
      <c r="AD64" s="57"/>
      <c r="AE64" s="57"/>
    </row>
    <row r="65" spans="2:31" x14ac:dyDescent="0.25">
      <c r="B65" s="127"/>
      <c r="C65" s="94"/>
      <c r="D65" s="116"/>
      <c r="E65" s="150"/>
      <c r="F65" s="118"/>
      <c r="G65" s="118"/>
      <c r="I65" s="150"/>
      <c r="J65" s="118"/>
      <c r="K65" s="118"/>
      <c r="M65" s="150"/>
      <c r="N65" s="118"/>
      <c r="O65" s="118"/>
      <c r="Q65" s="150"/>
      <c r="R65" s="118"/>
      <c r="S65" s="118"/>
      <c r="U65" s="150"/>
      <c r="V65" s="118"/>
      <c r="W65" s="118"/>
      <c r="Y65" s="150"/>
      <c r="Z65" s="118"/>
      <c r="AA65" s="118"/>
      <c r="AC65" s="150"/>
      <c r="AD65" s="118"/>
      <c r="AE65" s="118"/>
    </row>
    <row r="67" spans="2:31" ht="14.45" customHeight="1" x14ac:dyDescent="0.25">
      <c r="B67" s="240" t="str">
        <f>+B1</f>
        <v>Sector Paramunicipal</v>
      </c>
      <c r="C67" s="241"/>
      <c r="D67" s="241"/>
      <c r="E67" s="241"/>
      <c r="F67" s="241"/>
      <c r="G67" s="242"/>
      <c r="I67" s="243" t="str">
        <f>+I1</f>
        <v>3.1.1.2.0 Entidades Paraestatales y Fideicomisos No Empresariales y No Financieros</v>
      </c>
      <c r="J67" s="244"/>
      <c r="K67" s="245"/>
      <c r="M67" s="243" t="str">
        <f>+M1</f>
        <v>3.1.1.3.0 Instituciones Públicas de Seguridad Social</v>
      </c>
      <c r="N67" s="244"/>
      <c r="O67" s="245"/>
      <c r="Q67" s="243" t="str">
        <f>+Q1</f>
        <v>3.1.2.0.0  Entidades Paramunicipales Empresariales No Financieras Con Participacion Estatal Mayoritaria</v>
      </c>
      <c r="R67" s="244"/>
      <c r="S67" s="245"/>
      <c r="U67" s="243" t="str">
        <f>+U1</f>
        <v>3.2.2.0.0 Entidades Paramunicipales Empresariales Financieras Monetarias Con Participacion Estatal Mayoritaria</v>
      </c>
      <c r="V67" s="244"/>
      <c r="W67" s="245"/>
      <c r="Y67" s="243" t="str">
        <f>+Y1</f>
        <v>3.2.3.0.0 Entidades Paraestatales Empresariales Financieras No Monetarias Con Participacion Estatal Mayoritaria</v>
      </c>
      <c r="Z67" s="244"/>
      <c r="AA67" s="245"/>
      <c r="AC67" s="243" t="str">
        <f>+AC1</f>
        <v>3.2.4.0.0 Fideicomisos Financieros Publicos Con Participacion Estatal Mayoritaria Participacion Estatal Mayoritaria</v>
      </c>
      <c r="AD67" s="244"/>
      <c r="AE67" s="245"/>
    </row>
    <row r="68" spans="2:31" x14ac:dyDescent="0.25">
      <c r="B68" s="237" t="s">
        <v>148</v>
      </c>
      <c r="C68" s="238"/>
      <c r="D68" s="238"/>
      <c r="E68" s="238"/>
      <c r="F68" s="238"/>
      <c r="G68" s="239"/>
      <c r="I68" s="246"/>
      <c r="J68" s="247"/>
      <c r="K68" s="248"/>
      <c r="M68" s="246"/>
      <c r="N68" s="247"/>
      <c r="O68" s="248"/>
      <c r="Q68" s="246"/>
      <c r="R68" s="247"/>
      <c r="S68" s="248"/>
      <c r="U68" s="246"/>
      <c r="V68" s="247"/>
      <c r="W68" s="248"/>
      <c r="Y68" s="246"/>
      <c r="Z68" s="247"/>
      <c r="AA68" s="248"/>
      <c r="AC68" s="246"/>
      <c r="AD68" s="247"/>
      <c r="AE68" s="248"/>
    </row>
    <row r="69" spans="2:31" x14ac:dyDescent="0.25">
      <c r="B69" s="217" t="s">
        <v>192</v>
      </c>
      <c r="C69" s="238"/>
      <c r="D69" s="238"/>
      <c r="E69" s="238"/>
      <c r="F69" s="238"/>
      <c r="G69" s="219"/>
      <c r="I69" s="249"/>
      <c r="J69" s="250"/>
      <c r="K69" s="251"/>
      <c r="M69" s="249"/>
      <c r="N69" s="250"/>
      <c r="O69" s="251"/>
      <c r="Q69" s="249"/>
      <c r="R69" s="250"/>
      <c r="S69" s="251"/>
      <c r="U69" s="249"/>
      <c r="V69" s="250"/>
      <c r="W69" s="251"/>
      <c r="Y69" s="249"/>
      <c r="Z69" s="250"/>
      <c r="AA69" s="251"/>
      <c r="AC69" s="249"/>
      <c r="AD69" s="250"/>
      <c r="AE69" s="251"/>
    </row>
    <row r="70" spans="2:31" x14ac:dyDescent="0.25">
      <c r="B70" s="125"/>
      <c r="C70" s="10"/>
      <c r="D70" s="11"/>
      <c r="E70" s="144">
        <v>2024</v>
      </c>
      <c r="F70" s="7">
        <v>2023</v>
      </c>
      <c r="G70" s="7">
        <v>2022</v>
      </c>
      <c r="I70" s="144">
        <v>2024</v>
      </c>
      <c r="J70" s="7">
        <v>2023</v>
      </c>
      <c r="K70" s="7">
        <v>2022</v>
      </c>
      <c r="M70" s="144">
        <v>2024</v>
      </c>
      <c r="N70" s="7">
        <v>2023</v>
      </c>
      <c r="O70" s="7">
        <v>2022</v>
      </c>
      <c r="Q70" s="144">
        <v>2024</v>
      </c>
      <c r="R70" s="7">
        <v>2023</v>
      </c>
      <c r="S70" s="7">
        <v>2022</v>
      </c>
      <c r="U70" s="144">
        <v>2024</v>
      </c>
      <c r="V70" s="7">
        <v>2023</v>
      </c>
      <c r="W70" s="7">
        <v>2022</v>
      </c>
      <c r="Y70" s="144">
        <v>2024</v>
      </c>
      <c r="Z70" s="7">
        <v>2023</v>
      </c>
      <c r="AA70" s="7">
        <v>2022</v>
      </c>
      <c r="AC70" s="144">
        <v>2024</v>
      </c>
      <c r="AD70" s="7">
        <v>2023</v>
      </c>
      <c r="AE70" s="7">
        <v>2022</v>
      </c>
    </row>
    <row r="71" spans="2:31" x14ac:dyDescent="0.25">
      <c r="B71" s="126"/>
      <c r="C71" s="41" t="s">
        <v>6</v>
      </c>
      <c r="E71" s="151"/>
      <c r="F71" s="134"/>
      <c r="G71" s="138"/>
      <c r="I71" s="151"/>
      <c r="J71" s="134"/>
      <c r="K71" s="138"/>
      <c r="M71" s="151"/>
      <c r="N71" s="134"/>
      <c r="O71" s="138"/>
      <c r="Q71" s="151"/>
      <c r="R71" s="134"/>
      <c r="S71" s="138"/>
      <c r="U71" s="151"/>
      <c r="V71" s="134"/>
      <c r="W71" s="138"/>
      <c r="Y71" s="151"/>
      <c r="Z71" s="134"/>
      <c r="AA71" s="138"/>
      <c r="AC71" s="151"/>
      <c r="AD71" s="134"/>
      <c r="AE71" s="138"/>
    </row>
    <row r="72" spans="2:31" x14ac:dyDescent="0.25">
      <c r="B72" s="126"/>
      <c r="C72" s="131"/>
      <c r="D72" s="42"/>
      <c r="E72" s="152"/>
      <c r="F72" s="135"/>
      <c r="G72" s="138"/>
      <c r="I72" s="152"/>
      <c r="J72" s="135"/>
      <c r="K72" s="138"/>
      <c r="M72" s="152"/>
      <c r="N72" s="135"/>
      <c r="O72" s="138"/>
      <c r="Q72" s="152"/>
      <c r="R72" s="135"/>
      <c r="S72" s="138"/>
      <c r="U72" s="152"/>
      <c r="V72" s="135"/>
      <c r="W72" s="138"/>
      <c r="Y72" s="152"/>
      <c r="Z72" s="135"/>
      <c r="AA72" s="138"/>
      <c r="AC72" s="152"/>
      <c r="AD72" s="135"/>
      <c r="AE72" s="138"/>
    </row>
    <row r="73" spans="2:31" x14ac:dyDescent="0.25">
      <c r="B73" s="126"/>
      <c r="C73" s="41" t="s">
        <v>11</v>
      </c>
      <c r="E73" s="152"/>
      <c r="F73" s="135"/>
      <c r="G73" s="138"/>
      <c r="I73" s="152"/>
      <c r="J73" s="135"/>
      <c r="K73" s="138"/>
      <c r="M73" s="152"/>
      <c r="N73" s="135"/>
      <c r="O73" s="138"/>
      <c r="Q73" s="152"/>
      <c r="R73" s="135"/>
      <c r="S73" s="138"/>
      <c r="U73" s="152"/>
      <c r="V73" s="135"/>
      <c r="W73" s="138"/>
      <c r="Y73" s="152"/>
      <c r="Z73" s="135"/>
      <c r="AA73" s="138"/>
      <c r="AC73" s="152"/>
      <c r="AD73" s="135"/>
      <c r="AE73" s="138"/>
    </row>
    <row r="74" spans="2:31" x14ac:dyDescent="0.25">
      <c r="B74" s="126">
        <v>1110</v>
      </c>
      <c r="C74" s="131"/>
      <c r="D74" s="128" t="s">
        <v>16</v>
      </c>
      <c r="E74" s="147">
        <f t="shared" ref="E74:E80" si="25">+I74+M74+Q74+U74+Y74+AC74</f>
        <v>41447050.130000003</v>
      </c>
      <c r="F74" s="57">
        <f t="shared" ref="F74:F80" si="26">+J74+N74+R74+V74+Z74+AD74</f>
        <v>42943224.230000004</v>
      </c>
      <c r="G74" s="139">
        <f t="shared" ref="G74:G80" si="27">+K74+O74+S74+W74+AA74+AE74</f>
        <v>42707112.609999999</v>
      </c>
      <c r="I74" s="147">
        <f>+'31120'!E74</f>
        <v>41447050.130000003</v>
      </c>
      <c r="J74" s="57">
        <f>+'31120'!F74</f>
        <v>42943224.230000004</v>
      </c>
      <c r="K74" s="139">
        <f>+'31120'!G74</f>
        <v>42707112.609999999</v>
      </c>
      <c r="M74" s="147">
        <f>+'31130'!E74</f>
        <v>0</v>
      </c>
      <c r="N74" s="57">
        <f>+'31130'!F74</f>
        <v>0</v>
      </c>
      <c r="O74" s="139">
        <f>+'31130'!G74</f>
        <v>0</v>
      </c>
      <c r="Q74" s="147">
        <f>+'31200'!E74</f>
        <v>0</v>
      </c>
      <c r="R74" s="57">
        <f>+'31200'!F74</f>
        <v>0</v>
      </c>
      <c r="S74" s="139">
        <f>+'31200'!G74</f>
        <v>0</v>
      </c>
      <c r="U74" s="147">
        <f>+'32200'!E74</f>
        <v>0</v>
      </c>
      <c r="V74" s="57">
        <f>+'32200'!F74</f>
        <v>0</v>
      </c>
      <c r="W74" s="139">
        <f>+'32200'!G74</f>
        <v>0</v>
      </c>
      <c r="Y74" s="147">
        <f>+'32300'!E74</f>
        <v>0</v>
      </c>
      <c r="Z74" s="57">
        <f>+'32300'!F74</f>
        <v>0</v>
      </c>
      <c r="AA74" s="139">
        <f>+'32300'!G74</f>
        <v>0</v>
      </c>
      <c r="AC74" s="147">
        <f>+'32400'!E74</f>
        <v>0</v>
      </c>
      <c r="AD74" s="57">
        <f>+'32400'!F74</f>
        <v>0</v>
      </c>
      <c r="AE74" s="139">
        <f>+'32400'!G74</f>
        <v>0</v>
      </c>
    </row>
    <row r="75" spans="2:31" x14ac:dyDescent="0.25">
      <c r="B75" s="126">
        <v>1120</v>
      </c>
      <c r="C75" s="131"/>
      <c r="D75" s="128" t="s">
        <v>20</v>
      </c>
      <c r="E75" s="147">
        <f t="shared" si="25"/>
        <v>25320981.710000001</v>
      </c>
      <c r="F75" s="57">
        <f t="shared" si="26"/>
        <v>26399127.389999997</v>
      </c>
      <c r="G75" s="139">
        <f t="shared" si="27"/>
        <v>9832543.459999999</v>
      </c>
      <c r="I75" s="147">
        <f>+'31120'!E75</f>
        <v>25320981.710000001</v>
      </c>
      <c r="J75" s="57">
        <f>+'31120'!F75</f>
        <v>26399127.389999997</v>
      </c>
      <c r="K75" s="139">
        <f>+'31120'!G75</f>
        <v>9832543.459999999</v>
      </c>
      <c r="M75" s="147">
        <f>+'31130'!E75</f>
        <v>0</v>
      </c>
      <c r="N75" s="57">
        <f>+'31130'!F75</f>
        <v>0</v>
      </c>
      <c r="O75" s="139">
        <f>+'31130'!G75</f>
        <v>0</v>
      </c>
      <c r="Q75" s="147">
        <f>+'31200'!E75</f>
        <v>0</v>
      </c>
      <c r="R75" s="57">
        <f>+'31200'!F75</f>
        <v>0</v>
      </c>
      <c r="S75" s="139">
        <f>+'31200'!G75</f>
        <v>0</v>
      </c>
      <c r="U75" s="147">
        <f>+'32200'!E75</f>
        <v>0</v>
      </c>
      <c r="V75" s="57">
        <f>+'32200'!F75</f>
        <v>0</v>
      </c>
      <c r="W75" s="139">
        <f>+'32200'!G75</f>
        <v>0</v>
      </c>
      <c r="Y75" s="147">
        <f>+'32300'!E75</f>
        <v>0</v>
      </c>
      <c r="Z75" s="57">
        <f>+'32300'!F75</f>
        <v>0</v>
      </c>
      <c r="AA75" s="139">
        <f>+'32300'!G75</f>
        <v>0</v>
      </c>
      <c r="AC75" s="147">
        <f>+'32400'!E75</f>
        <v>0</v>
      </c>
      <c r="AD75" s="57">
        <f>+'32400'!F75</f>
        <v>0</v>
      </c>
      <c r="AE75" s="139">
        <f>+'32400'!G75</f>
        <v>0</v>
      </c>
    </row>
    <row r="76" spans="2:31" x14ac:dyDescent="0.25">
      <c r="B76" s="126">
        <v>1130</v>
      </c>
      <c r="C76" s="131"/>
      <c r="D76" s="128" t="s">
        <v>24</v>
      </c>
      <c r="E76" s="147">
        <f t="shared" si="25"/>
        <v>618552.35000000009</v>
      </c>
      <c r="F76" s="57">
        <f t="shared" si="26"/>
        <v>1802632.98</v>
      </c>
      <c r="G76" s="139">
        <f t="shared" si="27"/>
        <v>998091.45</v>
      </c>
      <c r="I76" s="147">
        <f>+'31120'!E76</f>
        <v>618552.35000000009</v>
      </c>
      <c r="J76" s="57">
        <f>+'31120'!F76</f>
        <v>1802632.98</v>
      </c>
      <c r="K76" s="139">
        <f>+'31120'!G76</f>
        <v>998091.45</v>
      </c>
      <c r="M76" s="147">
        <f>+'31130'!E76</f>
        <v>0</v>
      </c>
      <c r="N76" s="57">
        <f>+'31130'!F76</f>
        <v>0</v>
      </c>
      <c r="O76" s="139">
        <f>+'31130'!G76</f>
        <v>0</v>
      </c>
      <c r="Q76" s="147">
        <f>+'31200'!E76</f>
        <v>0</v>
      </c>
      <c r="R76" s="57">
        <f>+'31200'!F76</f>
        <v>0</v>
      </c>
      <c r="S76" s="139">
        <f>+'31200'!G76</f>
        <v>0</v>
      </c>
      <c r="U76" s="147">
        <f>+'32200'!E76</f>
        <v>0</v>
      </c>
      <c r="V76" s="57">
        <f>+'32200'!F76</f>
        <v>0</v>
      </c>
      <c r="W76" s="139">
        <f>+'32200'!G76</f>
        <v>0</v>
      </c>
      <c r="Y76" s="147">
        <f>+'32300'!E76</f>
        <v>0</v>
      </c>
      <c r="Z76" s="57">
        <f>+'32300'!F76</f>
        <v>0</v>
      </c>
      <c r="AA76" s="139">
        <f>+'32300'!G76</f>
        <v>0</v>
      </c>
      <c r="AC76" s="147">
        <f>+'32400'!E76</f>
        <v>0</v>
      </c>
      <c r="AD76" s="57">
        <f>+'32400'!F76</f>
        <v>0</v>
      </c>
      <c r="AE76" s="139">
        <f>+'32400'!G76</f>
        <v>0</v>
      </c>
    </row>
    <row r="77" spans="2:31" x14ac:dyDescent="0.25">
      <c r="B77" s="126">
        <v>1140</v>
      </c>
      <c r="C77" s="131"/>
      <c r="D77" s="128" t="s">
        <v>27</v>
      </c>
      <c r="E77" s="147">
        <f t="shared" si="25"/>
        <v>0</v>
      </c>
      <c r="F77" s="57">
        <f t="shared" si="26"/>
        <v>0</v>
      </c>
      <c r="G77" s="139">
        <f t="shared" si="27"/>
        <v>0</v>
      </c>
      <c r="I77" s="147">
        <f>+'31120'!E77</f>
        <v>0</v>
      </c>
      <c r="J77" s="57">
        <f>+'31120'!F77</f>
        <v>0</v>
      </c>
      <c r="K77" s="139">
        <f>+'31120'!G77</f>
        <v>0</v>
      </c>
      <c r="M77" s="147">
        <f>+'31130'!E77</f>
        <v>0</v>
      </c>
      <c r="N77" s="57">
        <f>+'31130'!F77</f>
        <v>0</v>
      </c>
      <c r="O77" s="139">
        <f>+'31130'!G77</f>
        <v>0</v>
      </c>
      <c r="Q77" s="147">
        <f>+'31200'!E77</f>
        <v>0</v>
      </c>
      <c r="R77" s="57">
        <f>+'31200'!F77</f>
        <v>0</v>
      </c>
      <c r="S77" s="139">
        <f>+'31200'!G77</f>
        <v>0</v>
      </c>
      <c r="U77" s="147">
        <f>+'32200'!E77</f>
        <v>0</v>
      </c>
      <c r="V77" s="57">
        <f>+'32200'!F77</f>
        <v>0</v>
      </c>
      <c r="W77" s="139">
        <f>+'32200'!G77</f>
        <v>0</v>
      </c>
      <c r="Y77" s="147">
        <f>+'32300'!E77</f>
        <v>0</v>
      </c>
      <c r="Z77" s="57">
        <f>+'32300'!F77</f>
        <v>0</v>
      </c>
      <c r="AA77" s="139">
        <f>+'32300'!G77</f>
        <v>0</v>
      </c>
      <c r="AC77" s="147">
        <f>+'32400'!E77</f>
        <v>0</v>
      </c>
      <c r="AD77" s="57">
        <f>+'32400'!F77</f>
        <v>0</v>
      </c>
      <c r="AE77" s="139">
        <f>+'32400'!G77</f>
        <v>0</v>
      </c>
    </row>
    <row r="78" spans="2:31" x14ac:dyDescent="0.25">
      <c r="B78" s="126">
        <v>1150</v>
      </c>
      <c r="C78" s="131"/>
      <c r="D78" s="128" t="s">
        <v>31</v>
      </c>
      <c r="E78" s="147">
        <f t="shared" si="25"/>
        <v>2154770.9500000002</v>
      </c>
      <c r="F78" s="57">
        <f t="shared" si="26"/>
        <v>2599770.02</v>
      </c>
      <c r="G78" s="139">
        <f t="shared" si="27"/>
        <v>3023392.18</v>
      </c>
      <c r="I78" s="147">
        <f>+'31120'!E78</f>
        <v>2154770.9500000002</v>
      </c>
      <c r="J78" s="57">
        <f>+'31120'!F78</f>
        <v>2599770.02</v>
      </c>
      <c r="K78" s="139">
        <f>+'31120'!G78</f>
        <v>3023392.18</v>
      </c>
      <c r="M78" s="147">
        <f>+'31130'!E78</f>
        <v>0</v>
      </c>
      <c r="N78" s="57">
        <f>+'31130'!F78</f>
        <v>0</v>
      </c>
      <c r="O78" s="139">
        <f>+'31130'!G78</f>
        <v>0</v>
      </c>
      <c r="Q78" s="147">
        <f>+'31200'!E78</f>
        <v>0</v>
      </c>
      <c r="R78" s="57">
        <f>+'31200'!F78</f>
        <v>0</v>
      </c>
      <c r="S78" s="139">
        <f>+'31200'!G78</f>
        <v>0</v>
      </c>
      <c r="U78" s="147">
        <f>+'32200'!E78</f>
        <v>0</v>
      </c>
      <c r="V78" s="57">
        <f>+'32200'!F78</f>
        <v>0</v>
      </c>
      <c r="W78" s="139">
        <f>+'32200'!G78</f>
        <v>0</v>
      </c>
      <c r="Y78" s="147">
        <f>+'32300'!E78</f>
        <v>0</v>
      </c>
      <c r="Z78" s="57">
        <f>+'32300'!F78</f>
        <v>0</v>
      </c>
      <c r="AA78" s="139">
        <f>+'32300'!G78</f>
        <v>0</v>
      </c>
      <c r="AC78" s="147">
        <f>+'32400'!E78</f>
        <v>0</v>
      </c>
      <c r="AD78" s="57">
        <f>+'32400'!F78</f>
        <v>0</v>
      </c>
      <c r="AE78" s="139">
        <f>+'32400'!G78</f>
        <v>0</v>
      </c>
    </row>
    <row r="79" spans="2:31" x14ac:dyDescent="0.25">
      <c r="B79" s="126">
        <v>1160</v>
      </c>
      <c r="C79" s="131"/>
      <c r="D79" s="128" t="s">
        <v>35</v>
      </c>
      <c r="E79" s="147">
        <f t="shared" si="25"/>
        <v>0</v>
      </c>
      <c r="F79" s="57">
        <f t="shared" si="26"/>
        <v>0</v>
      </c>
      <c r="G79" s="139">
        <f t="shared" si="27"/>
        <v>0</v>
      </c>
      <c r="I79" s="147">
        <f>+'31120'!E79</f>
        <v>0</v>
      </c>
      <c r="J79" s="57">
        <f>+'31120'!F79</f>
        <v>0</v>
      </c>
      <c r="K79" s="139">
        <f>+'31120'!G79</f>
        <v>0</v>
      </c>
      <c r="M79" s="147">
        <f>+'31130'!E79</f>
        <v>0</v>
      </c>
      <c r="N79" s="57">
        <f>+'31130'!F79</f>
        <v>0</v>
      </c>
      <c r="O79" s="139">
        <f>+'31130'!G79</f>
        <v>0</v>
      </c>
      <c r="Q79" s="147">
        <f>+'31200'!E79</f>
        <v>0</v>
      </c>
      <c r="R79" s="57">
        <f>+'31200'!F79</f>
        <v>0</v>
      </c>
      <c r="S79" s="139">
        <f>+'31200'!G79</f>
        <v>0</v>
      </c>
      <c r="U79" s="147">
        <f>+'32200'!E79</f>
        <v>0</v>
      </c>
      <c r="V79" s="57">
        <f>+'32200'!F79</f>
        <v>0</v>
      </c>
      <c r="W79" s="139">
        <f>+'32200'!G79</f>
        <v>0</v>
      </c>
      <c r="Y79" s="147">
        <f>+'32300'!E79</f>
        <v>0</v>
      </c>
      <c r="Z79" s="57">
        <f>+'32300'!F79</f>
        <v>0</v>
      </c>
      <c r="AA79" s="139">
        <f>+'32300'!G79</f>
        <v>0</v>
      </c>
      <c r="AC79" s="147">
        <f>+'32400'!E79</f>
        <v>0</v>
      </c>
      <c r="AD79" s="57">
        <f>+'32400'!F79</f>
        <v>0</v>
      </c>
      <c r="AE79" s="139">
        <f>+'32400'!G79</f>
        <v>0</v>
      </c>
    </row>
    <row r="80" spans="2:31" x14ac:dyDescent="0.25">
      <c r="B80" s="126">
        <v>1190</v>
      </c>
      <c r="C80" s="131"/>
      <c r="D80" s="128" t="s">
        <v>39</v>
      </c>
      <c r="E80" s="147">
        <f t="shared" si="25"/>
        <v>0</v>
      </c>
      <c r="F80" s="57">
        <f t="shared" si="26"/>
        <v>0</v>
      </c>
      <c r="G80" s="139">
        <f t="shared" si="27"/>
        <v>0</v>
      </c>
      <c r="I80" s="147">
        <f>+'31120'!E80</f>
        <v>0</v>
      </c>
      <c r="J80" s="57">
        <f>+'31120'!F80</f>
        <v>0</v>
      </c>
      <c r="K80" s="139">
        <f>+'31120'!G80</f>
        <v>0</v>
      </c>
      <c r="M80" s="147">
        <f>+'31130'!E80</f>
        <v>0</v>
      </c>
      <c r="N80" s="57">
        <f>+'31130'!F80</f>
        <v>0</v>
      </c>
      <c r="O80" s="139">
        <f>+'31130'!G80</f>
        <v>0</v>
      </c>
      <c r="Q80" s="147">
        <f>+'31200'!E80</f>
        <v>0</v>
      </c>
      <c r="R80" s="57">
        <f>+'31200'!F80</f>
        <v>0</v>
      </c>
      <c r="S80" s="139">
        <f>+'31200'!G80</f>
        <v>0</v>
      </c>
      <c r="U80" s="147">
        <f>+'32200'!E80</f>
        <v>0</v>
      </c>
      <c r="V80" s="57">
        <f>+'32200'!F80</f>
        <v>0</v>
      </c>
      <c r="W80" s="139">
        <f>+'32200'!G80</f>
        <v>0</v>
      </c>
      <c r="Y80" s="147">
        <f>+'32300'!E80</f>
        <v>0</v>
      </c>
      <c r="Z80" s="57">
        <f>+'32300'!F80</f>
        <v>0</v>
      </c>
      <c r="AA80" s="139">
        <f>+'32300'!G80</f>
        <v>0</v>
      </c>
      <c r="AC80" s="147">
        <f>+'32400'!E80</f>
        <v>0</v>
      </c>
      <c r="AD80" s="57">
        <f>+'32400'!F80</f>
        <v>0</v>
      </c>
      <c r="AE80" s="139">
        <f>+'32400'!G80</f>
        <v>0</v>
      </c>
    </row>
    <row r="81" spans="2:31" x14ac:dyDescent="0.25">
      <c r="B81" s="126"/>
      <c r="C81" s="131"/>
      <c r="D81" s="128"/>
      <c r="E81" s="147"/>
      <c r="F81" s="57"/>
      <c r="G81" s="139"/>
      <c r="I81" s="147"/>
      <c r="J81" s="57"/>
      <c r="K81" s="139"/>
      <c r="M81" s="147"/>
      <c r="N81" s="57"/>
      <c r="O81" s="139"/>
      <c r="Q81" s="147"/>
      <c r="R81" s="57"/>
      <c r="S81" s="139"/>
      <c r="U81" s="147"/>
      <c r="V81" s="57"/>
      <c r="W81" s="139"/>
      <c r="Y81" s="147"/>
      <c r="Z81" s="57"/>
      <c r="AA81" s="139"/>
      <c r="AC81" s="147"/>
      <c r="AD81" s="57"/>
      <c r="AE81" s="139"/>
    </row>
    <row r="82" spans="2:31" x14ac:dyDescent="0.25">
      <c r="B82" s="126">
        <v>1100</v>
      </c>
      <c r="C82" s="131"/>
      <c r="D82" s="129" t="s">
        <v>46</v>
      </c>
      <c r="E82" s="149">
        <f>SUM(E74:E80)</f>
        <v>69541355.140000001</v>
      </c>
      <c r="F82" s="67">
        <f>SUM(F74:F80)</f>
        <v>73744754.620000005</v>
      </c>
      <c r="G82" s="140">
        <f>SUM(G74:G80)</f>
        <v>56561139.700000003</v>
      </c>
      <c r="I82" s="149">
        <f>+'31120'!E82</f>
        <v>69541355.140000001</v>
      </c>
      <c r="J82" s="67">
        <f>+'31120'!F82</f>
        <v>73744754.620000005</v>
      </c>
      <c r="K82" s="140">
        <f>+'31120'!G82</f>
        <v>56561139.700000003</v>
      </c>
      <c r="M82" s="149">
        <f>+'31130'!E82</f>
        <v>0</v>
      </c>
      <c r="N82" s="67">
        <f>+'31130'!F82</f>
        <v>0</v>
      </c>
      <c r="O82" s="140">
        <f>+'31130'!G82</f>
        <v>0</v>
      </c>
      <c r="Q82" s="149">
        <f>+'31200'!E82</f>
        <v>0</v>
      </c>
      <c r="R82" s="67">
        <f>+'31200'!F82</f>
        <v>0</v>
      </c>
      <c r="S82" s="140">
        <f>+'31200'!G82</f>
        <v>0</v>
      </c>
      <c r="U82" s="149">
        <f>+'32200'!E82</f>
        <v>0</v>
      </c>
      <c r="V82" s="67">
        <f>+'32200'!F82</f>
        <v>0</v>
      </c>
      <c r="W82" s="140">
        <f>+'32200'!G82</f>
        <v>0</v>
      </c>
      <c r="Y82" s="149">
        <f>+'32300'!E82</f>
        <v>0</v>
      </c>
      <c r="Z82" s="67">
        <f>+'32300'!F82</f>
        <v>0</v>
      </c>
      <c r="AA82" s="140">
        <f>+'32300'!G82</f>
        <v>0</v>
      </c>
      <c r="AC82" s="149">
        <f>+'32400'!E82</f>
        <v>0</v>
      </c>
      <c r="AD82" s="67">
        <f>+'32400'!F82</f>
        <v>0</v>
      </c>
      <c r="AE82" s="140">
        <f>+'32400'!G82</f>
        <v>0</v>
      </c>
    </row>
    <row r="83" spans="2:31" x14ac:dyDescent="0.25">
      <c r="B83" s="126"/>
      <c r="C83" s="131"/>
      <c r="D83" s="42"/>
      <c r="E83" s="152"/>
      <c r="F83" s="135"/>
      <c r="G83" s="141"/>
      <c r="I83" s="152"/>
      <c r="J83" s="135"/>
      <c r="K83" s="141"/>
      <c r="M83" s="152"/>
      <c r="N83" s="135"/>
      <c r="O83" s="141"/>
      <c r="Q83" s="152"/>
      <c r="R83" s="135"/>
      <c r="S83" s="141"/>
      <c r="U83" s="152"/>
      <c r="V83" s="135"/>
      <c r="W83" s="141"/>
      <c r="Y83" s="152"/>
      <c r="Z83" s="135"/>
      <c r="AA83" s="141"/>
      <c r="AC83" s="152"/>
      <c r="AD83" s="135"/>
      <c r="AE83" s="141"/>
    </row>
    <row r="84" spans="2:31" x14ac:dyDescent="0.25">
      <c r="B84" s="126"/>
      <c r="C84" s="41" t="s">
        <v>49</v>
      </c>
      <c r="E84" s="152"/>
      <c r="F84" s="135"/>
      <c r="G84" s="141"/>
      <c r="I84" s="152"/>
      <c r="J84" s="135"/>
      <c r="K84" s="141"/>
      <c r="M84" s="152"/>
      <c r="N84" s="135"/>
      <c r="O84" s="141"/>
      <c r="Q84" s="152"/>
      <c r="R84" s="135"/>
      <c r="S84" s="141"/>
      <c r="U84" s="152"/>
      <c r="V84" s="135"/>
      <c r="W84" s="141"/>
      <c r="Y84" s="152"/>
      <c r="Z84" s="135"/>
      <c r="AA84" s="141"/>
      <c r="AC84" s="152"/>
      <c r="AD84" s="135"/>
      <c r="AE84" s="141"/>
    </row>
    <row r="85" spans="2:31" x14ac:dyDescent="0.25">
      <c r="B85" s="126">
        <v>1210</v>
      </c>
      <c r="C85" s="131"/>
      <c r="D85" s="128" t="s">
        <v>53</v>
      </c>
      <c r="E85" s="147">
        <f t="shared" ref="E85:E93" si="28">+I85+M85+Q85+U85+Y85+AC85</f>
        <v>0</v>
      </c>
      <c r="F85" s="57">
        <f t="shared" ref="F85:F93" si="29">+J85+N85+R85+V85+Z85+AD85</f>
        <v>0</v>
      </c>
      <c r="G85" s="139">
        <f t="shared" ref="G85:G93" si="30">+K85+O85+S85+W85+AA85+AE85</f>
        <v>0</v>
      </c>
      <c r="I85" s="147">
        <f>+'31120'!E85</f>
        <v>0</v>
      </c>
      <c r="J85" s="57">
        <f>+'31120'!F85</f>
        <v>0</v>
      </c>
      <c r="K85" s="139">
        <f>+'31120'!G85</f>
        <v>0</v>
      </c>
      <c r="M85" s="147">
        <f>+'31130'!E85</f>
        <v>0</v>
      </c>
      <c r="N85" s="57">
        <f>+'31130'!F85</f>
        <v>0</v>
      </c>
      <c r="O85" s="139">
        <f>+'31130'!G85</f>
        <v>0</v>
      </c>
      <c r="Q85" s="147">
        <f>+'31200'!E85</f>
        <v>0</v>
      </c>
      <c r="R85" s="57">
        <f>+'31200'!F85</f>
        <v>0</v>
      </c>
      <c r="S85" s="139">
        <f>+'31200'!G85</f>
        <v>0</v>
      </c>
      <c r="U85" s="147">
        <f>+'32200'!E85</f>
        <v>0</v>
      </c>
      <c r="V85" s="57">
        <f>+'32200'!F85</f>
        <v>0</v>
      </c>
      <c r="W85" s="139">
        <f>+'32200'!G85</f>
        <v>0</v>
      </c>
      <c r="Y85" s="147">
        <f>+'32300'!E85</f>
        <v>0</v>
      </c>
      <c r="Z85" s="57">
        <f>+'32300'!F85</f>
        <v>0</v>
      </c>
      <c r="AA85" s="139">
        <f>+'32300'!G85</f>
        <v>0</v>
      </c>
      <c r="AC85" s="147">
        <f>+'32400'!E85</f>
        <v>0</v>
      </c>
      <c r="AD85" s="57">
        <f>+'32400'!F85</f>
        <v>0</v>
      </c>
      <c r="AE85" s="139">
        <f>+'32400'!G85</f>
        <v>0</v>
      </c>
    </row>
    <row r="86" spans="2:31" x14ac:dyDescent="0.25">
      <c r="B86" s="126">
        <v>1220</v>
      </c>
      <c r="C86" s="131"/>
      <c r="D86" s="128" t="s">
        <v>56</v>
      </c>
      <c r="E86" s="147">
        <f t="shared" si="28"/>
        <v>0</v>
      </c>
      <c r="F86" s="57">
        <f t="shared" si="29"/>
        <v>0</v>
      </c>
      <c r="G86" s="139">
        <f t="shared" si="30"/>
        <v>0</v>
      </c>
      <c r="I86" s="147">
        <f>+'31120'!E86</f>
        <v>0</v>
      </c>
      <c r="J86" s="57">
        <f>+'31120'!F86</f>
        <v>0</v>
      </c>
      <c r="K86" s="139">
        <f>+'31120'!G86</f>
        <v>0</v>
      </c>
      <c r="M86" s="147">
        <f>+'31130'!E86</f>
        <v>0</v>
      </c>
      <c r="N86" s="57">
        <f>+'31130'!F86</f>
        <v>0</v>
      </c>
      <c r="O86" s="139">
        <f>+'31130'!G86</f>
        <v>0</v>
      </c>
      <c r="Q86" s="147">
        <f>+'31200'!E86</f>
        <v>0</v>
      </c>
      <c r="R86" s="57">
        <f>+'31200'!F86</f>
        <v>0</v>
      </c>
      <c r="S86" s="139">
        <f>+'31200'!G86</f>
        <v>0</v>
      </c>
      <c r="U86" s="147">
        <f>+'32200'!E86</f>
        <v>0</v>
      </c>
      <c r="V86" s="57">
        <f>+'32200'!F86</f>
        <v>0</v>
      </c>
      <c r="W86" s="139">
        <f>+'32200'!G86</f>
        <v>0</v>
      </c>
      <c r="Y86" s="147">
        <f>+'32300'!E86</f>
        <v>0</v>
      </c>
      <c r="Z86" s="57">
        <f>+'32300'!F86</f>
        <v>0</v>
      </c>
      <c r="AA86" s="139">
        <f>+'32300'!G86</f>
        <v>0</v>
      </c>
      <c r="AC86" s="147">
        <f>+'32400'!E86</f>
        <v>0</v>
      </c>
      <c r="AD86" s="57">
        <f>+'32400'!F86</f>
        <v>0</v>
      </c>
      <c r="AE86" s="139">
        <f>+'32400'!G86</f>
        <v>0</v>
      </c>
    </row>
    <row r="87" spans="2:31" x14ac:dyDescent="0.25">
      <c r="B87" s="126">
        <v>1230</v>
      </c>
      <c r="C87" s="131"/>
      <c r="D87" s="128" t="s">
        <v>61</v>
      </c>
      <c r="E87" s="147">
        <f t="shared" si="28"/>
        <v>307262057.97000003</v>
      </c>
      <c r="F87" s="57">
        <f t="shared" si="29"/>
        <v>296238336.70999998</v>
      </c>
      <c r="G87" s="139">
        <f t="shared" si="30"/>
        <v>288708753.94999999</v>
      </c>
      <c r="I87" s="147">
        <f>+'31120'!E87</f>
        <v>307262057.97000003</v>
      </c>
      <c r="J87" s="57">
        <f>+'31120'!F87</f>
        <v>296238336.70999998</v>
      </c>
      <c r="K87" s="139">
        <f>+'31120'!G87</f>
        <v>288708753.94999999</v>
      </c>
      <c r="M87" s="147">
        <f>+'31130'!E87</f>
        <v>0</v>
      </c>
      <c r="N87" s="57">
        <f>+'31130'!F87</f>
        <v>0</v>
      </c>
      <c r="O87" s="139">
        <f>+'31130'!G87</f>
        <v>0</v>
      </c>
      <c r="Q87" s="147">
        <f>+'31200'!E87</f>
        <v>0</v>
      </c>
      <c r="R87" s="57">
        <f>+'31200'!F87</f>
        <v>0</v>
      </c>
      <c r="S87" s="139">
        <f>+'31200'!G87</f>
        <v>0</v>
      </c>
      <c r="U87" s="147">
        <f>+'32200'!E87</f>
        <v>0</v>
      </c>
      <c r="V87" s="57">
        <f>+'32200'!F87</f>
        <v>0</v>
      </c>
      <c r="W87" s="139">
        <f>+'32200'!G87</f>
        <v>0</v>
      </c>
      <c r="Y87" s="147">
        <f>+'32300'!E87</f>
        <v>0</v>
      </c>
      <c r="Z87" s="57">
        <f>+'32300'!F87</f>
        <v>0</v>
      </c>
      <c r="AA87" s="139">
        <f>+'32300'!G87</f>
        <v>0</v>
      </c>
      <c r="AC87" s="147">
        <f>+'32400'!E87</f>
        <v>0</v>
      </c>
      <c r="AD87" s="57">
        <f>+'32400'!F87</f>
        <v>0</v>
      </c>
      <c r="AE87" s="139">
        <f>+'32400'!G87</f>
        <v>0</v>
      </c>
    </row>
    <row r="88" spans="2:31" x14ac:dyDescent="0.25">
      <c r="B88" s="126">
        <v>1240</v>
      </c>
      <c r="C88" s="131"/>
      <c r="D88" s="128" t="s">
        <v>65</v>
      </c>
      <c r="E88" s="147">
        <f t="shared" si="28"/>
        <v>37597638.739999995</v>
      </c>
      <c r="F88" s="57">
        <f t="shared" si="29"/>
        <v>28692361.549999997</v>
      </c>
      <c r="G88" s="139">
        <f t="shared" si="30"/>
        <v>24167087.149999999</v>
      </c>
      <c r="I88" s="147">
        <f>+'31120'!E88</f>
        <v>37597638.739999995</v>
      </c>
      <c r="J88" s="57">
        <f>+'31120'!F88</f>
        <v>28692361.549999997</v>
      </c>
      <c r="K88" s="139">
        <f>+'31120'!G88</f>
        <v>24167087.149999999</v>
      </c>
      <c r="M88" s="147">
        <f>+'31130'!E88</f>
        <v>0</v>
      </c>
      <c r="N88" s="57">
        <f>+'31130'!F88</f>
        <v>0</v>
      </c>
      <c r="O88" s="139">
        <f>+'31130'!G88</f>
        <v>0</v>
      </c>
      <c r="Q88" s="147">
        <f>+'31200'!E88</f>
        <v>0</v>
      </c>
      <c r="R88" s="57">
        <f>+'31200'!F88</f>
        <v>0</v>
      </c>
      <c r="S88" s="139">
        <f>+'31200'!G88</f>
        <v>0</v>
      </c>
      <c r="U88" s="147">
        <f>+'32200'!E88</f>
        <v>0</v>
      </c>
      <c r="V88" s="57">
        <f>+'32200'!F88</f>
        <v>0</v>
      </c>
      <c r="W88" s="139">
        <f>+'32200'!G88</f>
        <v>0</v>
      </c>
      <c r="Y88" s="147">
        <f>+'32300'!E88</f>
        <v>0</v>
      </c>
      <c r="Z88" s="57">
        <f>+'32300'!F88</f>
        <v>0</v>
      </c>
      <c r="AA88" s="139">
        <f>+'32300'!G88</f>
        <v>0</v>
      </c>
      <c r="AC88" s="147">
        <f>+'32400'!E88</f>
        <v>0</v>
      </c>
      <c r="AD88" s="57">
        <f>+'32400'!F88</f>
        <v>0</v>
      </c>
      <c r="AE88" s="139">
        <f>+'32400'!G88</f>
        <v>0</v>
      </c>
    </row>
    <row r="89" spans="2:31" x14ac:dyDescent="0.25">
      <c r="B89" s="126">
        <v>1250</v>
      </c>
      <c r="C89" s="131"/>
      <c r="D89" s="128" t="s">
        <v>69</v>
      </c>
      <c r="E89" s="147">
        <f t="shared" si="28"/>
        <v>6809445.1899999995</v>
      </c>
      <c r="F89" s="57">
        <f t="shared" si="29"/>
        <v>6899822.3199999994</v>
      </c>
      <c r="G89" s="139">
        <f t="shared" si="30"/>
        <v>6899822.3199999994</v>
      </c>
      <c r="I89" s="147">
        <f>+'31120'!E89</f>
        <v>6809445.1899999995</v>
      </c>
      <c r="J89" s="57">
        <f>+'31120'!F89</f>
        <v>6899822.3199999994</v>
      </c>
      <c r="K89" s="139">
        <f>+'31120'!G89</f>
        <v>6899822.3199999994</v>
      </c>
      <c r="M89" s="147">
        <f>+'31130'!E89</f>
        <v>0</v>
      </c>
      <c r="N89" s="57">
        <f>+'31130'!F89</f>
        <v>0</v>
      </c>
      <c r="O89" s="139">
        <f>+'31130'!G89</f>
        <v>0</v>
      </c>
      <c r="Q89" s="147">
        <f>+'31200'!E89</f>
        <v>0</v>
      </c>
      <c r="R89" s="57">
        <f>+'31200'!F89</f>
        <v>0</v>
      </c>
      <c r="S89" s="139">
        <f>+'31200'!G89</f>
        <v>0</v>
      </c>
      <c r="U89" s="147">
        <f>+'32200'!E89</f>
        <v>0</v>
      </c>
      <c r="V89" s="57">
        <f>+'32200'!F89</f>
        <v>0</v>
      </c>
      <c r="W89" s="139">
        <f>+'32200'!G89</f>
        <v>0</v>
      </c>
      <c r="Y89" s="147">
        <f>+'32300'!E89</f>
        <v>0</v>
      </c>
      <c r="Z89" s="57">
        <f>+'32300'!F89</f>
        <v>0</v>
      </c>
      <c r="AA89" s="139">
        <f>+'32300'!G89</f>
        <v>0</v>
      </c>
      <c r="AC89" s="147">
        <f>+'32400'!E89</f>
        <v>0</v>
      </c>
      <c r="AD89" s="57">
        <f>+'32400'!F89</f>
        <v>0</v>
      </c>
      <c r="AE89" s="139">
        <f>+'32400'!G89</f>
        <v>0</v>
      </c>
    </row>
    <row r="90" spans="2:31" x14ac:dyDescent="0.25">
      <c r="B90" s="126">
        <v>1260</v>
      </c>
      <c r="C90" s="131"/>
      <c r="D90" s="128" t="s">
        <v>73</v>
      </c>
      <c r="E90" s="147">
        <f t="shared" si="28"/>
        <v>-16753860.560000001</v>
      </c>
      <c r="F90" s="57">
        <f t="shared" si="29"/>
        <v>-11740221.829999998</v>
      </c>
      <c r="G90" s="139">
        <f t="shared" si="30"/>
        <v>-7999049.1000000006</v>
      </c>
      <c r="I90" s="147">
        <f>+'31120'!E90</f>
        <v>-16753860.560000001</v>
      </c>
      <c r="J90" s="57">
        <f>+'31120'!F90</f>
        <v>-11740221.829999998</v>
      </c>
      <c r="K90" s="139">
        <f>+'31120'!G90</f>
        <v>-7999049.1000000006</v>
      </c>
      <c r="M90" s="147">
        <f>+'31130'!E90</f>
        <v>0</v>
      </c>
      <c r="N90" s="57">
        <f>+'31130'!F90</f>
        <v>0</v>
      </c>
      <c r="O90" s="139">
        <f>+'31130'!G90</f>
        <v>0</v>
      </c>
      <c r="Q90" s="147">
        <f>+'31200'!E90</f>
        <v>0</v>
      </c>
      <c r="R90" s="57">
        <f>+'31200'!F90</f>
        <v>0</v>
      </c>
      <c r="S90" s="139">
        <f>+'31200'!G90</f>
        <v>0</v>
      </c>
      <c r="U90" s="147">
        <f>+'32200'!E90</f>
        <v>0</v>
      </c>
      <c r="V90" s="57">
        <f>+'32200'!F90</f>
        <v>0</v>
      </c>
      <c r="W90" s="139">
        <f>+'32200'!G90</f>
        <v>0</v>
      </c>
      <c r="Y90" s="147">
        <f>+'32300'!E90</f>
        <v>0</v>
      </c>
      <c r="Z90" s="57">
        <f>+'32300'!F90</f>
        <v>0</v>
      </c>
      <c r="AA90" s="139">
        <f>+'32300'!G90</f>
        <v>0</v>
      </c>
      <c r="AC90" s="147">
        <f>+'32400'!E90</f>
        <v>0</v>
      </c>
      <c r="AD90" s="57">
        <f>+'32400'!F90</f>
        <v>0</v>
      </c>
      <c r="AE90" s="139">
        <f>+'32400'!G90</f>
        <v>0</v>
      </c>
    </row>
    <row r="91" spans="2:31" x14ac:dyDescent="0.25">
      <c r="B91" s="126">
        <v>1270</v>
      </c>
      <c r="C91" s="131"/>
      <c r="D91" s="128" t="s">
        <v>77</v>
      </c>
      <c r="E91" s="147">
        <f t="shared" si="28"/>
        <v>0</v>
      </c>
      <c r="F91" s="57">
        <f t="shared" si="29"/>
        <v>0</v>
      </c>
      <c r="G91" s="139">
        <f t="shared" si="30"/>
        <v>0</v>
      </c>
      <c r="I91" s="147">
        <f>+'31120'!E91</f>
        <v>0</v>
      </c>
      <c r="J91" s="57">
        <f>+'31120'!F91</f>
        <v>0</v>
      </c>
      <c r="K91" s="139">
        <f>+'31120'!G91</f>
        <v>0</v>
      </c>
      <c r="M91" s="147">
        <f>+'31130'!E91</f>
        <v>0</v>
      </c>
      <c r="N91" s="57">
        <f>+'31130'!F91</f>
        <v>0</v>
      </c>
      <c r="O91" s="139">
        <f>+'31130'!G91</f>
        <v>0</v>
      </c>
      <c r="Q91" s="147">
        <f>+'31200'!E91</f>
        <v>0</v>
      </c>
      <c r="R91" s="57">
        <f>+'31200'!F91</f>
        <v>0</v>
      </c>
      <c r="S91" s="139">
        <f>+'31200'!G91</f>
        <v>0</v>
      </c>
      <c r="U91" s="147">
        <f>+'32200'!E91</f>
        <v>0</v>
      </c>
      <c r="V91" s="57">
        <f>+'32200'!F91</f>
        <v>0</v>
      </c>
      <c r="W91" s="139">
        <f>+'32200'!G91</f>
        <v>0</v>
      </c>
      <c r="Y91" s="147">
        <f>+'32300'!E91</f>
        <v>0</v>
      </c>
      <c r="Z91" s="57">
        <f>+'32300'!F91</f>
        <v>0</v>
      </c>
      <c r="AA91" s="139">
        <f>+'32300'!G91</f>
        <v>0</v>
      </c>
      <c r="AC91" s="147">
        <f>+'32400'!E91</f>
        <v>0</v>
      </c>
      <c r="AD91" s="57">
        <f>+'32400'!F91</f>
        <v>0</v>
      </c>
      <c r="AE91" s="139">
        <f>+'32400'!G91</f>
        <v>0</v>
      </c>
    </row>
    <row r="92" spans="2:31" x14ac:dyDescent="0.25">
      <c r="B92" s="126">
        <v>1280</v>
      </c>
      <c r="C92" s="131"/>
      <c r="D92" s="128" t="s">
        <v>80</v>
      </c>
      <c r="E92" s="147">
        <f t="shared" si="28"/>
        <v>0</v>
      </c>
      <c r="F92" s="57">
        <f t="shared" si="29"/>
        <v>0</v>
      </c>
      <c r="G92" s="139">
        <f t="shared" si="30"/>
        <v>0</v>
      </c>
      <c r="I92" s="147">
        <f>+'31120'!E92</f>
        <v>0</v>
      </c>
      <c r="J92" s="57">
        <f>+'31120'!F92</f>
        <v>0</v>
      </c>
      <c r="K92" s="139">
        <f>+'31120'!G92</f>
        <v>0</v>
      </c>
      <c r="M92" s="147">
        <f>+'31130'!E92</f>
        <v>0</v>
      </c>
      <c r="N92" s="57">
        <f>+'31130'!F92</f>
        <v>0</v>
      </c>
      <c r="O92" s="139">
        <f>+'31130'!G92</f>
        <v>0</v>
      </c>
      <c r="Q92" s="147">
        <f>+'31200'!E92</f>
        <v>0</v>
      </c>
      <c r="R92" s="57">
        <f>+'31200'!F92</f>
        <v>0</v>
      </c>
      <c r="S92" s="139">
        <f>+'31200'!G92</f>
        <v>0</v>
      </c>
      <c r="U92" s="147">
        <f>+'32200'!E92</f>
        <v>0</v>
      </c>
      <c r="V92" s="57">
        <f>+'32200'!F92</f>
        <v>0</v>
      </c>
      <c r="W92" s="139">
        <f>+'32200'!G92</f>
        <v>0</v>
      </c>
      <c r="Y92" s="147">
        <f>+'32300'!E92</f>
        <v>0</v>
      </c>
      <c r="Z92" s="57">
        <f>+'32300'!F92</f>
        <v>0</v>
      </c>
      <c r="AA92" s="139">
        <f>+'32300'!G92</f>
        <v>0</v>
      </c>
      <c r="AC92" s="147">
        <f>+'32400'!E92</f>
        <v>0</v>
      </c>
      <c r="AD92" s="57">
        <f>+'32400'!F92</f>
        <v>0</v>
      </c>
      <c r="AE92" s="139">
        <f>+'32400'!G92</f>
        <v>0</v>
      </c>
    </row>
    <row r="93" spans="2:31" x14ac:dyDescent="0.25">
      <c r="B93" s="126">
        <v>1290</v>
      </c>
      <c r="C93" s="131"/>
      <c r="D93" s="128" t="s">
        <v>84</v>
      </c>
      <c r="E93" s="147">
        <f t="shared" si="28"/>
        <v>0</v>
      </c>
      <c r="F93" s="57">
        <f t="shared" si="29"/>
        <v>0</v>
      </c>
      <c r="G93" s="139">
        <f t="shared" si="30"/>
        <v>0</v>
      </c>
      <c r="I93" s="147">
        <f>+'31120'!E93</f>
        <v>0</v>
      </c>
      <c r="J93" s="57">
        <f>+'31120'!F93</f>
        <v>0</v>
      </c>
      <c r="K93" s="139">
        <f>+'31120'!G93</f>
        <v>0</v>
      </c>
      <c r="M93" s="147">
        <f>+'31130'!E93</f>
        <v>0</v>
      </c>
      <c r="N93" s="57">
        <f>+'31130'!F93</f>
        <v>0</v>
      </c>
      <c r="O93" s="139">
        <f>+'31130'!G93</f>
        <v>0</v>
      </c>
      <c r="Q93" s="147">
        <f>+'31200'!E93</f>
        <v>0</v>
      </c>
      <c r="R93" s="57">
        <f>+'31200'!F93</f>
        <v>0</v>
      </c>
      <c r="S93" s="139">
        <f>+'31200'!G93</f>
        <v>0</v>
      </c>
      <c r="U93" s="147">
        <f>+'32200'!E93</f>
        <v>0</v>
      </c>
      <c r="V93" s="57">
        <f>+'32200'!F93</f>
        <v>0</v>
      </c>
      <c r="W93" s="139">
        <f>+'32200'!G93</f>
        <v>0</v>
      </c>
      <c r="Y93" s="147">
        <f>+'32300'!E93</f>
        <v>0</v>
      </c>
      <c r="Z93" s="57">
        <f>+'32300'!F93</f>
        <v>0</v>
      </c>
      <c r="AA93" s="139">
        <f>+'32300'!G93</f>
        <v>0</v>
      </c>
      <c r="AC93" s="147">
        <f>+'32400'!E93</f>
        <v>0</v>
      </c>
      <c r="AD93" s="57">
        <f>+'32400'!F93</f>
        <v>0</v>
      </c>
      <c r="AE93" s="139">
        <f>+'32400'!G93</f>
        <v>0</v>
      </c>
    </row>
    <row r="94" spans="2:31" x14ac:dyDescent="0.25">
      <c r="B94" s="126"/>
      <c r="C94" s="131"/>
      <c r="D94" s="128"/>
      <c r="E94" s="147"/>
      <c r="F94" s="57"/>
      <c r="G94" s="139"/>
      <c r="I94" s="147"/>
      <c r="J94" s="57"/>
      <c r="K94" s="139"/>
      <c r="M94" s="147"/>
      <c r="N94" s="57"/>
      <c r="O94" s="139"/>
      <c r="Q94" s="147"/>
      <c r="R94" s="57"/>
      <c r="S94" s="139"/>
      <c r="U94" s="147"/>
      <c r="V94" s="57"/>
      <c r="W94" s="139"/>
      <c r="Y94" s="147"/>
      <c r="Z94" s="57"/>
      <c r="AA94" s="139"/>
      <c r="AC94" s="147"/>
      <c r="AD94" s="57"/>
      <c r="AE94" s="139"/>
    </row>
    <row r="95" spans="2:31" x14ac:dyDescent="0.25">
      <c r="B95" s="126">
        <v>1200</v>
      </c>
      <c r="C95" s="131"/>
      <c r="D95" s="129" t="s">
        <v>92</v>
      </c>
      <c r="E95" s="149">
        <f>SUM(E85:E93)</f>
        <v>334915281.34000003</v>
      </c>
      <c r="F95" s="67">
        <f>SUM(F85:F93)</f>
        <v>320090298.75</v>
      </c>
      <c r="G95" s="140">
        <f>SUM(G85:G93)</f>
        <v>311776614.31999993</v>
      </c>
      <c r="I95" s="149">
        <f>+'31120'!E95</f>
        <v>334915281.34000003</v>
      </c>
      <c r="J95" s="67">
        <f>+'31120'!F95</f>
        <v>320090298.75</v>
      </c>
      <c r="K95" s="140">
        <f>+'31120'!G95</f>
        <v>311776614.31999993</v>
      </c>
      <c r="M95" s="149">
        <f>+'31130'!E95</f>
        <v>0</v>
      </c>
      <c r="N95" s="67">
        <f>+'31130'!F95</f>
        <v>0</v>
      </c>
      <c r="O95" s="140">
        <f>+'31130'!G95</f>
        <v>0</v>
      </c>
      <c r="Q95" s="149">
        <f>+'31200'!E95</f>
        <v>0</v>
      </c>
      <c r="R95" s="67">
        <f>+'31200'!F95</f>
        <v>0</v>
      </c>
      <c r="S95" s="140">
        <f>+'31200'!G95</f>
        <v>0</v>
      </c>
      <c r="U95" s="149">
        <f>+'32200'!E95</f>
        <v>0</v>
      </c>
      <c r="V95" s="67">
        <f>+'32200'!F95</f>
        <v>0</v>
      </c>
      <c r="W95" s="140">
        <f>+'32200'!G95</f>
        <v>0</v>
      </c>
      <c r="Y95" s="149">
        <f>+'32300'!E95</f>
        <v>0</v>
      </c>
      <c r="Z95" s="67">
        <f>+'32300'!F95</f>
        <v>0</v>
      </c>
      <c r="AA95" s="140">
        <f>+'32300'!G95</f>
        <v>0</v>
      </c>
      <c r="AC95" s="149">
        <f>+'32400'!E95</f>
        <v>0</v>
      </c>
      <c r="AD95" s="67">
        <f>+'32400'!F95</f>
        <v>0</v>
      </c>
      <c r="AE95" s="140">
        <f>+'32400'!G95</f>
        <v>0</v>
      </c>
    </row>
    <row r="96" spans="2:31" x14ac:dyDescent="0.25">
      <c r="B96" s="126"/>
      <c r="C96" s="131"/>
      <c r="D96" s="42"/>
      <c r="E96" s="146"/>
      <c r="F96" s="38"/>
      <c r="G96" s="142"/>
      <c r="I96" s="146"/>
      <c r="J96" s="38"/>
      <c r="K96" s="142"/>
      <c r="M96" s="146"/>
      <c r="N96" s="38"/>
      <c r="O96" s="142"/>
      <c r="Q96" s="146"/>
      <c r="R96" s="38"/>
      <c r="S96" s="142"/>
      <c r="U96" s="146"/>
      <c r="V96" s="38"/>
      <c r="W96" s="142"/>
      <c r="Y96" s="146"/>
      <c r="Z96" s="38"/>
      <c r="AA96" s="142"/>
      <c r="AC96" s="146"/>
      <c r="AD96" s="38"/>
      <c r="AE96" s="142"/>
    </row>
    <row r="97" spans="2:31" x14ac:dyDescent="0.25">
      <c r="B97" s="126">
        <v>1000</v>
      </c>
      <c r="C97" s="131"/>
      <c r="D97" s="42" t="s">
        <v>96</v>
      </c>
      <c r="E97" s="146">
        <f>+E95+E82</f>
        <v>404456636.48000002</v>
      </c>
      <c r="F97" s="38">
        <f>+F95+F82</f>
        <v>393835053.37</v>
      </c>
      <c r="G97" s="142">
        <f>+G95+G82</f>
        <v>368337754.01999992</v>
      </c>
      <c r="I97" s="146">
        <f>+'31120'!E97</f>
        <v>404456636.48000002</v>
      </c>
      <c r="J97" s="38">
        <f>+'31120'!F97</f>
        <v>393835053.37</v>
      </c>
      <c r="K97" s="142">
        <f>+'31120'!G97</f>
        <v>368337754.01999992</v>
      </c>
      <c r="M97" s="146">
        <f>+'31130'!E97</f>
        <v>0</v>
      </c>
      <c r="N97" s="38">
        <f>+'31130'!F97</f>
        <v>0</v>
      </c>
      <c r="O97" s="142">
        <f>+'31130'!G97</f>
        <v>0</v>
      </c>
      <c r="Q97" s="146">
        <f>+'31200'!E97</f>
        <v>0</v>
      </c>
      <c r="R97" s="38">
        <f>+'31200'!F97</f>
        <v>0</v>
      </c>
      <c r="S97" s="142">
        <f>+'31200'!G97</f>
        <v>0</v>
      </c>
      <c r="U97" s="146">
        <f>+'32200'!E97</f>
        <v>0</v>
      </c>
      <c r="V97" s="38">
        <f>+'32200'!F97</f>
        <v>0</v>
      </c>
      <c r="W97" s="142">
        <f>+'32200'!G97</f>
        <v>0</v>
      </c>
      <c r="Y97" s="146">
        <f>+'32300'!E97</f>
        <v>0</v>
      </c>
      <c r="Z97" s="38">
        <f>+'32300'!F97</f>
        <v>0</v>
      </c>
      <c r="AA97" s="142">
        <f>+'32300'!G97</f>
        <v>0</v>
      </c>
      <c r="AC97" s="146">
        <f>+'32400'!E97</f>
        <v>0</v>
      </c>
      <c r="AD97" s="38">
        <f>+'32400'!F97</f>
        <v>0</v>
      </c>
      <c r="AE97" s="142">
        <f>+'32400'!G97</f>
        <v>0</v>
      </c>
    </row>
    <row r="98" spans="2:31" x14ac:dyDescent="0.25">
      <c r="B98" s="127"/>
      <c r="C98" s="133"/>
      <c r="D98" s="136"/>
      <c r="E98" s="133"/>
      <c r="F98" s="137"/>
      <c r="G98" s="143"/>
      <c r="I98" s="133"/>
      <c r="J98" s="137"/>
      <c r="K98" s="143"/>
      <c r="M98" s="133"/>
      <c r="N98" s="137"/>
      <c r="O98" s="143"/>
      <c r="Q98" s="133"/>
      <c r="R98" s="137"/>
      <c r="S98" s="143"/>
      <c r="U98" s="133"/>
      <c r="V98" s="137"/>
      <c r="W98" s="143"/>
      <c r="Y98" s="133"/>
      <c r="Z98" s="137"/>
      <c r="AA98" s="143"/>
      <c r="AC98" s="133"/>
      <c r="AD98" s="137"/>
      <c r="AE98" s="143"/>
    </row>
    <row r="99" spans="2:31" x14ac:dyDescent="0.25">
      <c r="B99" s="125"/>
      <c r="C99" s="41" t="s">
        <v>7</v>
      </c>
      <c r="E99" s="151"/>
      <c r="F99" s="134"/>
      <c r="G99" s="134"/>
      <c r="I99" s="151"/>
      <c r="J99" s="134"/>
      <c r="K99" s="134"/>
      <c r="M99" s="151"/>
      <c r="N99" s="134"/>
      <c r="O99" s="134"/>
      <c r="Q99" s="151"/>
      <c r="R99" s="134"/>
      <c r="S99" s="134"/>
      <c r="U99" s="151"/>
      <c r="V99" s="134"/>
      <c r="W99" s="134"/>
      <c r="Y99" s="151"/>
      <c r="Z99" s="134"/>
      <c r="AA99" s="134"/>
      <c r="AC99" s="151"/>
      <c r="AD99" s="134"/>
      <c r="AE99" s="134"/>
    </row>
    <row r="100" spans="2:31" x14ac:dyDescent="0.25">
      <c r="B100" s="126"/>
      <c r="C100" s="131"/>
      <c r="D100" s="42"/>
      <c r="E100" s="153"/>
      <c r="F100" s="19"/>
      <c r="G100" s="19"/>
      <c r="I100" s="153"/>
      <c r="J100" s="19"/>
      <c r="K100" s="19"/>
      <c r="M100" s="153"/>
      <c r="N100" s="19"/>
      <c r="O100" s="19"/>
      <c r="Q100" s="153"/>
      <c r="R100" s="19"/>
      <c r="S100" s="19"/>
      <c r="U100" s="153"/>
      <c r="V100" s="19"/>
      <c r="W100" s="19"/>
      <c r="Y100" s="153"/>
      <c r="Z100" s="19"/>
      <c r="AA100" s="19"/>
      <c r="AC100" s="153"/>
      <c r="AD100" s="19"/>
      <c r="AE100" s="19"/>
    </row>
    <row r="101" spans="2:31" x14ac:dyDescent="0.25">
      <c r="B101" s="126"/>
      <c r="C101" s="41" t="s">
        <v>12</v>
      </c>
      <c r="E101" s="146"/>
      <c r="F101" s="38"/>
      <c r="G101" s="38"/>
      <c r="I101" s="146"/>
      <c r="J101" s="38"/>
      <c r="K101" s="38"/>
      <c r="M101" s="146"/>
      <c r="N101" s="38"/>
      <c r="O101" s="38"/>
      <c r="Q101" s="146"/>
      <c r="R101" s="38"/>
      <c r="S101" s="38"/>
      <c r="U101" s="146"/>
      <c r="V101" s="38"/>
      <c r="W101" s="38"/>
      <c r="Y101" s="146"/>
      <c r="Z101" s="38"/>
      <c r="AA101" s="38"/>
      <c r="AC101" s="146"/>
      <c r="AD101" s="38"/>
      <c r="AE101" s="38"/>
    </row>
    <row r="102" spans="2:31" x14ac:dyDescent="0.25">
      <c r="B102" s="126">
        <v>2110</v>
      </c>
      <c r="C102" s="131"/>
      <c r="D102" s="128" t="s">
        <v>17</v>
      </c>
      <c r="E102" s="147">
        <f t="shared" ref="E102:E109" si="31">+I102+M102+Q102+U102+Y102+AC102</f>
        <v>17780664.68</v>
      </c>
      <c r="F102" s="57">
        <f t="shared" ref="F102:F109" si="32">+J102+N102+R102+V102+Z102+AD102</f>
        <v>21822026.289999999</v>
      </c>
      <c r="G102" s="57">
        <f t="shared" ref="G102:G109" si="33">+K102+O102+S102+W102+AA102+AE102</f>
        <v>16171888.129999999</v>
      </c>
      <c r="I102" s="147">
        <f>+'31120'!E102</f>
        <v>17780664.68</v>
      </c>
      <c r="J102" s="57">
        <f>+'31120'!F102</f>
        <v>21822026.289999999</v>
      </c>
      <c r="K102" s="57">
        <f>+'31120'!G102</f>
        <v>16171888.129999999</v>
      </c>
      <c r="M102" s="147">
        <f>+'31130'!E102</f>
        <v>0</v>
      </c>
      <c r="N102" s="57">
        <f>+'31130'!F102</f>
        <v>0</v>
      </c>
      <c r="O102" s="57">
        <f>+'31130'!G102</f>
        <v>0</v>
      </c>
      <c r="Q102" s="147">
        <f>+'31200'!E102</f>
        <v>0</v>
      </c>
      <c r="R102" s="57">
        <f>+'31200'!F102</f>
        <v>0</v>
      </c>
      <c r="S102" s="57">
        <f>+'31200'!G102</f>
        <v>0</v>
      </c>
      <c r="U102" s="147">
        <f>+'32200'!E102</f>
        <v>0</v>
      </c>
      <c r="V102" s="57">
        <f>+'32200'!F102</f>
        <v>0</v>
      </c>
      <c r="W102" s="57">
        <f>+'32200'!G102</f>
        <v>0</v>
      </c>
      <c r="Y102" s="147">
        <f>+'32300'!E102</f>
        <v>0</v>
      </c>
      <c r="Z102" s="57">
        <f>+'32300'!F102</f>
        <v>0</v>
      </c>
      <c r="AA102" s="57">
        <f>+'32300'!G102</f>
        <v>0</v>
      </c>
      <c r="AC102" s="147">
        <f>+'32400'!E102</f>
        <v>0</v>
      </c>
      <c r="AD102" s="57">
        <f>+'32400'!F102</f>
        <v>0</v>
      </c>
      <c r="AE102" s="57">
        <f>+'32400'!G102</f>
        <v>0</v>
      </c>
    </row>
    <row r="103" spans="2:31" x14ac:dyDescent="0.25">
      <c r="B103" s="126">
        <v>2120</v>
      </c>
      <c r="C103" s="131"/>
      <c r="D103" s="128" t="s">
        <v>21</v>
      </c>
      <c r="E103" s="147">
        <f t="shared" si="31"/>
        <v>0</v>
      </c>
      <c r="F103" s="57">
        <f t="shared" si="32"/>
        <v>0</v>
      </c>
      <c r="G103" s="57">
        <f t="shared" si="33"/>
        <v>0</v>
      </c>
      <c r="I103" s="147">
        <f>+'31120'!E103</f>
        <v>0</v>
      </c>
      <c r="J103" s="57">
        <f>+'31120'!F103</f>
        <v>0</v>
      </c>
      <c r="K103" s="57">
        <f>+'31120'!G103</f>
        <v>0</v>
      </c>
      <c r="M103" s="147">
        <f>+'31130'!E103</f>
        <v>0</v>
      </c>
      <c r="N103" s="57">
        <f>+'31130'!F103</f>
        <v>0</v>
      </c>
      <c r="O103" s="57">
        <f>+'31130'!G103</f>
        <v>0</v>
      </c>
      <c r="Q103" s="147">
        <f>+'31200'!E103</f>
        <v>0</v>
      </c>
      <c r="R103" s="57">
        <f>+'31200'!F103</f>
        <v>0</v>
      </c>
      <c r="S103" s="57">
        <f>+'31200'!G103</f>
        <v>0</v>
      </c>
      <c r="U103" s="147">
        <f>+'32200'!E103</f>
        <v>0</v>
      </c>
      <c r="V103" s="57">
        <f>+'32200'!F103</f>
        <v>0</v>
      </c>
      <c r="W103" s="57">
        <f>+'32200'!G103</f>
        <v>0</v>
      </c>
      <c r="Y103" s="147">
        <f>+'32300'!E103</f>
        <v>0</v>
      </c>
      <c r="Z103" s="57">
        <f>+'32300'!F103</f>
        <v>0</v>
      </c>
      <c r="AA103" s="57">
        <f>+'32300'!G103</f>
        <v>0</v>
      </c>
      <c r="AC103" s="147">
        <f>+'32400'!E103</f>
        <v>0</v>
      </c>
      <c r="AD103" s="57">
        <f>+'32400'!F103</f>
        <v>0</v>
      </c>
      <c r="AE103" s="57">
        <f>+'32400'!G103</f>
        <v>0</v>
      </c>
    </row>
    <row r="104" spans="2:31" x14ac:dyDescent="0.25">
      <c r="B104" s="126">
        <v>2130</v>
      </c>
      <c r="C104" s="131"/>
      <c r="D104" s="128" t="s">
        <v>25</v>
      </c>
      <c r="E104" s="147">
        <f t="shared" si="31"/>
        <v>0</v>
      </c>
      <c r="F104" s="57">
        <f t="shared" si="32"/>
        <v>0</v>
      </c>
      <c r="G104" s="57">
        <f t="shared" si="33"/>
        <v>0</v>
      </c>
      <c r="I104" s="147">
        <f>+'31120'!E104</f>
        <v>0</v>
      </c>
      <c r="J104" s="57">
        <f>+'31120'!F104</f>
        <v>0</v>
      </c>
      <c r="K104" s="57">
        <f>+'31120'!G104</f>
        <v>0</v>
      </c>
      <c r="M104" s="147">
        <f>+'31130'!E104</f>
        <v>0</v>
      </c>
      <c r="N104" s="57">
        <f>+'31130'!F104</f>
        <v>0</v>
      </c>
      <c r="O104" s="57">
        <f>+'31130'!G104</f>
        <v>0</v>
      </c>
      <c r="Q104" s="147">
        <f>+'31200'!E104</f>
        <v>0</v>
      </c>
      <c r="R104" s="57">
        <f>+'31200'!F104</f>
        <v>0</v>
      </c>
      <c r="S104" s="57">
        <f>+'31200'!G104</f>
        <v>0</v>
      </c>
      <c r="U104" s="147">
        <f>+'32200'!E104</f>
        <v>0</v>
      </c>
      <c r="V104" s="57">
        <f>+'32200'!F104</f>
        <v>0</v>
      </c>
      <c r="W104" s="57">
        <f>+'32200'!G104</f>
        <v>0</v>
      </c>
      <c r="Y104" s="147">
        <f>+'32300'!E104</f>
        <v>0</v>
      </c>
      <c r="Z104" s="57">
        <f>+'32300'!F104</f>
        <v>0</v>
      </c>
      <c r="AA104" s="57">
        <f>+'32300'!G104</f>
        <v>0</v>
      </c>
      <c r="AC104" s="147">
        <f>+'32400'!E104</f>
        <v>0</v>
      </c>
      <c r="AD104" s="57">
        <f>+'32400'!F104</f>
        <v>0</v>
      </c>
      <c r="AE104" s="57">
        <f>+'32400'!G104</f>
        <v>0</v>
      </c>
    </row>
    <row r="105" spans="2:31" x14ac:dyDescent="0.25">
      <c r="B105" s="126">
        <v>2140</v>
      </c>
      <c r="C105" s="131"/>
      <c r="D105" s="128" t="s">
        <v>28</v>
      </c>
      <c r="E105" s="147">
        <f t="shared" si="31"/>
        <v>0</v>
      </c>
      <c r="F105" s="57">
        <f t="shared" si="32"/>
        <v>0</v>
      </c>
      <c r="G105" s="57">
        <f t="shared" si="33"/>
        <v>0</v>
      </c>
      <c r="I105" s="147">
        <f>+'31120'!E105</f>
        <v>0</v>
      </c>
      <c r="J105" s="57">
        <f>+'31120'!F105</f>
        <v>0</v>
      </c>
      <c r="K105" s="57">
        <f>+'31120'!G105</f>
        <v>0</v>
      </c>
      <c r="M105" s="147">
        <f>+'31130'!E105</f>
        <v>0</v>
      </c>
      <c r="N105" s="57">
        <f>+'31130'!F105</f>
        <v>0</v>
      </c>
      <c r="O105" s="57">
        <f>+'31130'!G105</f>
        <v>0</v>
      </c>
      <c r="Q105" s="147">
        <f>+'31200'!E105</f>
        <v>0</v>
      </c>
      <c r="R105" s="57">
        <f>+'31200'!F105</f>
        <v>0</v>
      </c>
      <c r="S105" s="57">
        <f>+'31200'!G105</f>
        <v>0</v>
      </c>
      <c r="U105" s="147">
        <f>+'32200'!E105</f>
        <v>0</v>
      </c>
      <c r="V105" s="57">
        <f>+'32200'!F105</f>
        <v>0</v>
      </c>
      <c r="W105" s="57">
        <f>+'32200'!G105</f>
        <v>0</v>
      </c>
      <c r="Y105" s="147">
        <f>+'32300'!E105</f>
        <v>0</v>
      </c>
      <c r="Z105" s="57">
        <f>+'32300'!F105</f>
        <v>0</v>
      </c>
      <c r="AA105" s="57">
        <f>+'32300'!G105</f>
        <v>0</v>
      </c>
      <c r="AC105" s="147">
        <f>+'32400'!E105</f>
        <v>0</v>
      </c>
      <c r="AD105" s="57">
        <f>+'32400'!F105</f>
        <v>0</v>
      </c>
      <c r="AE105" s="57">
        <f>+'32400'!G105</f>
        <v>0</v>
      </c>
    </row>
    <row r="106" spans="2:31" x14ac:dyDescent="0.25">
      <c r="B106" s="126">
        <v>2150</v>
      </c>
      <c r="C106" s="131"/>
      <c r="D106" s="128" t="s">
        <v>32</v>
      </c>
      <c r="E106" s="147">
        <f t="shared" si="31"/>
        <v>0</v>
      </c>
      <c r="F106" s="57">
        <f t="shared" si="32"/>
        <v>0</v>
      </c>
      <c r="G106" s="57">
        <f t="shared" si="33"/>
        <v>0</v>
      </c>
      <c r="I106" s="147">
        <f>+'31120'!E106</f>
        <v>0</v>
      </c>
      <c r="J106" s="57">
        <f>+'31120'!F106</f>
        <v>0</v>
      </c>
      <c r="K106" s="57">
        <f>+'31120'!G106</f>
        <v>0</v>
      </c>
      <c r="M106" s="147">
        <f>+'31130'!E106</f>
        <v>0</v>
      </c>
      <c r="N106" s="57">
        <f>+'31130'!F106</f>
        <v>0</v>
      </c>
      <c r="O106" s="57">
        <f>+'31130'!G106</f>
        <v>0</v>
      </c>
      <c r="Q106" s="147">
        <f>+'31200'!E106</f>
        <v>0</v>
      </c>
      <c r="R106" s="57">
        <f>+'31200'!F106</f>
        <v>0</v>
      </c>
      <c r="S106" s="57">
        <f>+'31200'!G106</f>
        <v>0</v>
      </c>
      <c r="U106" s="147">
        <f>+'32200'!E106</f>
        <v>0</v>
      </c>
      <c r="V106" s="57">
        <f>+'32200'!F106</f>
        <v>0</v>
      </c>
      <c r="W106" s="57">
        <f>+'32200'!G106</f>
        <v>0</v>
      </c>
      <c r="Y106" s="147">
        <f>+'32300'!E106</f>
        <v>0</v>
      </c>
      <c r="Z106" s="57">
        <f>+'32300'!F106</f>
        <v>0</v>
      </c>
      <c r="AA106" s="57">
        <f>+'32300'!G106</f>
        <v>0</v>
      </c>
      <c r="AC106" s="147">
        <f>+'32400'!E106</f>
        <v>0</v>
      </c>
      <c r="AD106" s="57">
        <f>+'32400'!F106</f>
        <v>0</v>
      </c>
      <c r="AE106" s="57">
        <f>+'32400'!G106</f>
        <v>0</v>
      </c>
    </row>
    <row r="107" spans="2:31" x14ac:dyDescent="0.25">
      <c r="B107" s="126">
        <v>2160</v>
      </c>
      <c r="C107" s="131"/>
      <c r="D107" s="128" t="s">
        <v>36</v>
      </c>
      <c r="E107" s="147">
        <f t="shared" si="31"/>
        <v>0</v>
      </c>
      <c r="F107" s="57">
        <f t="shared" si="32"/>
        <v>0</v>
      </c>
      <c r="G107" s="57">
        <f t="shared" si="33"/>
        <v>0</v>
      </c>
      <c r="I107" s="147">
        <f>+'31120'!E107</f>
        <v>0</v>
      </c>
      <c r="J107" s="57">
        <f>+'31120'!F107</f>
        <v>0</v>
      </c>
      <c r="K107" s="57">
        <f>+'31120'!G107</f>
        <v>0</v>
      </c>
      <c r="M107" s="147">
        <f>+'31130'!E107</f>
        <v>0</v>
      </c>
      <c r="N107" s="57">
        <f>+'31130'!F107</f>
        <v>0</v>
      </c>
      <c r="O107" s="57">
        <f>+'31130'!G107</f>
        <v>0</v>
      </c>
      <c r="Q107" s="147">
        <f>+'31200'!E107</f>
        <v>0</v>
      </c>
      <c r="R107" s="57">
        <f>+'31200'!F107</f>
        <v>0</v>
      </c>
      <c r="S107" s="57">
        <f>+'31200'!G107</f>
        <v>0</v>
      </c>
      <c r="U107" s="147">
        <f>+'32200'!E107</f>
        <v>0</v>
      </c>
      <c r="V107" s="57">
        <f>+'32200'!F107</f>
        <v>0</v>
      </c>
      <c r="W107" s="57">
        <f>+'32200'!G107</f>
        <v>0</v>
      </c>
      <c r="Y107" s="147">
        <f>+'32300'!E107</f>
        <v>0</v>
      </c>
      <c r="Z107" s="57">
        <f>+'32300'!F107</f>
        <v>0</v>
      </c>
      <c r="AA107" s="57">
        <f>+'32300'!G107</f>
        <v>0</v>
      </c>
      <c r="AC107" s="147">
        <f>+'32400'!E107</f>
        <v>0</v>
      </c>
      <c r="AD107" s="57">
        <f>+'32400'!F107</f>
        <v>0</v>
      </c>
      <c r="AE107" s="57">
        <f>+'32400'!G107</f>
        <v>0</v>
      </c>
    </row>
    <row r="108" spans="2:31" x14ac:dyDescent="0.25">
      <c r="B108" s="126">
        <v>2170</v>
      </c>
      <c r="C108" s="131"/>
      <c r="D108" s="128" t="s">
        <v>40</v>
      </c>
      <c r="E108" s="147">
        <f t="shared" si="31"/>
        <v>0</v>
      </c>
      <c r="F108" s="57">
        <f t="shared" si="32"/>
        <v>0</v>
      </c>
      <c r="G108" s="57">
        <f t="shared" si="33"/>
        <v>0</v>
      </c>
      <c r="I108" s="147">
        <f>+'31120'!E108</f>
        <v>0</v>
      </c>
      <c r="J108" s="57">
        <f>+'31120'!F108</f>
        <v>0</v>
      </c>
      <c r="K108" s="57">
        <f>+'31120'!G108</f>
        <v>0</v>
      </c>
      <c r="M108" s="147">
        <f>+'31130'!E108</f>
        <v>0</v>
      </c>
      <c r="N108" s="57">
        <f>+'31130'!F108</f>
        <v>0</v>
      </c>
      <c r="O108" s="57">
        <f>+'31130'!G108</f>
        <v>0</v>
      </c>
      <c r="Q108" s="147">
        <f>+'31200'!E108</f>
        <v>0</v>
      </c>
      <c r="R108" s="57">
        <f>+'31200'!F108</f>
        <v>0</v>
      </c>
      <c r="S108" s="57">
        <f>+'31200'!G108</f>
        <v>0</v>
      </c>
      <c r="U108" s="147">
        <f>+'32200'!E108</f>
        <v>0</v>
      </c>
      <c r="V108" s="57">
        <f>+'32200'!F108</f>
        <v>0</v>
      </c>
      <c r="W108" s="57">
        <f>+'32200'!G108</f>
        <v>0</v>
      </c>
      <c r="Y108" s="147">
        <f>+'32300'!E108</f>
        <v>0</v>
      </c>
      <c r="Z108" s="57">
        <f>+'32300'!F108</f>
        <v>0</v>
      </c>
      <c r="AA108" s="57">
        <f>+'32300'!G108</f>
        <v>0</v>
      </c>
      <c r="AC108" s="147">
        <f>+'32400'!E108</f>
        <v>0</v>
      </c>
      <c r="AD108" s="57">
        <f>+'32400'!F108</f>
        <v>0</v>
      </c>
      <c r="AE108" s="57">
        <f>+'32400'!G108</f>
        <v>0</v>
      </c>
    </row>
    <row r="109" spans="2:31" x14ac:dyDescent="0.25">
      <c r="B109" s="126">
        <v>2190</v>
      </c>
      <c r="C109" s="131"/>
      <c r="D109" s="128" t="s">
        <v>43</v>
      </c>
      <c r="E109" s="147">
        <f t="shared" si="31"/>
        <v>-47421.38</v>
      </c>
      <c r="F109" s="57">
        <f t="shared" si="32"/>
        <v>8781.2099999999991</v>
      </c>
      <c r="G109" s="57">
        <f t="shared" si="33"/>
        <v>8781.2099999999991</v>
      </c>
      <c r="I109" s="147">
        <f>+'31120'!E109</f>
        <v>-47421.38</v>
      </c>
      <c r="J109" s="57">
        <f>+'31120'!F109</f>
        <v>8781.2099999999991</v>
      </c>
      <c r="K109" s="57">
        <f>+'31120'!G109</f>
        <v>8781.2099999999991</v>
      </c>
      <c r="M109" s="147">
        <f>+'31130'!E109</f>
        <v>0</v>
      </c>
      <c r="N109" s="57">
        <f>+'31130'!F109</f>
        <v>0</v>
      </c>
      <c r="O109" s="57">
        <f>+'31130'!G109</f>
        <v>0</v>
      </c>
      <c r="Q109" s="147">
        <f>+'31200'!E109</f>
        <v>0</v>
      </c>
      <c r="R109" s="57">
        <f>+'31200'!F109</f>
        <v>0</v>
      </c>
      <c r="S109" s="57">
        <f>+'31200'!G109</f>
        <v>0</v>
      </c>
      <c r="U109" s="147">
        <f>+'32200'!E109</f>
        <v>0</v>
      </c>
      <c r="V109" s="57">
        <f>+'32200'!F109</f>
        <v>0</v>
      </c>
      <c r="W109" s="57">
        <f>+'32200'!G109</f>
        <v>0</v>
      </c>
      <c r="Y109" s="147">
        <f>+'32300'!E109</f>
        <v>0</v>
      </c>
      <c r="Z109" s="57">
        <f>+'32300'!F109</f>
        <v>0</v>
      </c>
      <c r="AA109" s="57">
        <f>+'32300'!G109</f>
        <v>0</v>
      </c>
      <c r="AC109" s="147">
        <f>+'32400'!E109</f>
        <v>0</v>
      </c>
      <c r="AD109" s="57">
        <f>+'32400'!F109</f>
        <v>0</v>
      </c>
      <c r="AE109" s="57">
        <f>+'32400'!G109</f>
        <v>0</v>
      </c>
    </row>
    <row r="110" spans="2:31" x14ac:dyDescent="0.25">
      <c r="B110" s="126"/>
      <c r="C110" s="131"/>
      <c r="D110" s="128"/>
      <c r="E110" s="146"/>
      <c r="F110" s="38"/>
      <c r="G110" s="38"/>
      <c r="I110" s="146"/>
      <c r="J110" s="38"/>
      <c r="K110" s="38"/>
      <c r="M110" s="146"/>
      <c r="N110" s="38"/>
      <c r="O110" s="38"/>
      <c r="Q110" s="146"/>
      <c r="R110" s="38"/>
      <c r="S110" s="38"/>
      <c r="U110" s="146"/>
      <c r="V110" s="38"/>
      <c r="W110" s="38"/>
      <c r="Y110" s="146"/>
      <c r="Z110" s="38"/>
      <c r="AA110" s="38"/>
      <c r="AC110" s="146"/>
      <c r="AD110" s="38"/>
      <c r="AE110" s="38"/>
    </row>
    <row r="111" spans="2:31" x14ac:dyDescent="0.25">
      <c r="B111" s="126">
        <v>2100</v>
      </c>
      <c r="C111" s="131"/>
      <c r="D111" s="129" t="s">
        <v>51</v>
      </c>
      <c r="E111" s="149">
        <f>SUM(E102:E109)</f>
        <v>17733243.300000001</v>
      </c>
      <c r="F111" s="67">
        <f>SUM(F102:F109)</f>
        <v>21830807.5</v>
      </c>
      <c r="G111" s="67">
        <f>SUM(G102:G109)</f>
        <v>16180669.34</v>
      </c>
      <c r="I111" s="149">
        <f>+'31120'!E111</f>
        <v>17733243.300000001</v>
      </c>
      <c r="J111" s="67">
        <f>+'31120'!F111</f>
        <v>21830807.5</v>
      </c>
      <c r="K111" s="67">
        <f>+'31120'!G111</f>
        <v>16180669.34</v>
      </c>
      <c r="M111" s="149">
        <f>+'31130'!E111</f>
        <v>0</v>
      </c>
      <c r="N111" s="67">
        <f>+'31130'!F111</f>
        <v>0</v>
      </c>
      <c r="O111" s="67">
        <f>+'31130'!G111</f>
        <v>0</v>
      </c>
      <c r="Q111" s="149">
        <f>+'31200'!E111</f>
        <v>0</v>
      </c>
      <c r="R111" s="67">
        <f>+'31200'!F111</f>
        <v>0</v>
      </c>
      <c r="S111" s="67">
        <f>+'31200'!G111</f>
        <v>0</v>
      </c>
      <c r="U111" s="149">
        <f>+'32200'!E111</f>
        <v>0</v>
      </c>
      <c r="V111" s="67">
        <f>+'32200'!F111</f>
        <v>0</v>
      </c>
      <c r="W111" s="67">
        <f>+'32200'!G111</f>
        <v>0</v>
      </c>
      <c r="Y111" s="149">
        <f>+'32300'!E111</f>
        <v>0</v>
      </c>
      <c r="Z111" s="67">
        <f>+'32300'!F111</f>
        <v>0</v>
      </c>
      <c r="AA111" s="67">
        <f>+'32300'!G111</f>
        <v>0</v>
      </c>
      <c r="AC111" s="149">
        <f>+'32400'!E111</f>
        <v>0</v>
      </c>
      <c r="AD111" s="67">
        <f>+'32400'!F111</f>
        <v>0</v>
      </c>
      <c r="AE111" s="67">
        <f>+'32400'!G111</f>
        <v>0</v>
      </c>
    </row>
    <row r="112" spans="2:31" x14ac:dyDescent="0.25">
      <c r="B112" s="126"/>
      <c r="C112" s="131"/>
      <c r="D112" s="42"/>
      <c r="E112" s="146"/>
      <c r="F112" s="38"/>
      <c r="G112" s="38"/>
      <c r="I112" s="146"/>
      <c r="J112" s="38"/>
      <c r="K112" s="38"/>
      <c r="M112" s="146"/>
      <c r="N112" s="38"/>
      <c r="O112" s="38"/>
      <c r="Q112" s="146"/>
      <c r="R112" s="38"/>
      <c r="S112" s="38"/>
      <c r="U112" s="146"/>
      <c r="V112" s="38"/>
      <c r="W112" s="38"/>
      <c r="Y112" s="146"/>
      <c r="Z112" s="38"/>
      <c r="AA112" s="38"/>
      <c r="AC112" s="146"/>
      <c r="AD112" s="38"/>
      <c r="AE112" s="38"/>
    </row>
    <row r="113" spans="2:31" x14ac:dyDescent="0.25">
      <c r="B113" s="126"/>
      <c r="C113" s="41" t="s">
        <v>58</v>
      </c>
      <c r="E113" s="147"/>
      <c r="F113" s="57"/>
      <c r="G113" s="57"/>
      <c r="I113" s="147"/>
      <c r="J113" s="57"/>
      <c r="K113" s="57"/>
      <c r="M113" s="147"/>
      <c r="N113" s="57"/>
      <c r="O113" s="57"/>
      <c r="Q113" s="147"/>
      <c r="R113" s="57"/>
      <c r="S113" s="57"/>
      <c r="U113" s="147"/>
      <c r="V113" s="57"/>
      <c r="W113" s="57"/>
      <c r="Y113" s="147"/>
      <c r="Z113" s="57"/>
      <c r="AA113" s="57"/>
      <c r="AC113" s="147"/>
      <c r="AD113" s="57"/>
      <c r="AE113" s="57"/>
    </row>
    <row r="114" spans="2:31" x14ac:dyDescent="0.25">
      <c r="B114" s="126">
        <v>2210</v>
      </c>
      <c r="C114" s="131"/>
      <c r="D114" s="128" t="s">
        <v>62</v>
      </c>
      <c r="E114" s="147">
        <f t="shared" ref="E114:E119" si="34">+I114+M114+Q114+U114+Y114+AC114</f>
        <v>0</v>
      </c>
      <c r="F114" s="57">
        <f t="shared" ref="F114:F119" si="35">+J114+N114+R114+V114+Z114+AD114</f>
        <v>-170340.2</v>
      </c>
      <c r="G114" s="57">
        <f t="shared" ref="G114:G119" si="36">+K114+O114+S114+W114+AA114+AE114</f>
        <v>0</v>
      </c>
      <c r="I114" s="147">
        <f>+'31120'!E114</f>
        <v>0</v>
      </c>
      <c r="J114" s="57">
        <f>+'31120'!F114</f>
        <v>-170340.2</v>
      </c>
      <c r="K114" s="57">
        <f>+'31120'!G114</f>
        <v>0</v>
      </c>
      <c r="M114" s="147">
        <f>+'31130'!E114</f>
        <v>0</v>
      </c>
      <c r="N114" s="57">
        <f>+'31130'!F114</f>
        <v>0</v>
      </c>
      <c r="O114" s="57">
        <f>+'31130'!G114</f>
        <v>0</v>
      </c>
      <c r="Q114" s="147">
        <f>+'31200'!E114</f>
        <v>0</v>
      </c>
      <c r="R114" s="57">
        <f>+'31200'!F114</f>
        <v>0</v>
      </c>
      <c r="S114" s="57">
        <f>+'31200'!G114</f>
        <v>0</v>
      </c>
      <c r="U114" s="147">
        <f>+'32200'!E114</f>
        <v>0</v>
      </c>
      <c r="V114" s="57">
        <f>+'32200'!F114</f>
        <v>0</v>
      </c>
      <c r="W114" s="57">
        <f>+'32200'!G114</f>
        <v>0</v>
      </c>
      <c r="Y114" s="147">
        <f>+'32300'!E114</f>
        <v>0</v>
      </c>
      <c r="Z114" s="57">
        <f>+'32300'!F114</f>
        <v>0</v>
      </c>
      <c r="AA114" s="57">
        <f>+'32300'!G114</f>
        <v>0</v>
      </c>
      <c r="AC114" s="147">
        <f>+'32400'!E114</f>
        <v>0</v>
      </c>
      <c r="AD114" s="57">
        <f>+'32400'!F114</f>
        <v>0</v>
      </c>
      <c r="AE114" s="57">
        <f>+'32400'!G114</f>
        <v>0</v>
      </c>
    </row>
    <row r="115" spans="2:31" x14ac:dyDescent="0.25">
      <c r="B115" s="126">
        <v>2220</v>
      </c>
      <c r="C115" s="131"/>
      <c r="D115" s="128" t="s">
        <v>67</v>
      </c>
      <c r="E115" s="147">
        <f t="shared" si="34"/>
        <v>0</v>
      </c>
      <c r="F115" s="57">
        <f t="shared" si="35"/>
        <v>0</v>
      </c>
      <c r="G115" s="57">
        <f t="shared" si="36"/>
        <v>0</v>
      </c>
      <c r="I115" s="147">
        <f>+'31120'!E115</f>
        <v>0</v>
      </c>
      <c r="J115" s="57">
        <f>+'31120'!F115</f>
        <v>0</v>
      </c>
      <c r="K115" s="57">
        <f>+'31120'!G115</f>
        <v>0</v>
      </c>
      <c r="M115" s="147">
        <f>+'31130'!E115</f>
        <v>0</v>
      </c>
      <c r="N115" s="57">
        <f>+'31130'!F115</f>
        <v>0</v>
      </c>
      <c r="O115" s="57">
        <f>+'31130'!G115</f>
        <v>0</v>
      </c>
      <c r="Q115" s="147">
        <f>+'31200'!E115</f>
        <v>0</v>
      </c>
      <c r="R115" s="57">
        <f>+'31200'!F115</f>
        <v>0</v>
      </c>
      <c r="S115" s="57">
        <f>+'31200'!G115</f>
        <v>0</v>
      </c>
      <c r="U115" s="147">
        <f>+'32200'!E115</f>
        <v>0</v>
      </c>
      <c r="V115" s="57">
        <f>+'32200'!F115</f>
        <v>0</v>
      </c>
      <c r="W115" s="57">
        <f>+'32200'!G115</f>
        <v>0</v>
      </c>
      <c r="Y115" s="147">
        <f>+'32300'!E115</f>
        <v>0</v>
      </c>
      <c r="Z115" s="57">
        <f>+'32300'!F115</f>
        <v>0</v>
      </c>
      <c r="AA115" s="57">
        <f>+'32300'!G115</f>
        <v>0</v>
      </c>
      <c r="AC115" s="147">
        <f>+'32400'!E115</f>
        <v>0</v>
      </c>
      <c r="AD115" s="57">
        <f>+'32400'!F115</f>
        <v>0</v>
      </c>
      <c r="AE115" s="57">
        <f>+'32400'!G115</f>
        <v>0</v>
      </c>
    </row>
    <row r="116" spans="2:31" x14ac:dyDescent="0.25">
      <c r="B116" s="126">
        <v>2230</v>
      </c>
      <c r="C116" s="131"/>
      <c r="D116" s="128" t="s">
        <v>71</v>
      </c>
      <c r="E116" s="147">
        <f t="shared" si="34"/>
        <v>0</v>
      </c>
      <c r="F116" s="57">
        <f t="shared" si="35"/>
        <v>0</v>
      </c>
      <c r="G116" s="57">
        <f t="shared" si="36"/>
        <v>0</v>
      </c>
      <c r="I116" s="147">
        <f>+'31120'!E116</f>
        <v>0</v>
      </c>
      <c r="J116" s="57">
        <f>+'31120'!F116</f>
        <v>0</v>
      </c>
      <c r="K116" s="57">
        <f>+'31120'!G116</f>
        <v>0</v>
      </c>
      <c r="M116" s="147">
        <f>+'31130'!E116</f>
        <v>0</v>
      </c>
      <c r="N116" s="57">
        <f>+'31130'!F116</f>
        <v>0</v>
      </c>
      <c r="O116" s="57">
        <f>+'31130'!G116</f>
        <v>0</v>
      </c>
      <c r="Q116" s="147">
        <f>+'31200'!E116</f>
        <v>0</v>
      </c>
      <c r="R116" s="57">
        <f>+'31200'!F116</f>
        <v>0</v>
      </c>
      <c r="S116" s="57">
        <f>+'31200'!G116</f>
        <v>0</v>
      </c>
      <c r="U116" s="147">
        <f>+'32200'!E116</f>
        <v>0</v>
      </c>
      <c r="V116" s="57">
        <f>+'32200'!F116</f>
        <v>0</v>
      </c>
      <c r="W116" s="57">
        <f>+'32200'!G116</f>
        <v>0</v>
      </c>
      <c r="Y116" s="147">
        <f>+'32300'!E116</f>
        <v>0</v>
      </c>
      <c r="Z116" s="57">
        <f>+'32300'!F116</f>
        <v>0</v>
      </c>
      <c r="AA116" s="57">
        <f>+'32300'!G116</f>
        <v>0</v>
      </c>
      <c r="AC116" s="147">
        <f>+'32400'!E116</f>
        <v>0</v>
      </c>
      <c r="AD116" s="57">
        <f>+'32400'!F116</f>
        <v>0</v>
      </c>
      <c r="AE116" s="57">
        <f>+'32400'!G116</f>
        <v>0</v>
      </c>
    </row>
    <row r="117" spans="2:31" x14ac:dyDescent="0.25">
      <c r="B117" s="126">
        <v>2240</v>
      </c>
      <c r="C117" s="131"/>
      <c r="D117" s="128" t="s">
        <v>75</v>
      </c>
      <c r="E117" s="147">
        <f t="shared" si="34"/>
        <v>13966915.65</v>
      </c>
      <c r="F117" s="57">
        <f t="shared" si="35"/>
        <v>15161415.720000001</v>
      </c>
      <c r="G117" s="57">
        <f t="shared" si="36"/>
        <v>1569918.12</v>
      </c>
      <c r="I117" s="147">
        <f>+'31120'!E117</f>
        <v>13966915.65</v>
      </c>
      <c r="J117" s="57">
        <f>+'31120'!F117</f>
        <v>15161415.720000001</v>
      </c>
      <c r="K117" s="57">
        <f>+'31120'!G117</f>
        <v>1569918.12</v>
      </c>
      <c r="M117" s="147">
        <f>+'31130'!E117</f>
        <v>0</v>
      </c>
      <c r="N117" s="57">
        <f>+'31130'!F117</f>
        <v>0</v>
      </c>
      <c r="O117" s="57">
        <f>+'31130'!G117</f>
        <v>0</v>
      </c>
      <c r="Q117" s="147">
        <f>+'31200'!E117</f>
        <v>0</v>
      </c>
      <c r="R117" s="57">
        <f>+'31200'!F117</f>
        <v>0</v>
      </c>
      <c r="S117" s="57">
        <f>+'31200'!G117</f>
        <v>0</v>
      </c>
      <c r="U117" s="147">
        <f>+'32200'!E117</f>
        <v>0</v>
      </c>
      <c r="V117" s="57">
        <f>+'32200'!F117</f>
        <v>0</v>
      </c>
      <c r="W117" s="57">
        <f>+'32200'!G117</f>
        <v>0</v>
      </c>
      <c r="Y117" s="147">
        <f>+'32300'!E117</f>
        <v>0</v>
      </c>
      <c r="Z117" s="57">
        <f>+'32300'!F117</f>
        <v>0</v>
      </c>
      <c r="AA117" s="57">
        <f>+'32300'!G117</f>
        <v>0</v>
      </c>
      <c r="AC117" s="147">
        <f>+'32400'!E117</f>
        <v>0</v>
      </c>
      <c r="AD117" s="57">
        <f>+'32400'!F117</f>
        <v>0</v>
      </c>
      <c r="AE117" s="57">
        <f>+'32400'!G117</f>
        <v>0</v>
      </c>
    </row>
    <row r="118" spans="2:31" x14ac:dyDescent="0.25">
      <c r="B118" s="126">
        <v>2250</v>
      </c>
      <c r="C118" s="131"/>
      <c r="D118" s="128" t="s">
        <v>79</v>
      </c>
      <c r="E118" s="147">
        <f t="shared" si="34"/>
        <v>0</v>
      </c>
      <c r="F118" s="57">
        <f t="shared" si="35"/>
        <v>0</v>
      </c>
      <c r="G118" s="57">
        <f t="shared" si="36"/>
        <v>0</v>
      </c>
      <c r="I118" s="147">
        <f>+'31120'!E118</f>
        <v>0</v>
      </c>
      <c r="J118" s="57">
        <f>+'31120'!F118</f>
        <v>0</v>
      </c>
      <c r="K118" s="57">
        <f>+'31120'!G118</f>
        <v>0</v>
      </c>
      <c r="M118" s="147">
        <f>+'31130'!E118</f>
        <v>0</v>
      </c>
      <c r="N118" s="57">
        <f>+'31130'!F118</f>
        <v>0</v>
      </c>
      <c r="O118" s="57">
        <f>+'31130'!G118</f>
        <v>0</v>
      </c>
      <c r="Q118" s="147">
        <f>+'31200'!E118</f>
        <v>0</v>
      </c>
      <c r="R118" s="57">
        <f>+'31200'!F118</f>
        <v>0</v>
      </c>
      <c r="S118" s="57">
        <f>+'31200'!G118</f>
        <v>0</v>
      </c>
      <c r="U118" s="147">
        <f>+'32200'!E118</f>
        <v>0</v>
      </c>
      <c r="V118" s="57">
        <f>+'32200'!F118</f>
        <v>0</v>
      </c>
      <c r="W118" s="57">
        <f>+'32200'!G118</f>
        <v>0</v>
      </c>
      <c r="Y118" s="147">
        <f>+'32300'!E118</f>
        <v>0</v>
      </c>
      <c r="Z118" s="57">
        <f>+'32300'!F118</f>
        <v>0</v>
      </c>
      <c r="AA118" s="57">
        <f>+'32300'!G118</f>
        <v>0</v>
      </c>
      <c r="AC118" s="147">
        <f>+'32400'!E118</f>
        <v>0</v>
      </c>
      <c r="AD118" s="57">
        <f>+'32400'!F118</f>
        <v>0</v>
      </c>
      <c r="AE118" s="57">
        <f>+'32400'!G118</f>
        <v>0</v>
      </c>
    </row>
    <row r="119" spans="2:31" x14ac:dyDescent="0.25">
      <c r="B119" s="126">
        <v>2260</v>
      </c>
      <c r="C119" s="131"/>
      <c r="D119" s="128" t="s">
        <v>82</v>
      </c>
      <c r="E119" s="147">
        <f t="shared" si="34"/>
        <v>0</v>
      </c>
      <c r="F119" s="57">
        <f t="shared" si="35"/>
        <v>0</v>
      </c>
      <c r="G119" s="57">
        <f t="shared" si="36"/>
        <v>0</v>
      </c>
      <c r="I119" s="147">
        <f>+'31120'!E119</f>
        <v>0</v>
      </c>
      <c r="J119" s="57">
        <f>+'31120'!F119</f>
        <v>0</v>
      </c>
      <c r="K119" s="57">
        <f>+'31120'!G119</f>
        <v>0</v>
      </c>
      <c r="M119" s="147">
        <f>+'31130'!E119</f>
        <v>0</v>
      </c>
      <c r="N119" s="57">
        <f>+'31130'!F119</f>
        <v>0</v>
      </c>
      <c r="O119" s="57">
        <f>+'31130'!G119</f>
        <v>0</v>
      </c>
      <c r="Q119" s="147">
        <f>+'31200'!E119</f>
        <v>0</v>
      </c>
      <c r="R119" s="57">
        <f>+'31200'!F119</f>
        <v>0</v>
      </c>
      <c r="S119" s="57">
        <f>+'31200'!G119</f>
        <v>0</v>
      </c>
      <c r="U119" s="147">
        <f>+'32200'!E119</f>
        <v>0</v>
      </c>
      <c r="V119" s="57">
        <f>+'32200'!F119</f>
        <v>0</v>
      </c>
      <c r="W119" s="57">
        <f>+'32200'!G119</f>
        <v>0</v>
      </c>
      <c r="Y119" s="147">
        <f>+'32300'!E119</f>
        <v>0</v>
      </c>
      <c r="Z119" s="57">
        <f>+'32300'!F119</f>
        <v>0</v>
      </c>
      <c r="AA119" s="57">
        <f>+'32300'!G119</f>
        <v>0</v>
      </c>
      <c r="AC119" s="147">
        <f>+'32400'!E119</f>
        <v>0</v>
      </c>
      <c r="AD119" s="57">
        <f>+'32400'!F119</f>
        <v>0</v>
      </c>
      <c r="AE119" s="57">
        <f>+'32400'!G119</f>
        <v>0</v>
      </c>
    </row>
    <row r="120" spans="2:31" x14ac:dyDescent="0.25">
      <c r="B120" s="126"/>
      <c r="C120" s="131"/>
      <c r="D120" s="128"/>
      <c r="E120" s="147"/>
      <c r="F120" s="57"/>
      <c r="G120" s="57"/>
      <c r="I120" s="147"/>
      <c r="J120" s="57"/>
      <c r="K120" s="57"/>
      <c r="M120" s="147"/>
      <c r="N120" s="57"/>
      <c r="O120" s="57"/>
      <c r="Q120" s="147"/>
      <c r="R120" s="57"/>
      <c r="S120" s="57"/>
      <c r="U120" s="147"/>
      <c r="V120" s="57"/>
      <c r="W120" s="57"/>
      <c r="Y120" s="147"/>
      <c r="Z120" s="57"/>
      <c r="AA120" s="57"/>
      <c r="AC120" s="147"/>
      <c r="AD120" s="57"/>
      <c r="AE120" s="57"/>
    </row>
    <row r="121" spans="2:31" x14ac:dyDescent="0.25">
      <c r="B121" s="126">
        <v>2200</v>
      </c>
      <c r="C121" s="131"/>
      <c r="D121" s="129" t="s">
        <v>87</v>
      </c>
      <c r="E121" s="149">
        <f>SUM(E113:E119)</f>
        <v>13966915.65</v>
      </c>
      <c r="F121" s="67">
        <f>SUM(F113:F119)</f>
        <v>14991075.520000001</v>
      </c>
      <c r="G121" s="67">
        <f>SUM(G113:G119)</f>
        <v>1569918.12</v>
      </c>
      <c r="I121" s="149">
        <f>+'31120'!E121</f>
        <v>13966915.65</v>
      </c>
      <c r="J121" s="67">
        <f>+'31120'!F121</f>
        <v>14991075.520000001</v>
      </c>
      <c r="K121" s="67">
        <f>+'31120'!G121</f>
        <v>1569918.12</v>
      </c>
      <c r="M121" s="149">
        <f>+'31130'!E121</f>
        <v>0</v>
      </c>
      <c r="N121" s="67">
        <f>+'31130'!F121</f>
        <v>0</v>
      </c>
      <c r="O121" s="67">
        <f>+'31130'!G121</f>
        <v>0</v>
      </c>
      <c r="Q121" s="149">
        <f>+'31200'!E121</f>
        <v>0</v>
      </c>
      <c r="R121" s="67">
        <f>+'31200'!F121</f>
        <v>0</v>
      </c>
      <c r="S121" s="67">
        <f>+'31200'!G121</f>
        <v>0</v>
      </c>
      <c r="U121" s="149">
        <f>+'32200'!E121</f>
        <v>0</v>
      </c>
      <c r="V121" s="67">
        <f>+'32200'!F121</f>
        <v>0</v>
      </c>
      <c r="W121" s="67">
        <f>+'32200'!G121</f>
        <v>0</v>
      </c>
      <c r="Y121" s="149">
        <f>+'32300'!E121</f>
        <v>0</v>
      </c>
      <c r="Z121" s="67">
        <f>+'32300'!F121</f>
        <v>0</v>
      </c>
      <c r="AA121" s="67">
        <f>+'32300'!G121</f>
        <v>0</v>
      </c>
      <c r="AC121" s="149">
        <f>+'32400'!E121</f>
        <v>0</v>
      </c>
      <c r="AD121" s="67">
        <f>+'32400'!F121</f>
        <v>0</v>
      </c>
      <c r="AE121" s="67">
        <f>+'32400'!G121</f>
        <v>0</v>
      </c>
    </row>
    <row r="122" spans="2:31" x14ac:dyDescent="0.25">
      <c r="B122" s="126"/>
      <c r="C122" s="131"/>
      <c r="D122" s="128"/>
      <c r="E122" s="146"/>
      <c r="F122" s="38"/>
      <c r="G122" s="38"/>
      <c r="I122" s="146"/>
      <c r="J122" s="38"/>
      <c r="K122" s="38"/>
      <c r="M122" s="146"/>
      <c r="N122" s="38"/>
      <c r="O122" s="38"/>
      <c r="Q122" s="146"/>
      <c r="R122" s="38"/>
      <c r="S122" s="38"/>
      <c r="U122" s="146"/>
      <c r="V122" s="38"/>
      <c r="W122" s="38"/>
      <c r="Y122" s="146"/>
      <c r="Z122" s="38"/>
      <c r="AA122" s="38"/>
      <c r="AC122" s="146"/>
      <c r="AD122" s="38"/>
      <c r="AE122" s="38"/>
    </row>
    <row r="123" spans="2:31" s="155" customFormat="1" x14ac:dyDescent="0.25">
      <c r="B123" s="156">
        <v>2000</v>
      </c>
      <c r="C123" s="157"/>
      <c r="D123" s="130" t="s">
        <v>93</v>
      </c>
      <c r="E123" s="148">
        <f>+E121+E111</f>
        <v>31700158.950000003</v>
      </c>
      <c r="F123" s="75">
        <f>+F121+F111</f>
        <v>36821883.020000003</v>
      </c>
      <c r="G123" s="75">
        <f>+G121+G111</f>
        <v>17750587.460000001</v>
      </c>
      <c r="I123" s="148">
        <f>+'31120'!E123</f>
        <v>31700158.950000003</v>
      </c>
      <c r="J123" s="75">
        <f>+'31120'!F123</f>
        <v>36821883.020000003</v>
      </c>
      <c r="K123" s="75">
        <f>+'31120'!G123</f>
        <v>17750587.460000001</v>
      </c>
      <c r="M123" s="148">
        <f>+'31130'!E123</f>
        <v>0</v>
      </c>
      <c r="N123" s="75">
        <f>+'31130'!F123</f>
        <v>0</v>
      </c>
      <c r="O123" s="75">
        <f>+'31130'!G123</f>
        <v>0</v>
      </c>
      <c r="Q123" s="148">
        <f>+'31200'!E123</f>
        <v>0</v>
      </c>
      <c r="R123" s="75">
        <f>+'31200'!F123</f>
        <v>0</v>
      </c>
      <c r="S123" s="75">
        <f>+'31200'!G123</f>
        <v>0</v>
      </c>
      <c r="U123" s="148">
        <f>+'32200'!E123</f>
        <v>0</v>
      </c>
      <c r="V123" s="75">
        <f>+'32200'!F123</f>
        <v>0</v>
      </c>
      <c r="W123" s="75">
        <f>+'32200'!G123</f>
        <v>0</v>
      </c>
      <c r="Y123" s="148">
        <f>+'32300'!E123</f>
        <v>0</v>
      </c>
      <c r="Z123" s="75">
        <f>+'32300'!F123</f>
        <v>0</v>
      </c>
      <c r="AA123" s="75">
        <f>+'32300'!G123</f>
        <v>0</v>
      </c>
      <c r="AC123" s="148">
        <f>+'32400'!E123</f>
        <v>0</v>
      </c>
      <c r="AD123" s="75">
        <f>+'32400'!F123</f>
        <v>0</v>
      </c>
      <c r="AE123" s="75">
        <f>+'32400'!G123</f>
        <v>0</v>
      </c>
    </row>
    <row r="124" spans="2:31" x14ac:dyDescent="0.25">
      <c r="B124" s="126"/>
      <c r="C124" s="131"/>
      <c r="D124" s="42"/>
      <c r="E124" s="146"/>
      <c r="F124" s="38"/>
      <c r="G124" s="38"/>
      <c r="I124" s="146"/>
      <c r="J124" s="38"/>
      <c r="K124" s="38"/>
      <c r="M124" s="146"/>
      <c r="N124" s="38"/>
      <c r="O124" s="38"/>
      <c r="Q124" s="146"/>
      <c r="R124" s="38"/>
      <c r="S124" s="38"/>
      <c r="U124" s="146"/>
      <c r="V124" s="38"/>
      <c r="W124" s="38"/>
      <c r="Y124" s="146"/>
      <c r="Z124" s="38"/>
      <c r="AA124" s="38"/>
      <c r="AC124" s="146"/>
      <c r="AD124" s="38"/>
      <c r="AE124" s="38"/>
    </row>
    <row r="125" spans="2:31" x14ac:dyDescent="0.25">
      <c r="B125" s="126"/>
      <c r="C125" s="41" t="s">
        <v>97</v>
      </c>
      <c r="E125" s="146"/>
      <c r="F125" s="38"/>
      <c r="G125" s="38"/>
      <c r="I125" s="146"/>
      <c r="J125" s="38"/>
      <c r="K125" s="38"/>
      <c r="M125" s="146"/>
      <c r="N125" s="38"/>
      <c r="O125" s="38"/>
      <c r="Q125" s="146"/>
      <c r="R125" s="38"/>
      <c r="S125" s="38"/>
      <c r="U125" s="146"/>
      <c r="V125" s="38"/>
      <c r="W125" s="38"/>
      <c r="Y125" s="146"/>
      <c r="Z125" s="38"/>
      <c r="AA125" s="38"/>
      <c r="AC125" s="146"/>
      <c r="AD125" s="38"/>
      <c r="AE125" s="38"/>
    </row>
    <row r="126" spans="2:31" x14ac:dyDescent="0.25">
      <c r="B126" s="126"/>
      <c r="C126" s="131"/>
      <c r="D126" s="42"/>
      <c r="E126" s="146"/>
      <c r="F126" s="38"/>
      <c r="G126" s="38"/>
      <c r="I126" s="146"/>
      <c r="J126" s="38"/>
      <c r="K126" s="38"/>
      <c r="M126" s="146"/>
      <c r="N126" s="38"/>
      <c r="O126" s="38"/>
      <c r="Q126" s="146"/>
      <c r="R126" s="38"/>
      <c r="S126" s="38"/>
      <c r="U126" s="146"/>
      <c r="V126" s="38"/>
      <c r="W126" s="38"/>
      <c r="Y126" s="146"/>
      <c r="Z126" s="38"/>
      <c r="AA126" s="38"/>
      <c r="AC126" s="146"/>
      <c r="AD126" s="38"/>
      <c r="AE126" s="38"/>
    </row>
    <row r="127" spans="2:31" x14ac:dyDescent="0.25">
      <c r="B127" s="126">
        <v>3100</v>
      </c>
      <c r="C127" s="132" t="s">
        <v>101</v>
      </c>
      <c r="E127" s="148">
        <f>SUM(E128:E130)</f>
        <v>31392764.480000004</v>
      </c>
      <c r="F127" s="75">
        <f>SUM(F128:F130)</f>
        <v>31154764.480000004</v>
      </c>
      <c r="G127" s="75">
        <f>SUM(G128:G130)</f>
        <v>31098362.260000002</v>
      </c>
      <c r="I127" s="148">
        <f>+'31120'!E127</f>
        <v>31392764.480000004</v>
      </c>
      <c r="J127" s="75">
        <f>+'31120'!F127</f>
        <v>31154764.480000004</v>
      </c>
      <c r="K127" s="75">
        <f>+'31120'!G127</f>
        <v>31098362.260000002</v>
      </c>
      <c r="M127" s="148">
        <f>+'31130'!E127</f>
        <v>0</v>
      </c>
      <c r="N127" s="75">
        <f>+'31130'!F127</f>
        <v>0</v>
      </c>
      <c r="O127" s="75">
        <f>+'31130'!G127</f>
        <v>0</v>
      </c>
      <c r="Q127" s="148">
        <f>+'31200'!E127</f>
        <v>0</v>
      </c>
      <c r="R127" s="75">
        <f>+'31200'!F127</f>
        <v>0</v>
      </c>
      <c r="S127" s="75">
        <f>+'31200'!G127</f>
        <v>0</v>
      </c>
      <c r="U127" s="148">
        <f>+'32200'!E127</f>
        <v>0</v>
      </c>
      <c r="V127" s="75">
        <f>+'32200'!F127</f>
        <v>0</v>
      </c>
      <c r="W127" s="75">
        <f>+'32200'!G127</f>
        <v>0</v>
      </c>
      <c r="Y127" s="148">
        <f>+'32300'!E127</f>
        <v>0</v>
      </c>
      <c r="Z127" s="75">
        <f>+'32300'!F127</f>
        <v>0</v>
      </c>
      <c r="AA127" s="75">
        <f>+'32300'!G127</f>
        <v>0</v>
      </c>
      <c r="AC127" s="148">
        <f>+'32400'!E127</f>
        <v>0</v>
      </c>
      <c r="AD127" s="75">
        <f>+'32400'!F127</f>
        <v>0</v>
      </c>
      <c r="AE127" s="75">
        <f>+'32400'!G127</f>
        <v>0</v>
      </c>
    </row>
    <row r="128" spans="2:31" x14ac:dyDescent="0.25">
      <c r="B128" s="126">
        <v>3110</v>
      </c>
      <c r="C128" s="131"/>
      <c r="D128" s="128" t="s">
        <v>14</v>
      </c>
      <c r="E128" s="147">
        <f t="shared" ref="E128:E130" si="37">+I128+M128+Q128+U128+Y128+AC128</f>
        <v>30001433.540000003</v>
      </c>
      <c r="F128" s="57">
        <f t="shared" ref="F128:F130" si="38">+J128+N128+R128+V128+Z128+AD128</f>
        <v>30001433.540000003</v>
      </c>
      <c r="G128" s="57">
        <f t="shared" ref="G128:G130" si="39">+K128+O128+S128+W128+AA128+AE128</f>
        <v>29956492.040000003</v>
      </c>
      <c r="I128" s="147">
        <f>+'31120'!E128</f>
        <v>30001433.540000003</v>
      </c>
      <c r="J128" s="57">
        <f>+'31120'!F128</f>
        <v>30001433.540000003</v>
      </c>
      <c r="K128" s="57">
        <f>+'31120'!G128</f>
        <v>29956492.040000003</v>
      </c>
      <c r="M128" s="147">
        <f>+'31130'!E128</f>
        <v>0</v>
      </c>
      <c r="N128" s="57">
        <f>+'31130'!F128</f>
        <v>0</v>
      </c>
      <c r="O128" s="57">
        <f>+'31130'!G128</f>
        <v>0</v>
      </c>
      <c r="Q128" s="147">
        <f>+'31200'!E128</f>
        <v>0</v>
      </c>
      <c r="R128" s="57">
        <f>+'31200'!F128</f>
        <v>0</v>
      </c>
      <c r="S128" s="57">
        <f>+'31200'!G128</f>
        <v>0</v>
      </c>
      <c r="U128" s="147">
        <f>+'32200'!E128</f>
        <v>0</v>
      </c>
      <c r="V128" s="57">
        <f>+'32200'!F128</f>
        <v>0</v>
      </c>
      <c r="W128" s="57">
        <f>+'32200'!G128</f>
        <v>0</v>
      </c>
      <c r="Y128" s="147">
        <f>+'32300'!E128</f>
        <v>0</v>
      </c>
      <c r="Z128" s="57">
        <f>+'32300'!F128</f>
        <v>0</v>
      </c>
      <c r="AA128" s="57">
        <f>+'32300'!G128</f>
        <v>0</v>
      </c>
      <c r="AC128" s="147">
        <f>+'32400'!E128</f>
        <v>0</v>
      </c>
      <c r="AD128" s="57">
        <f>+'32400'!F128</f>
        <v>0</v>
      </c>
      <c r="AE128" s="57">
        <f>+'32400'!G128</f>
        <v>0</v>
      </c>
    </row>
    <row r="129" spans="2:31" x14ac:dyDescent="0.25">
      <c r="B129" s="126">
        <v>3120</v>
      </c>
      <c r="C129" s="131"/>
      <c r="D129" s="128" t="s">
        <v>19</v>
      </c>
      <c r="E129" s="147">
        <f t="shared" si="37"/>
        <v>1391330.94</v>
      </c>
      <c r="F129" s="57">
        <f t="shared" si="38"/>
        <v>1153330.94</v>
      </c>
      <c r="G129" s="57">
        <f t="shared" si="39"/>
        <v>1141870.22</v>
      </c>
      <c r="I129" s="147">
        <f>+'31120'!E129</f>
        <v>1391330.94</v>
      </c>
      <c r="J129" s="57">
        <f>+'31120'!F129</f>
        <v>1153330.94</v>
      </c>
      <c r="K129" s="57">
        <f>+'31120'!G129</f>
        <v>1141870.22</v>
      </c>
      <c r="M129" s="147">
        <f>+'31130'!E129</f>
        <v>0</v>
      </c>
      <c r="N129" s="57">
        <f>+'31130'!F129</f>
        <v>0</v>
      </c>
      <c r="O129" s="57">
        <f>+'31130'!G129</f>
        <v>0</v>
      </c>
      <c r="Q129" s="147">
        <f>+'31200'!E129</f>
        <v>0</v>
      </c>
      <c r="R129" s="57">
        <f>+'31200'!F129</f>
        <v>0</v>
      </c>
      <c r="S129" s="57">
        <f>+'31200'!G129</f>
        <v>0</v>
      </c>
      <c r="U129" s="147">
        <f>+'32200'!E129</f>
        <v>0</v>
      </c>
      <c r="V129" s="57">
        <f>+'32200'!F129</f>
        <v>0</v>
      </c>
      <c r="W129" s="57">
        <f>+'32200'!G129</f>
        <v>0</v>
      </c>
      <c r="Y129" s="147">
        <f>+'32300'!E129</f>
        <v>0</v>
      </c>
      <c r="Z129" s="57">
        <f>+'32300'!F129</f>
        <v>0</v>
      </c>
      <c r="AA129" s="57">
        <f>+'32300'!G129</f>
        <v>0</v>
      </c>
      <c r="AC129" s="147">
        <f>+'32400'!E129</f>
        <v>0</v>
      </c>
      <c r="AD129" s="57">
        <f>+'32400'!F129</f>
        <v>0</v>
      </c>
      <c r="AE129" s="57">
        <f>+'32400'!G129</f>
        <v>0</v>
      </c>
    </row>
    <row r="130" spans="2:31" x14ac:dyDescent="0.25">
      <c r="B130" s="126">
        <v>3130</v>
      </c>
      <c r="C130" s="131"/>
      <c r="D130" s="128" t="s">
        <v>23</v>
      </c>
      <c r="E130" s="147">
        <f t="shared" si="37"/>
        <v>0</v>
      </c>
      <c r="F130" s="57">
        <f t="shared" si="38"/>
        <v>0</v>
      </c>
      <c r="G130" s="57">
        <f t="shared" si="39"/>
        <v>0</v>
      </c>
      <c r="I130" s="147">
        <f>+'31120'!E130</f>
        <v>0</v>
      </c>
      <c r="J130" s="57">
        <f>+'31120'!F130</f>
        <v>0</v>
      </c>
      <c r="K130" s="57">
        <f>+'31120'!G130</f>
        <v>0</v>
      </c>
      <c r="M130" s="147">
        <f>+'31130'!E130</f>
        <v>0</v>
      </c>
      <c r="N130" s="57">
        <f>+'31130'!F130</f>
        <v>0</v>
      </c>
      <c r="O130" s="57">
        <f>+'31130'!G130</f>
        <v>0</v>
      </c>
      <c r="Q130" s="147">
        <f>+'31200'!E130</f>
        <v>0</v>
      </c>
      <c r="R130" s="57">
        <f>+'31200'!F130</f>
        <v>0</v>
      </c>
      <c r="S130" s="57">
        <f>+'31200'!G130</f>
        <v>0</v>
      </c>
      <c r="U130" s="147">
        <f>+'32200'!E130</f>
        <v>0</v>
      </c>
      <c r="V130" s="57">
        <f>+'32200'!F130</f>
        <v>0</v>
      </c>
      <c r="W130" s="57">
        <f>+'32200'!G130</f>
        <v>0</v>
      </c>
      <c r="Y130" s="147">
        <f>+'32300'!E130</f>
        <v>0</v>
      </c>
      <c r="Z130" s="57">
        <f>+'32300'!F130</f>
        <v>0</v>
      </c>
      <c r="AA130" s="57">
        <f>+'32300'!G130</f>
        <v>0</v>
      </c>
      <c r="AC130" s="147">
        <f>+'32400'!E130</f>
        <v>0</v>
      </c>
      <c r="AD130" s="57">
        <f>+'32400'!F130</f>
        <v>0</v>
      </c>
      <c r="AE130" s="57">
        <f>+'32400'!G130</f>
        <v>0</v>
      </c>
    </row>
    <row r="131" spans="2:31" x14ac:dyDescent="0.25">
      <c r="B131" s="126"/>
      <c r="C131" s="131"/>
      <c r="D131" s="128"/>
      <c r="E131" s="147"/>
      <c r="F131" s="57"/>
      <c r="G131" s="57"/>
      <c r="I131" s="147"/>
      <c r="J131" s="57"/>
      <c r="K131" s="57"/>
      <c r="M131" s="147"/>
      <c r="N131" s="57"/>
      <c r="O131" s="57"/>
      <c r="Q131" s="147"/>
      <c r="R131" s="57"/>
      <c r="S131" s="57"/>
      <c r="U131" s="147"/>
      <c r="V131" s="57"/>
      <c r="W131" s="57"/>
      <c r="Y131" s="147"/>
      <c r="Z131" s="57"/>
      <c r="AA131" s="57"/>
      <c r="AC131" s="147"/>
      <c r="AD131" s="57"/>
      <c r="AE131" s="57"/>
    </row>
    <row r="132" spans="2:31" x14ac:dyDescent="0.25">
      <c r="B132" s="126">
        <v>3200</v>
      </c>
      <c r="C132" s="132" t="s">
        <v>107</v>
      </c>
      <c r="E132" s="148">
        <f>SUM(E133:E137)</f>
        <v>341363713.05000007</v>
      </c>
      <c r="F132" s="75">
        <f>SUM(F133:F137)</f>
        <v>325858405.87</v>
      </c>
      <c r="G132" s="75">
        <f>SUM(G133:G137)</f>
        <v>319488804.30000001</v>
      </c>
      <c r="I132" s="148">
        <f>+'31120'!E132</f>
        <v>341363713.05000007</v>
      </c>
      <c r="J132" s="75">
        <f>+'31120'!F132</f>
        <v>325858405.87</v>
      </c>
      <c r="K132" s="75">
        <f>+'31120'!G132</f>
        <v>319488804.30000001</v>
      </c>
      <c r="M132" s="148">
        <f>+'31130'!E132</f>
        <v>0</v>
      </c>
      <c r="N132" s="75">
        <f>+'31130'!F132</f>
        <v>0</v>
      </c>
      <c r="O132" s="75">
        <f>+'31130'!G132</f>
        <v>0</v>
      </c>
      <c r="Q132" s="148">
        <f>+'31200'!E132</f>
        <v>0</v>
      </c>
      <c r="R132" s="75">
        <f>+'31200'!F132</f>
        <v>0</v>
      </c>
      <c r="S132" s="75">
        <f>+'31200'!G132</f>
        <v>0</v>
      </c>
      <c r="U132" s="148">
        <f>+'32200'!E132</f>
        <v>0</v>
      </c>
      <c r="V132" s="75">
        <f>+'32200'!F132</f>
        <v>0</v>
      </c>
      <c r="W132" s="75">
        <f>+'32200'!G132</f>
        <v>0</v>
      </c>
      <c r="Y132" s="148">
        <f>+'32300'!E132</f>
        <v>0</v>
      </c>
      <c r="Z132" s="75">
        <f>+'32300'!F132</f>
        <v>0</v>
      </c>
      <c r="AA132" s="75">
        <f>+'32300'!G132</f>
        <v>0</v>
      </c>
      <c r="AC132" s="148">
        <f>+'32400'!E132</f>
        <v>0</v>
      </c>
      <c r="AD132" s="75">
        <f>+'32400'!F132</f>
        <v>0</v>
      </c>
      <c r="AE132" s="75">
        <f>+'32400'!G132</f>
        <v>0</v>
      </c>
    </row>
    <row r="133" spans="2:31" x14ac:dyDescent="0.25">
      <c r="B133" s="126">
        <v>3210</v>
      </c>
      <c r="C133" s="131"/>
      <c r="D133" s="128" t="s">
        <v>109</v>
      </c>
      <c r="E133" s="147">
        <f t="shared" ref="E133:E137" si="40">+I133+M133+Q133+U133+Y133+AC133</f>
        <v>15113684.41</v>
      </c>
      <c r="F133" s="57">
        <f t="shared" ref="F133:F137" si="41">+J133+N133+R133+V133+Z133+AD133</f>
        <v>12686126.779999999</v>
      </c>
      <c r="G133" s="57">
        <f t="shared" ref="G133:G137" si="42">+K133+O133+S133+W133+AA133+AE133</f>
        <v>20815138.710000001</v>
      </c>
      <c r="I133" s="147">
        <f>+'31120'!E133</f>
        <v>15113684.41</v>
      </c>
      <c r="J133" s="57">
        <f>+'31120'!F133</f>
        <v>12686126.779999999</v>
      </c>
      <c r="K133" s="57">
        <f>+'31120'!G133</f>
        <v>20815138.710000001</v>
      </c>
      <c r="M133" s="147">
        <f>+'31130'!E133</f>
        <v>0</v>
      </c>
      <c r="N133" s="57">
        <f>+'31130'!F133</f>
        <v>0</v>
      </c>
      <c r="O133" s="57">
        <f>+'31130'!G133</f>
        <v>0</v>
      </c>
      <c r="Q133" s="147">
        <f>+'31200'!E133</f>
        <v>0</v>
      </c>
      <c r="R133" s="57">
        <f>+'31200'!F133</f>
        <v>0</v>
      </c>
      <c r="S133" s="57">
        <f>+'31200'!G133</f>
        <v>0</v>
      </c>
      <c r="U133" s="147">
        <f>+'32200'!E133</f>
        <v>0</v>
      </c>
      <c r="V133" s="57">
        <f>+'32200'!F133</f>
        <v>0</v>
      </c>
      <c r="W133" s="57">
        <f>+'32200'!G133</f>
        <v>0</v>
      </c>
      <c r="Y133" s="147">
        <f>+'32300'!E133</f>
        <v>0</v>
      </c>
      <c r="Z133" s="57">
        <f>+'32300'!F133</f>
        <v>0</v>
      </c>
      <c r="AA133" s="57">
        <f>+'32300'!G133</f>
        <v>0</v>
      </c>
      <c r="AC133" s="147">
        <f>+'32400'!E133</f>
        <v>0</v>
      </c>
      <c r="AD133" s="57">
        <f>+'32400'!F133</f>
        <v>0</v>
      </c>
      <c r="AE133" s="57">
        <f>+'32400'!G133</f>
        <v>0</v>
      </c>
    </row>
    <row r="134" spans="2:31" x14ac:dyDescent="0.25">
      <c r="B134" s="126">
        <v>3220</v>
      </c>
      <c r="C134" s="131"/>
      <c r="D134" s="128" t="s">
        <v>38</v>
      </c>
      <c r="E134" s="147">
        <f t="shared" si="40"/>
        <v>326354383.42000002</v>
      </c>
      <c r="F134" s="57">
        <f t="shared" si="41"/>
        <v>313525397.12</v>
      </c>
      <c r="G134" s="57">
        <f t="shared" si="42"/>
        <v>299026783.62</v>
      </c>
      <c r="I134" s="147">
        <f>+'31120'!E134</f>
        <v>326354383.42000002</v>
      </c>
      <c r="J134" s="57">
        <f>+'31120'!F134</f>
        <v>313525397.12</v>
      </c>
      <c r="K134" s="57">
        <f>+'31120'!G134</f>
        <v>299026783.62</v>
      </c>
      <c r="M134" s="147">
        <f>+'31130'!E134</f>
        <v>0</v>
      </c>
      <c r="N134" s="57">
        <f>+'31130'!F134</f>
        <v>0</v>
      </c>
      <c r="O134" s="57">
        <f>+'31130'!G134</f>
        <v>0</v>
      </c>
      <c r="Q134" s="147">
        <f>+'31200'!E134</f>
        <v>0</v>
      </c>
      <c r="R134" s="57">
        <f>+'31200'!F134</f>
        <v>0</v>
      </c>
      <c r="S134" s="57">
        <f>+'31200'!G134</f>
        <v>0</v>
      </c>
      <c r="U134" s="147">
        <f>+'32200'!E134</f>
        <v>0</v>
      </c>
      <c r="V134" s="57">
        <f>+'32200'!F134</f>
        <v>0</v>
      </c>
      <c r="W134" s="57">
        <f>+'32200'!G134</f>
        <v>0</v>
      </c>
      <c r="Y134" s="147">
        <f>+'32300'!E134</f>
        <v>0</v>
      </c>
      <c r="Z134" s="57">
        <f>+'32300'!F134</f>
        <v>0</v>
      </c>
      <c r="AA134" s="57">
        <f>+'32300'!G134</f>
        <v>0</v>
      </c>
      <c r="AC134" s="147">
        <f>+'32400'!E134</f>
        <v>0</v>
      </c>
      <c r="AD134" s="57">
        <f>+'32400'!F134</f>
        <v>0</v>
      </c>
      <c r="AE134" s="57">
        <f>+'32400'!G134</f>
        <v>0</v>
      </c>
    </row>
    <row r="135" spans="2:31" x14ac:dyDescent="0.25">
      <c r="B135" s="126">
        <v>3230</v>
      </c>
      <c r="C135" s="131"/>
      <c r="D135" s="128" t="s">
        <v>110</v>
      </c>
      <c r="E135" s="147">
        <f t="shared" si="40"/>
        <v>248763.25</v>
      </c>
      <c r="F135" s="57">
        <f t="shared" si="41"/>
        <v>0</v>
      </c>
      <c r="G135" s="57">
        <f t="shared" si="42"/>
        <v>0</v>
      </c>
      <c r="I135" s="147">
        <f>+'31120'!E135</f>
        <v>248763.25</v>
      </c>
      <c r="J135" s="57">
        <f>+'31120'!F135</f>
        <v>0</v>
      </c>
      <c r="K135" s="57">
        <f>+'31120'!G135</f>
        <v>0</v>
      </c>
      <c r="M135" s="147">
        <f>+'31130'!E135</f>
        <v>0</v>
      </c>
      <c r="N135" s="57">
        <f>+'31130'!F135</f>
        <v>0</v>
      </c>
      <c r="O135" s="57">
        <f>+'31130'!G135</f>
        <v>0</v>
      </c>
      <c r="Q135" s="147">
        <f>+'31200'!E135</f>
        <v>0</v>
      </c>
      <c r="R135" s="57">
        <f>+'31200'!F135</f>
        <v>0</v>
      </c>
      <c r="S135" s="57">
        <f>+'31200'!G135</f>
        <v>0</v>
      </c>
      <c r="U135" s="147">
        <f>+'32200'!E135</f>
        <v>0</v>
      </c>
      <c r="V135" s="57">
        <f>+'32200'!F135</f>
        <v>0</v>
      </c>
      <c r="W135" s="57">
        <f>+'32200'!G135</f>
        <v>0</v>
      </c>
      <c r="Y135" s="147">
        <f>+'32300'!E135</f>
        <v>0</v>
      </c>
      <c r="Z135" s="57">
        <f>+'32300'!F135</f>
        <v>0</v>
      </c>
      <c r="AA135" s="57">
        <f>+'32300'!G135</f>
        <v>0</v>
      </c>
      <c r="AC135" s="147">
        <f>+'32400'!E135</f>
        <v>0</v>
      </c>
      <c r="AD135" s="57">
        <f>+'32400'!F135</f>
        <v>0</v>
      </c>
      <c r="AE135" s="57">
        <f>+'32400'!G135</f>
        <v>0</v>
      </c>
    </row>
    <row r="136" spans="2:31" x14ac:dyDescent="0.25">
      <c r="B136" s="126">
        <v>3240</v>
      </c>
      <c r="C136" s="131"/>
      <c r="D136" s="128" t="s">
        <v>45</v>
      </c>
      <c r="E136" s="147">
        <f t="shared" si="40"/>
        <v>0</v>
      </c>
      <c r="F136" s="57">
        <f t="shared" si="41"/>
        <v>0</v>
      </c>
      <c r="G136" s="57">
        <f t="shared" si="42"/>
        <v>0</v>
      </c>
      <c r="I136" s="147">
        <f>+'31120'!E136</f>
        <v>0</v>
      </c>
      <c r="J136" s="57">
        <f>+'31120'!F136</f>
        <v>0</v>
      </c>
      <c r="K136" s="57">
        <f>+'31120'!G136</f>
        <v>0</v>
      </c>
      <c r="M136" s="147">
        <f>+'31130'!E136</f>
        <v>0</v>
      </c>
      <c r="N136" s="57">
        <f>+'31130'!F136</f>
        <v>0</v>
      </c>
      <c r="O136" s="57">
        <f>+'31130'!G136</f>
        <v>0</v>
      </c>
      <c r="Q136" s="147">
        <f>+'31200'!E136</f>
        <v>0</v>
      </c>
      <c r="R136" s="57">
        <f>+'31200'!F136</f>
        <v>0</v>
      </c>
      <c r="S136" s="57">
        <f>+'31200'!G136</f>
        <v>0</v>
      </c>
      <c r="U136" s="147">
        <f>+'32200'!E136</f>
        <v>0</v>
      </c>
      <c r="V136" s="57">
        <f>+'32200'!F136</f>
        <v>0</v>
      </c>
      <c r="W136" s="57">
        <f>+'32200'!G136</f>
        <v>0</v>
      </c>
      <c r="Y136" s="147">
        <f>+'32300'!E136</f>
        <v>0</v>
      </c>
      <c r="Z136" s="57">
        <f>+'32300'!F136</f>
        <v>0</v>
      </c>
      <c r="AA136" s="57">
        <f>+'32300'!G136</f>
        <v>0</v>
      </c>
      <c r="AC136" s="147">
        <f>+'32400'!E136</f>
        <v>0</v>
      </c>
      <c r="AD136" s="57">
        <f>+'32400'!F136</f>
        <v>0</v>
      </c>
      <c r="AE136" s="57">
        <f>+'32400'!G136</f>
        <v>0</v>
      </c>
    </row>
    <row r="137" spans="2:31" x14ac:dyDescent="0.25">
      <c r="B137" s="126">
        <v>3250</v>
      </c>
      <c r="C137" s="131"/>
      <c r="D137" s="128" t="s">
        <v>48</v>
      </c>
      <c r="E137" s="147">
        <f t="shared" si="40"/>
        <v>-353118.03</v>
      </c>
      <c r="F137" s="57">
        <f t="shared" si="41"/>
        <v>-353118.03</v>
      </c>
      <c r="G137" s="57">
        <f t="shared" si="42"/>
        <v>-353118.03</v>
      </c>
      <c r="I137" s="147">
        <f>+'31120'!E137</f>
        <v>-353118.03</v>
      </c>
      <c r="J137" s="57">
        <f>+'31120'!F137</f>
        <v>-353118.03</v>
      </c>
      <c r="K137" s="57">
        <f>+'31120'!G137</f>
        <v>-353118.03</v>
      </c>
      <c r="M137" s="147">
        <f>+'31130'!E137</f>
        <v>0</v>
      </c>
      <c r="N137" s="57">
        <f>+'31130'!F137</f>
        <v>0</v>
      </c>
      <c r="O137" s="57">
        <f>+'31130'!G137</f>
        <v>0</v>
      </c>
      <c r="Q137" s="147">
        <f>+'31200'!E137</f>
        <v>0</v>
      </c>
      <c r="R137" s="57">
        <f>+'31200'!F137</f>
        <v>0</v>
      </c>
      <c r="S137" s="57">
        <f>+'31200'!G137</f>
        <v>0</v>
      </c>
      <c r="U137" s="147">
        <f>+'32200'!E137</f>
        <v>0</v>
      </c>
      <c r="V137" s="57">
        <f>+'32200'!F137</f>
        <v>0</v>
      </c>
      <c r="W137" s="57">
        <f>+'32200'!G137</f>
        <v>0</v>
      </c>
      <c r="Y137" s="147">
        <f>+'32300'!E137</f>
        <v>0</v>
      </c>
      <c r="Z137" s="57">
        <f>+'32300'!F137</f>
        <v>0</v>
      </c>
      <c r="AA137" s="57">
        <f>+'32300'!G137</f>
        <v>0</v>
      </c>
      <c r="AC137" s="147">
        <f>+'32400'!E137</f>
        <v>0</v>
      </c>
      <c r="AD137" s="57">
        <f>+'32400'!F137</f>
        <v>0</v>
      </c>
      <c r="AE137" s="57">
        <f>+'32400'!G137</f>
        <v>0</v>
      </c>
    </row>
    <row r="138" spans="2:31" x14ac:dyDescent="0.25">
      <c r="B138" s="126"/>
      <c r="C138" s="131"/>
      <c r="D138" s="128"/>
      <c r="E138" s="147"/>
      <c r="F138" s="57"/>
      <c r="G138" s="57"/>
      <c r="I138" s="147"/>
      <c r="J138" s="57"/>
      <c r="K138" s="57"/>
      <c r="M138" s="147"/>
      <c r="N138" s="57"/>
      <c r="O138" s="57"/>
      <c r="Q138" s="147"/>
      <c r="R138" s="57"/>
      <c r="S138" s="57"/>
      <c r="U138" s="147"/>
      <c r="V138" s="57"/>
      <c r="W138" s="57"/>
      <c r="Y138" s="147"/>
      <c r="Z138" s="57"/>
      <c r="AA138" s="57"/>
      <c r="AC138" s="147"/>
      <c r="AD138" s="57"/>
      <c r="AE138" s="57"/>
    </row>
    <row r="139" spans="2:31" x14ac:dyDescent="0.25">
      <c r="B139" s="126">
        <v>3300</v>
      </c>
      <c r="C139" s="132" t="s">
        <v>115</v>
      </c>
      <c r="E139" s="148">
        <f>SUM(E140:E141)</f>
        <v>0</v>
      </c>
      <c r="F139" s="75">
        <f>SUM(F140:F141)</f>
        <v>0</v>
      </c>
      <c r="G139" s="75">
        <f>SUM(G140:G141)</f>
        <v>0</v>
      </c>
      <c r="I139" s="148">
        <f>+'31120'!E139</f>
        <v>0</v>
      </c>
      <c r="J139" s="75">
        <f>+'31120'!F139</f>
        <v>0</v>
      </c>
      <c r="K139" s="75">
        <f>+'31120'!G139</f>
        <v>0</v>
      </c>
      <c r="M139" s="148">
        <f>+'31130'!E139</f>
        <v>0</v>
      </c>
      <c r="N139" s="75">
        <f>+'31130'!F139</f>
        <v>0</v>
      </c>
      <c r="O139" s="75">
        <f>+'31130'!G139</f>
        <v>0</v>
      </c>
      <c r="Q139" s="148">
        <f>+'31200'!E139</f>
        <v>0</v>
      </c>
      <c r="R139" s="75">
        <f>+'31200'!F139</f>
        <v>0</v>
      </c>
      <c r="S139" s="75">
        <f>+'31200'!G139</f>
        <v>0</v>
      </c>
      <c r="U139" s="148">
        <f>+'32200'!E139</f>
        <v>0</v>
      </c>
      <c r="V139" s="75">
        <f>+'32200'!F139</f>
        <v>0</v>
      </c>
      <c r="W139" s="75">
        <f>+'32200'!G139</f>
        <v>0</v>
      </c>
      <c r="Y139" s="148">
        <f>+'32300'!E139</f>
        <v>0</v>
      </c>
      <c r="Z139" s="75">
        <f>+'32300'!F139</f>
        <v>0</v>
      </c>
      <c r="AA139" s="75">
        <f>+'32300'!G139</f>
        <v>0</v>
      </c>
      <c r="AC139" s="148">
        <f>+'32400'!E139</f>
        <v>0</v>
      </c>
      <c r="AD139" s="75">
        <f>+'32400'!F139</f>
        <v>0</v>
      </c>
      <c r="AE139" s="75">
        <f>+'32400'!G139</f>
        <v>0</v>
      </c>
    </row>
    <row r="140" spans="2:31" x14ac:dyDescent="0.25">
      <c r="B140" s="126">
        <v>3310</v>
      </c>
      <c r="C140" s="131"/>
      <c r="D140" s="128" t="s">
        <v>60</v>
      </c>
      <c r="E140" s="147">
        <f t="shared" ref="E140:E141" si="43">+I140+M140+Q140+U140+Y140+AC140</f>
        <v>0</v>
      </c>
      <c r="F140" s="57">
        <f t="shared" ref="F140:F141" si="44">+J140+N140+R140+V140+Z140+AD140</f>
        <v>0</v>
      </c>
      <c r="G140" s="57">
        <f t="shared" ref="G140:G141" si="45">+K140+O140+S140+W140+AA140+AE140</f>
        <v>0</v>
      </c>
      <c r="I140" s="147">
        <f>+'31120'!E140</f>
        <v>0</v>
      </c>
      <c r="J140" s="57">
        <f>+'31120'!F140</f>
        <v>0</v>
      </c>
      <c r="K140" s="57">
        <f>+'31120'!G140</f>
        <v>0</v>
      </c>
      <c r="M140" s="147">
        <f>+'31130'!E140</f>
        <v>0</v>
      </c>
      <c r="N140" s="57">
        <f>+'31130'!F140</f>
        <v>0</v>
      </c>
      <c r="O140" s="57">
        <f>+'31130'!G140</f>
        <v>0</v>
      </c>
      <c r="Q140" s="147">
        <f>+'31200'!E140</f>
        <v>0</v>
      </c>
      <c r="R140" s="57">
        <f>+'31200'!F140</f>
        <v>0</v>
      </c>
      <c r="S140" s="57">
        <f>+'31200'!G140</f>
        <v>0</v>
      </c>
      <c r="U140" s="147">
        <f>+'32200'!E140</f>
        <v>0</v>
      </c>
      <c r="V140" s="57">
        <f>+'32200'!F140</f>
        <v>0</v>
      </c>
      <c r="W140" s="57">
        <f>+'32200'!G140</f>
        <v>0</v>
      </c>
      <c r="Y140" s="147">
        <f>+'32300'!E140</f>
        <v>0</v>
      </c>
      <c r="Z140" s="57">
        <f>+'32300'!F140</f>
        <v>0</v>
      </c>
      <c r="AA140" s="57">
        <f>+'32300'!G140</f>
        <v>0</v>
      </c>
      <c r="AC140" s="147">
        <f>+'32400'!E140</f>
        <v>0</v>
      </c>
      <c r="AD140" s="57">
        <f>+'32400'!F140</f>
        <v>0</v>
      </c>
      <c r="AE140" s="57">
        <f>+'32400'!G140</f>
        <v>0</v>
      </c>
    </row>
    <row r="141" spans="2:31" x14ac:dyDescent="0.25">
      <c r="B141" s="126">
        <v>3320</v>
      </c>
      <c r="C141" s="131"/>
      <c r="D141" s="128" t="s">
        <v>64</v>
      </c>
      <c r="E141" s="147">
        <f t="shared" si="43"/>
        <v>0</v>
      </c>
      <c r="F141" s="57">
        <f t="shared" si="44"/>
        <v>0</v>
      </c>
      <c r="G141" s="57">
        <f t="shared" si="45"/>
        <v>0</v>
      </c>
      <c r="I141" s="147">
        <f>+'31120'!E141</f>
        <v>0</v>
      </c>
      <c r="J141" s="57">
        <f>+'31120'!F141</f>
        <v>0</v>
      </c>
      <c r="K141" s="57">
        <f>+'31120'!G141</f>
        <v>0</v>
      </c>
      <c r="M141" s="147">
        <f>+'31130'!E141</f>
        <v>0</v>
      </c>
      <c r="N141" s="57">
        <f>+'31130'!F141</f>
        <v>0</v>
      </c>
      <c r="O141" s="57">
        <f>+'31130'!G141</f>
        <v>0</v>
      </c>
      <c r="Q141" s="147">
        <f>+'31200'!E141</f>
        <v>0</v>
      </c>
      <c r="R141" s="57">
        <f>+'31200'!F141</f>
        <v>0</v>
      </c>
      <c r="S141" s="57">
        <f>+'31200'!G141</f>
        <v>0</v>
      </c>
      <c r="U141" s="147">
        <f>+'32200'!E141</f>
        <v>0</v>
      </c>
      <c r="V141" s="57">
        <f>+'32200'!F141</f>
        <v>0</v>
      </c>
      <c r="W141" s="57">
        <f>+'32200'!G141</f>
        <v>0</v>
      </c>
      <c r="Y141" s="147">
        <f>+'32300'!E141</f>
        <v>0</v>
      </c>
      <c r="Z141" s="57">
        <f>+'32300'!F141</f>
        <v>0</v>
      </c>
      <c r="AA141" s="57">
        <f>+'32300'!G141</f>
        <v>0</v>
      </c>
      <c r="AC141" s="147">
        <f>+'32400'!E141</f>
        <v>0</v>
      </c>
      <c r="AD141" s="57">
        <f>+'32400'!F141</f>
        <v>0</v>
      </c>
      <c r="AE141" s="57">
        <f>+'32400'!G141</f>
        <v>0</v>
      </c>
    </row>
    <row r="142" spans="2:31" x14ac:dyDescent="0.25">
      <c r="B142" s="126"/>
      <c r="C142" s="131"/>
      <c r="D142" s="128"/>
      <c r="E142" s="147"/>
      <c r="F142" s="57"/>
      <c r="G142" s="57"/>
      <c r="I142" s="147"/>
      <c r="J142" s="57"/>
      <c r="K142" s="57"/>
      <c r="M142" s="147"/>
      <c r="N142" s="57"/>
      <c r="O142" s="57"/>
      <c r="Q142" s="147"/>
      <c r="R142" s="57"/>
      <c r="S142" s="57"/>
      <c r="U142" s="147"/>
      <c r="V142" s="57"/>
      <c r="W142" s="57"/>
      <c r="Y142" s="147"/>
      <c r="Z142" s="57"/>
      <c r="AA142" s="57"/>
      <c r="AC142" s="147"/>
      <c r="AD142" s="57"/>
      <c r="AE142" s="57"/>
    </row>
    <row r="143" spans="2:31" x14ac:dyDescent="0.25">
      <c r="B143" s="126">
        <v>3000</v>
      </c>
      <c r="C143" s="131"/>
      <c r="D143" s="130" t="s">
        <v>120</v>
      </c>
      <c r="E143" s="148">
        <f>+E132+E127+E139</f>
        <v>372756477.53000009</v>
      </c>
      <c r="F143" s="75">
        <f t="shared" ref="F143:G143" si="46">+F132+F127+F139</f>
        <v>357013170.35000002</v>
      </c>
      <c r="G143" s="75">
        <f t="shared" si="46"/>
        <v>350587166.56</v>
      </c>
      <c r="I143" s="148">
        <f>+'31120'!E143</f>
        <v>372756477.53000009</v>
      </c>
      <c r="J143" s="75">
        <f>+'31120'!F143</f>
        <v>357013170.35000002</v>
      </c>
      <c r="K143" s="75">
        <f>+'31120'!G143</f>
        <v>350587166.56</v>
      </c>
      <c r="M143" s="148">
        <f>+'31130'!E143</f>
        <v>0</v>
      </c>
      <c r="N143" s="75">
        <f>+'31130'!F143</f>
        <v>0</v>
      </c>
      <c r="O143" s="75">
        <f>+'31130'!G143</f>
        <v>0</v>
      </c>
      <c r="Q143" s="148">
        <f>+'31200'!E143</f>
        <v>0</v>
      </c>
      <c r="R143" s="75">
        <f>+'31200'!F143</f>
        <v>0</v>
      </c>
      <c r="S143" s="75">
        <f>+'31200'!G143</f>
        <v>0</v>
      </c>
      <c r="U143" s="148">
        <f>+'32200'!E143</f>
        <v>0</v>
      </c>
      <c r="V143" s="75">
        <f>+'32200'!F143</f>
        <v>0</v>
      </c>
      <c r="W143" s="75">
        <f>+'32200'!G143</f>
        <v>0</v>
      </c>
      <c r="Y143" s="148">
        <f>+'32300'!E143</f>
        <v>0</v>
      </c>
      <c r="Z143" s="75">
        <f>+'32300'!F143</f>
        <v>0</v>
      </c>
      <c r="AA143" s="75">
        <f>+'32300'!G143</f>
        <v>0</v>
      </c>
      <c r="AC143" s="148">
        <f>+'32400'!E143</f>
        <v>0</v>
      </c>
      <c r="AD143" s="75">
        <f>+'32400'!F143</f>
        <v>0</v>
      </c>
      <c r="AE143" s="75">
        <f>+'32400'!G143</f>
        <v>0</v>
      </c>
    </row>
    <row r="144" spans="2:31" x14ac:dyDescent="0.25">
      <c r="B144" s="126"/>
      <c r="C144" s="131"/>
      <c r="D144" s="42"/>
      <c r="E144" s="146"/>
      <c r="F144" s="38"/>
      <c r="G144" s="38"/>
      <c r="I144" s="146"/>
      <c r="J144" s="38"/>
      <c r="K144" s="38"/>
      <c r="M144" s="146"/>
      <c r="N144" s="38"/>
      <c r="O144" s="38"/>
      <c r="Q144" s="146"/>
      <c r="R144" s="38"/>
      <c r="S144" s="38"/>
      <c r="U144" s="146"/>
      <c r="V144" s="38"/>
      <c r="W144" s="38"/>
      <c r="Y144" s="146"/>
      <c r="Z144" s="38"/>
      <c r="AA144" s="38"/>
      <c r="AC144" s="146"/>
      <c r="AD144" s="38"/>
      <c r="AE144" s="38"/>
    </row>
    <row r="145" spans="2:31" x14ac:dyDescent="0.25">
      <c r="B145" s="126"/>
      <c r="C145" s="131"/>
      <c r="D145" s="42" t="s">
        <v>124</v>
      </c>
      <c r="E145" s="146">
        <f>+E143+E123</f>
        <v>404456636.48000008</v>
      </c>
      <c r="F145" s="38">
        <f t="shared" ref="F145:G145" si="47">+F143+F123</f>
        <v>393835053.37</v>
      </c>
      <c r="G145" s="38">
        <f t="shared" si="47"/>
        <v>368337754.01999998</v>
      </c>
      <c r="I145" s="146">
        <f>+'31120'!E145</f>
        <v>404456636.48000008</v>
      </c>
      <c r="J145" s="38">
        <f>+'31120'!F145</f>
        <v>393835053.37</v>
      </c>
      <c r="K145" s="38">
        <f>+'31120'!G145</f>
        <v>368337754.01999998</v>
      </c>
      <c r="M145" s="146">
        <f>+'31130'!E145</f>
        <v>0</v>
      </c>
      <c r="N145" s="38">
        <f>+'31130'!F145</f>
        <v>0</v>
      </c>
      <c r="O145" s="38">
        <f>+'31130'!G145</f>
        <v>0</v>
      </c>
      <c r="Q145" s="146">
        <f>+'31200'!E145</f>
        <v>0</v>
      </c>
      <c r="R145" s="38">
        <f>+'31200'!F145</f>
        <v>0</v>
      </c>
      <c r="S145" s="38">
        <f>+'31200'!G145</f>
        <v>0</v>
      </c>
      <c r="U145" s="146">
        <f>+'32200'!E145</f>
        <v>0</v>
      </c>
      <c r="V145" s="38">
        <f>+'32200'!F145</f>
        <v>0</v>
      </c>
      <c r="W145" s="38">
        <f>+'32200'!G145</f>
        <v>0</v>
      </c>
      <c r="Y145" s="146">
        <f>+'32300'!E145</f>
        <v>0</v>
      </c>
      <c r="Z145" s="38">
        <f>+'32300'!F145</f>
        <v>0</v>
      </c>
      <c r="AA145" s="38">
        <f>+'32300'!G145</f>
        <v>0</v>
      </c>
      <c r="AC145" s="146">
        <f>+'32400'!E145</f>
        <v>0</v>
      </c>
      <c r="AD145" s="38">
        <f>+'32400'!F145</f>
        <v>0</v>
      </c>
      <c r="AE145" s="38">
        <f>+'32400'!G145</f>
        <v>0</v>
      </c>
    </row>
    <row r="146" spans="2:31" x14ac:dyDescent="0.25">
      <c r="B146" s="127"/>
      <c r="C146" s="133"/>
      <c r="D146" s="96"/>
      <c r="E146" s="154"/>
      <c r="F146" s="97"/>
      <c r="G146" s="97"/>
      <c r="I146" s="154"/>
      <c r="J146" s="97"/>
      <c r="K146" s="97"/>
      <c r="M146" s="154"/>
      <c r="N146" s="97"/>
      <c r="O146" s="97"/>
      <c r="Q146" s="154"/>
      <c r="R146" s="97"/>
      <c r="S146" s="97"/>
      <c r="U146" s="154"/>
      <c r="V146" s="97"/>
      <c r="W146" s="97"/>
      <c r="Y146" s="154"/>
      <c r="Z146" s="97"/>
      <c r="AA146" s="97"/>
      <c r="AC146" s="154"/>
      <c r="AD146" s="97"/>
      <c r="AE146" s="97"/>
    </row>
    <row r="147" spans="2:31" x14ac:dyDescent="0.25">
      <c r="E147" s="158">
        <f>+E63-E133</f>
        <v>0</v>
      </c>
      <c r="F147" s="158">
        <f t="shared" ref="F147:G147" si="48">+F63-F133</f>
        <v>-2.7939677238464355E-8</v>
      </c>
      <c r="G147" s="158">
        <f t="shared" si="48"/>
        <v>0</v>
      </c>
      <c r="I147" s="158">
        <f t="shared" ref="I147:K147" si="49">+I63-I133</f>
        <v>0</v>
      </c>
      <c r="J147" s="158">
        <f t="shared" si="49"/>
        <v>-2.7939677238464355E-8</v>
      </c>
      <c r="K147" s="158">
        <f t="shared" si="49"/>
        <v>0</v>
      </c>
      <c r="M147" s="158">
        <f t="shared" ref="M147:O147" si="50">+M63-M133</f>
        <v>0</v>
      </c>
      <c r="N147" s="158">
        <f t="shared" si="50"/>
        <v>0</v>
      </c>
      <c r="O147" s="158">
        <f t="shared" si="50"/>
        <v>0</v>
      </c>
      <c r="Q147" s="158">
        <f t="shared" ref="Q147:S147" si="51">+Q63-Q133</f>
        <v>0</v>
      </c>
      <c r="R147" s="158">
        <f t="shared" si="51"/>
        <v>0</v>
      </c>
      <c r="S147" s="158">
        <f t="shared" si="51"/>
        <v>0</v>
      </c>
      <c r="U147" s="158">
        <f t="shared" ref="U147:W147" si="52">+U63-U133</f>
        <v>0</v>
      </c>
      <c r="V147" s="158">
        <f t="shared" si="52"/>
        <v>0</v>
      </c>
      <c r="W147" s="158">
        <f t="shared" si="52"/>
        <v>0</v>
      </c>
      <c r="Y147" s="158">
        <f t="shared" ref="Y147:AA147" si="53">+Y63-Y133</f>
        <v>0</v>
      </c>
      <c r="Z147" s="158">
        <f t="shared" si="53"/>
        <v>0</v>
      </c>
      <c r="AA147" s="158">
        <f t="shared" si="53"/>
        <v>0</v>
      </c>
      <c r="AC147" s="158">
        <f t="shared" ref="AC147:AE147" si="54">+AC63-AC133</f>
        <v>0</v>
      </c>
      <c r="AD147" s="158">
        <f t="shared" si="54"/>
        <v>0</v>
      </c>
      <c r="AE147" s="158">
        <f t="shared" si="54"/>
        <v>0</v>
      </c>
    </row>
    <row r="148" spans="2:31" x14ac:dyDescent="0.25">
      <c r="E148" s="158">
        <f>+E97-E123-E143</f>
        <v>0</v>
      </c>
      <c r="F148" s="158">
        <f t="shared" ref="F148:G148" si="55">+F97-F123-F143</f>
        <v>0</v>
      </c>
      <c r="G148" s="158">
        <f t="shared" si="55"/>
        <v>0</v>
      </c>
      <c r="I148" s="158">
        <f t="shared" ref="I148:K148" si="56">+I97-I123-I143</f>
        <v>0</v>
      </c>
      <c r="J148" s="158">
        <f t="shared" si="56"/>
        <v>0</v>
      </c>
      <c r="K148" s="158">
        <f t="shared" si="56"/>
        <v>0</v>
      </c>
      <c r="M148" s="158">
        <f t="shared" ref="M148:O148" si="57">+M97-M123-M143</f>
        <v>0</v>
      </c>
      <c r="N148" s="158">
        <f t="shared" si="57"/>
        <v>0</v>
      </c>
      <c r="O148" s="158">
        <f t="shared" si="57"/>
        <v>0</v>
      </c>
      <c r="Q148" s="158">
        <f t="shared" ref="Q148:S148" si="58">+Q97-Q123-Q143</f>
        <v>0</v>
      </c>
      <c r="R148" s="158">
        <f t="shared" si="58"/>
        <v>0</v>
      </c>
      <c r="S148" s="158">
        <f t="shared" si="58"/>
        <v>0</v>
      </c>
      <c r="U148" s="158">
        <f t="shared" ref="U148:W148" si="59">+U97-U123-U143</f>
        <v>0</v>
      </c>
      <c r="V148" s="158">
        <f t="shared" si="59"/>
        <v>0</v>
      </c>
      <c r="W148" s="158">
        <f t="shared" si="59"/>
        <v>0</v>
      </c>
      <c r="Y148" s="158">
        <f t="shared" ref="Y148:AA148" si="60">+Y97-Y123-Y143</f>
        <v>0</v>
      </c>
      <c r="Z148" s="158">
        <f t="shared" si="60"/>
        <v>0</v>
      </c>
      <c r="AA148" s="158">
        <f t="shared" si="60"/>
        <v>0</v>
      </c>
      <c r="AC148" s="158">
        <f t="shared" ref="AC148:AE148" si="61">+AC97-AC123-AC143</f>
        <v>0</v>
      </c>
      <c r="AD148" s="158">
        <f t="shared" si="61"/>
        <v>0</v>
      </c>
      <c r="AE148" s="158">
        <f t="shared" si="61"/>
        <v>0</v>
      </c>
    </row>
  </sheetData>
  <mergeCells count="18">
    <mergeCell ref="B67:G67"/>
    <mergeCell ref="B68:G68"/>
    <mergeCell ref="B69:G69"/>
    <mergeCell ref="B1:G1"/>
    <mergeCell ref="B2:G2"/>
    <mergeCell ref="B3:G3"/>
    <mergeCell ref="I1:K3"/>
    <mergeCell ref="M1:O3"/>
    <mergeCell ref="Y67:AA69"/>
    <mergeCell ref="AC67:AE69"/>
    <mergeCell ref="I67:K69"/>
    <mergeCell ref="M67:O69"/>
    <mergeCell ref="AC1:AE3"/>
    <mergeCell ref="Q1:S3"/>
    <mergeCell ref="U1:W3"/>
    <mergeCell ref="Y1:AA3"/>
    <mergeCell ref="Q67:S69"/>
    <mergeCell ref="U67:W69"/>
  </mergeCells>
  <pageMargins left="0.7" right="0.7" top="0.75" bottom="0.75" header="0.3" footer="0.3"/>
  <pageSetup paperSize="119" orientation="portrait" horizontalDpi="1200" verticalDpi="1200" r:id="rId1"/>
  <ignoredErrors>
    <ignoredError sqref="E6:V13 E27:V30 E52:V57 E18:V24 E59:V63 E74:V95 E97:N123 O97:V123 E127:V145 W6:AE39 W40:AE62 W63:AE63 W74:AE107 W127:W145 W108:AE126 W146:AE146 X127:AE145" unlockedFormula="1"/>
    <ignoredError sqref="E14:V17 E48:V51 E31:V47 E58:V58" formula="1" unlocked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zoomScaleNormal="100" workbookViewId="0">
      <selection activeCell="C11" sqref="C11"/>
    </sheetView>
  </sheetViews>
  <sheetFormatPr baseColWidth="10" defaultRowHeight="15" x14ac:dyDescent="0.25"/>
  <cols>
    <col min="1" max="2" width="2" style="70" customWidth="1"/>
    <col min="3" max="3" width="43.42578125" style="98" customWidth="1"/>
    <col min="4" max="4" width="15.42578125" style="16" bestFit="1" customWidth="1"/>
    <col min="5" max="5" width="15.85546875" style="16" bestFit="1" customWidth="1"/>
    <col min="6" max="6" width="12.28515625" style="16" bestFit="1" customWidth="1"/>
    <col min="7" max="7" width="50.85546875" style="22" customWidth="1"/>
    <col min="8" max="9" width="15.85546875" style="22" customWidth="1"/>
    <col min="10" max="10" width="12.28515625" style="22" bestFit="1" customWidth="1"/>
    <col min="11" max="11" width="5.5703125" style="22" customWidth="1"/>
    <col min="12" max="12" width="5.140625" style="70" customWidth="1"/>
    <col min="13" max="13" width="2.42578125" style="22" customWidth="1"/>
    <col min="14" max="14" width="56.85546875" style="22" customWidth="1"/>
    <col min="15" max="15" width="17.42578125" style="22" bestFit="1" customWidth="1"/>
    <col min="16" max="16" width="16" style="22" bestFit="1" customWidth="1"/>
    <col min="17" max="17" width="12.28515625" style="22" bestFit="1" customWidth="1"/>
    <col min="18" max="18" width="6.42578125" style="22" customWidth="1"/>
    <col min="19" max="19" width="5.85546875" style="70" customWidth="1"/>
    <col min="20" max="20" width="53.42578125" style="22" customWidth="1"/>
    <col min="21" max="24" width="20.140625" style="22" customWidth="1"/>
    <col min="25" max="25" width="16.140625" style="22" customWidth="1"/>
    <col min="26" max="26" width="7.140625" style="22" customWidth="1"/>
    <col min="27" max="27" width="5.85546875" style="70" customWidth="1"/>
    <col min="28" max="28" width="50.85546875" style="22" customWidth="1"/>
    <col min="29" max="29" width="16.42578125" style="22" bestFit="1" customWidth="1"/>
    <col min="30" max="30" width="22.5703125" style="22" customWidth="1"/>
    <col min="31" max="32" width="11.85546875" style="22" bestFit="1" customWidth="1"/>
    <col min="33" max="33" width="7.140625" style="22" customWidth="1"/>
    <col min="34" max="34" width="7.140625" style="70" customWidth="1"/>
    <col min="35" max="36" width="1.85546875" style="22" customWidth="1"/>
    <col min="37" max="37" width="57.5703125" style="22" customWidth="1"/>
    <col min="38" max="38" width="16.85546875" style="22" bestFit="1" customWidth="1"/>
    <col min="39" max="39" width="15.5703125" style="22" bestFit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207" t="str">
        <f>+Paramunicipal!B1</f>
        <v>Sector Paramunicipal</v>
      </c>
      <c r="D2" s="208"/>
      <c r="E2" s="208"/>
      <c r="F2" s="208"/>
      <c r="G2" s="208"/>
      <c r="H2" s="208"/>
      <c r="I2" s="208"/>
      <c r="J2" s="159"/>
      <c r="K2" s="2"/>
      <c r="L2" s="1"/>
      <c r="M2" s="207" t="str">
        <f>+C2</f>
        <v>Sector Paramunicipal</v>
      </c>
      <c r="N2" s="208"/>
      <c r="O2" s="208"/>
      <c r="P2" s="222"/>
      <c r="Q2" s="165"/>
      <c r="R2" s="2"/>
      <c r="S2" s="1"/>
      <c r="T2" s="211" t="str">
        <f>+C2</f>
        <v>Sector Paramunicipal</v>
      </c>
      <c r="U2" s="212"/>
      <c r="V2" s="212"/>
      <c r="W2" s="212"/>
      <c r="X2" s="212"/>
      <c r="Y2" s="213"/>
      <c r="Z2" s="2"/>
      <c r="AA2" s="1"/>
      <c r="AB2" s="207" t="str">
        <f>+C2</f>
        <v>Sector Paramunicipal</v>
      </c>
      <c r="AC2" s="208"/>
      <c r="AD2" s="208"/>
      <c r="AE2" s="162"/>
      <c r="AF2" s="168"/>
      <c r="AG2" s="2"/>
      <c r="AH2" s="1"/>
      <c r="AI2" s="207" t="str">
        <f>+C2</f>
        <v>Sector Paramunicipal</v>
      </c>
      <c r="AJ2" s="208"/>
      <c r="AK2" s="208"/>
      <c r="AL2" s="208"/>
      <c r="AM2" s="222"/>
    </row>
    <row r="3" spans="1:39" x14ac:dyDescent="0.25">
      <c r="A3" s="1"/>
      <c r="B3" s="1"/>
      <c r="C3" s="209" t="str">
        <f>+Paramunicipal!B68</f>
        <v>Estado de Situación Financiera</v>
      </c>
      <c r="D3" s="210"/>
      <c r="E3" s="210"/>
      <c r="F3" s="210"/>
      <c r="G3" s="210"/>
      <c r="H3" s="210"/>
      <c r="I3" s="210"/>
      <c r="J3" s="160"/>
      <c r="K3" s="2"/>
      <c r="L3" s="1"/>
      <c r="M3" s="209" t="str">
        <f>+Paramunicipal!B2</f>
        <v>Estado de Actividades</v>
      </c>
      <c r="N3" s="210"/>
      <c r="O3" s="210"/>
      <c r="P3" s="223"/>
      <c r="Q3" s="166"/>
      <c r="R3" s="2"/>
      <c r="S3" s="1"/>
      <c r="T3" s="224" t="s">
        <v>159</v>
      </c>
      <c r="U3" s="225"/>
      <c r="V3" s="225"/>
      <c r="W3" s="225"/>
      <c r="X3" s="225"/>
      <c r="Y3" s="226"/>
      <c r="Z3" s="2"/>
      <c r="AA3" s="1"/>
      <c r="AB3" s="209" t="s">
        <v>160</v>
      </c>
      <c r="AC3" s="210"/>
      <c r="AD3" s="210"/>
      <c r="AE3" s="163"/>
      <c r="AF3" s="169"/>
      <c r="AG3" s="2"/>
      <c r="AH3" s="1"/>
      <c r="AI3" s="209" t="s">
        <v>161</v>
      </c>
      <c r="AJ3" s="210"/>
      <c r="AK3" s="210"/>
      <c r="AL3" s="210"/>
      <c r="AM3" s="223"/>
    </row>
    <row r="4" spans="1:39" x14ac:dyDescent="0.25">
      <c r="A4" s="1"/>
      <c r="B4" s="1"/>
      <c r="C4" s="209" t="str">
        <f>+Paramunicipal!B69</f>
        <v>Al 31 de Diciembre de 2024</v>
      </c>
      <c r="D4" s="210"/>
      <c r="E4" s="210"/>
      <c r="F4" s="210"/>
      <c r="G4" s="210"/>
      <c r="H4" s="210"/>
      <c r="I4" s="210"/>
      <c r="J4" s="160"/>
      <c r="K4" s="2"/>
      <c r="L4" s="1"/>
      <c r="M4" s="209" t="str">
        <f>+Paramunicipal!B3</f>
        <v>Del 01 de Enero al 31 de Diciembre de 2024</v>
      </c>
      <c r="N4" s="210"/>
      <c r="O4" s="210"/>
      <c r="P4" s="223"/>
      <c r="Q4" s="166"/>
      <c r="R4" s="2"/>
      <c r="S4" s="1"/>
      <c r="T4" s="227" t="str">
        <f>+M4</f>
        <v>Del 01 de Enero al 31 de Diciembre de 2024</v>
      </c>
      <c r="U4" s="228"/>
      <c r="V4" s="228"/>
      <c r="W4" s="228"/>
      <c r="X4" s="228"/>
      <c r="Y4" s="229"/>
      <c r="Z4" s="2"/>
      <c r="AA4" s="4"/>
      <c r="AB4" s="209" t="str">
        <f>+M4</f>
        <v>Del 01 de Enero al 31 de Diciembre de 2024</v>
      </c>
      <c r="AC4" s="210"/>
      <c r="AD4" s="210"/>
      <c r="AE4" s="163"/>
      <c r="AF4" s="169"/>
      <c r="AG4" s="2"/>
      <c r="AH4" s="1"/>
      <c r="AI4" s="209" t="str">
        <f>+T4</f>
        <v>Del 01 de Enero al 31 de Diciembre de 2024</v>
      </c>
      <c r="AJ4" s="210"/>
      <c r="AK4" s="210"/>
      <c r="AL4" s="210"/>
      <c r="AM4" s="223"/>
    </row>
    <row r="5" spans="1:39" ht="30.6" customHeight="1" x14ac:dyDescent="0.25">
      <c r="A5" s="4"/>
      <c r="B5" s="4"/>
      <c r="C5" s="214"/>
      <c r="D5" s="215"/>
      <c r="E5" s="215"/>
      <c r="F5" s="215"/>
      <c r="G5" s="215"/>
      <c r="H5" s="215"/>
      <c r="I5" s="215"/>
      <c r="J5" s="161"/>
      <c r="K5" s="5"/>
      <c r="L5" s="4"/>
      <c r="M5" s="214"/>
      <c r="N5" s="215"/>
      <c r="O5" s="215"/>
      <c r="P5" s="216"/>
      <c r="Q5" s="167"/>
      <c r="R5" s="5"/>
      <c r="S5" s="4"/>
      <c r="T5" s="172" t="s">
        <v>0</v>
      </c>
      <c r="U5" s="173" t="s">
        <v>1</v>
      </c>
      <c r="V5" s="173" t="s">
        <v>2</v>
      </c>
      <c r="W5" s="173" t="s">
        <v>3</v>
      </c>
      <c r="X5" s="173" t="s">
        <v>4</v>
      </c>
      <c r="Y5" s="173" t="s">
        <v>5</v>
      </c>
      <c r="Z5" s="5"/>
      <c r="AA5" s="1"/>
      <c r="AB5" s="214"/>
      <c r="AC5" s="215"/>
      <c r="AD5" s="215"/>
      <c r="AE5" s="164"/>
      <c r="AF5" s="170"/>
      <c r="AG5" s="5"/>
      <c r="AH5" s="4"/>
      <c r="AI5" s="217"/>
      <c r="AJ5" s="218"/>
      <c r="AK5" s="218"/>
      <c r="AL5" s="218"/>
      <c r="AM5" s="219"/>
    </row>
    <row r="6" spans="1:39" ht="14.45" customHeight="1" x14ac:dyDescent="0.25">
      <c r="A6" s="6">
        <v>1000</v>
      </c>
      <c r="B6" s="6">
        <v>2000</v>
      </c>
      <c r="C6" s="15" t="s">
        <v>6</v>
      </c>
      <c r="D6" s="8">
        <v>2024</v>
      </c>
      <c r="E6" s="8">
        <v>2023</v>
      </c>
      <c r="F6" s="8">
        <v>2022</v>
      </c>
      <c r="G6" s="17" t="s">
        <v>7</v>
      </c>
      <c r="H6" s="8">
        <v>2024</v>
      </c>
      <c r="I6" s="7">
        <v>2023</v>
      </c>
      <c r="J6" s="134">
        <v>2022</v>
      </c>
      <c r="K6" s="8"/>
      <c r="L6" s="9"/>
      <c r="M6" s="10"/>
      <c r="N6" s="11"/>
      <c r="O6" s="8">
        <v>2024</v>
      </c>
      <c r="P6" s="7">
        <v>2023</v>
      </c>
      <c r="Q6" s="7">
        <v>2022</v>
      </c>
      <c r="R6" s="2"/>
      <c r="S6" s="1"/>
      <c r="T6" s="12"/>
      <c r="U6" s="13"/>
      <c r="V6" s="13"/>
      <c r="W6" s="13"/>
      <c r="X6" s="13"/>
      <c r="Y6" s="14"/>
      <c r="Z6" s="2"/>
      <c r="AA6" s="6">
        <v>1000</v>
      </c>
      <c r="AB6" s="25" t="s">
        <v>6</v>
      </c>
      <c r="AC6" s="29">
        <f>IF(E32&gt;D32,E32-D32,0)</f>
        <v>0</v>
      </c>
      <c r="AD6" s="30">
        <f>IF(D32&gt;E32,D32-E32,0)</f>
        <v>10621583.110000014</v>
      </c>
      <c r="AE6" s="29">
        <f>IF(F32&gt;E32,F32-E32,0)</f>
        <v>0</v>
      </c>
      <c r="AF6" s="30">
        <f>IF(E32&gt;F32,E32-F32,0)</f>
        <v>25497299.350000083</v>
      </c>
      <c r="AG6" s="2"/>
      <c r="AH6" s="1"/>
      <c r="AI6" s="220" t="s">
        <v>0</v>
      </c>
      <c r="AJ6" s="221"/>
      <c r="AK6" s="221"/>
      <c r="AL6" s="8">
        <v>2024</v>
      </c>
      <c r="AM6" s="7">
        <v>2023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10</v>
      </c>
      <c r="N7" s="21"/>
      <c r="P7" s="23"/>
      <c r="Q7" s="23"/>
      <c r="R7" s="2"/>
      <c r="S7" s="24">
        <v>900001</v>
      </c>
      <c r="T7" s="25" t="s">
        <v>193</v>
      </c>
      <c r="U7" s="26">
        <f>SUM(U8:U10)</f>
        <v>31154764.480000004</v>
      </c>
      <c r="V7" s="27"/>
      <c r="W7" s="27"/>
      <c r="X7" s="26"/>
      <c r="Y7" s="28">
        <f>SUM(U7:X7)</f>
        <v>31154764.480000004</v>
      </c>
      <c r="Z7" s="2"/>
      <c r="AA7" s="6">
        <v>1100</v>
      </c>
      <c r="AB7" s="47" t="s">
        <v>11</v>
      </c>
      <c r="AC7" s="48">
        <f>IF(E17&gt;D17,E17-D17,0)</f>
        <v>4203399.4800000042</v>
      </c>
      <c r="AD7" s="49">
        <f>IF(D17&gt;E17,D17-E17,0)</f>
        <v>0</v>
      </c>
      <c r="AE7" s="48">
        <f>IF(F17&gt;E17,F17-E17,0)</f>
        <v>0</v>
      </c>
      <c r="AF7" s="49">
        <f>IF(E17&gt;F17,E17-F17,0)</f>
        <v>17183614.920000002</v>
      </c>
      <c r="AG7" s="2"/>
      <c r="AH7" s="1"/>
      <c r="AI7" s="31"/>
      <c r="AJ7" s="32"/>
      <c r="AK7" s="33"/>
      <c r="AL7" s="34"/>
      <c r="AM7" s="35"/>
    </row>
    <row r="8" spans="1:39" x14ac:dyDescent="0.25">
      <c r="A8" s="6">
        <v>1100</v>
      </c>
      <c r="B8" s="6">
        <v>2100</v>
      </c>
      <c r="C8" s="36" t="s">
        <v>11</v>
      </c>
      <c r="G8" s="17" t="s">
        <v>12</v>
      </c>
      <c r="H8" s="37"/>
      <c r="I8" s="38"/>
      <c r="J8" s="39"/>
      <c r="K8" s="40"/>
      <c r="L8" s="6">
        <v>4100</v>
      </c>
      <c r="M8" s="41" t="s">
        <v>13</v>
      </c>
      <c r="N8" s="42"/>
      <c r="O8" s="194">
        <f>SUM(O9:O15)</f>
        <v>132330743.8</v>
      </c>
      <c r="P8" s="195">
        <f>SUM(P9:P15)</f>
        <v>128715667.96000001</v>
      </c>
      <c r="Q8" s="38">
        <f>SUM(Q9:Q16)</f>
        <v>119750557.53999999</v>
      </c>
      <c r="R8" s="2"/>
      <c r="S8" s="43">
        <v>3110</v>
      </c>
      <c r="T8" s="44" t="s">
        <v>14</v>
      </c>
      <c r="U8" s="45">
        <f>+I35</f>
        <v>30001433.540000003</v>
      </c>
      <c r="V8" s="27"/>
      <c r="W8" s="27"/>
      <c r="X8" s="27"/>
      <c r="Y8" s="46">
        <f>SUM(U8:X8)</f>
        <v>30001433.540000003</v>
      </c>
      <c r="Z8" s="2"/>
      <c r="AA8" s="43">
        <v>1110</v>
      </c>
      <c r="AB8" s="44" t="s">
        <v>16</v>
      </c>
      <c r="AC8" s="60">
        <f t="shared" ref="AC8:AC14" si="0">IF(E9&gt;D9,E9-D9,0)</f>
        <v>1496174.1000000015</v>
      </c>
      <c r="AD8" s="61">
        <f t="shared" ref="AD8:AD14" si="1">IF(D9&gt;E9,D9-E9,0)</f>
        <v>0</v>
      </c>
      <c r="AE8" s="60">
        <f t="shared" ref="AE8:AE14" si="2">IF(F9&gt;E9,F9-E9,0)</f>
        <v>0</v>
      </c>
      <c r="AF8" s="61">
        <f t="shared" ref="AF8:AF14" si="3">IF(E9&gt;F9,E9-F9,0)</f>
        <v>236111.62000000477</v>
      </c>
      <c r="AG8" s="2"/>
      <c r="AH8" s="1"/>
      <c r="AI8" s="50" t="s">
        <v>15</v>
      </c>
      <c r="AJ8" s="32"/>
      <c r="AK8" s="51"/>
      <c r="AL8" s="52"/>
      <c r="AM8" s="53"/>
    </row>
    <row r="9" spans="1:39" x14ac:dyDescent="0.25">
      <c r="A9" s="43">
        <v>1110</v>
      </c>
      <c r="B9" s="43">
        <v>2110</v>
      </c>
      <c r="C9" s="54" t="s">
        <v>16</v>
      </c>
      <c r="D9" s="55">
        <f>+Paramunicipal!E74</f>
        <v>41447050.130000003</v>
      </c>
      <c r="E9" s="55">
        <f>+Paramunicipal!F74</f>
        <v>42943224.230000004</v>
      </c>
      <c r="F9" s="55">
        <f>+Paramunicipal!G74</f>
        <v>42707112.609999999</v>
      </c>
      <c r="G9" s="56" t="s">
        <v>17</v>
      </c>
      <c r="H9" s="55">
        <f>+Paramunicipal!E102</f>
        <v>17780664.68</v>
      </c>
      <c r="I9" s="57">
        <f>+Paramunicipal!F102</f>
        <v>21822026.289999999</v>
      </c>
      <c r="J9" s="57">
        <f>+Paramunicipal!G102</f>
        <v>16171888.129999999</v>
      </c>
      <c r="K9" s="55"/>
      <c r="L9" s="43">
        <v>4110</v>
      </c>
      <c r="M9" s="58"/>
      <c r="N9" s="59" t="s">
        <v>18</v>
      </c>
      <c r="O9" s="192">
        <f>+Paramunicipal!E7</f>
        <v>0</v>
      </c>
      <c r="P9" s="193">
        <f>+Paramunicipal!F7</f>
        <v>0</v>
      </c>
      <c r="Q9" s="57">
        <f>+Paramunicipal!G7</f>
        <v>0</v>
      </c>
      <c r="R9" s="2"/>
      <c r="S9" s="43">
        <v>3120</v>
      </c>
      <c r="T9" s="44" t="s">
        <v>19</v>
      </c>
      <c r="U9" s="45">
        <f t="shared" ref="U9:U10" si="4">+I36</f>
        <v>1153330.94</v>
      </c>
      <c r="V9" s="27"/>
      <c r="W9" s="27"/>
      <c r="X9" s="27"/>
      <c r="Y9" s="46">
        <f>SUM(U9:X9)</f>
        <v>1153330.94</v>
      </c>
      <c r="Z9" s="2"/>
      <c r="AA9" s="43">
        <v>1120</v>
      </c>
      <c r="AB9" s="44" t="s">
        <v>20</v>
      </c>
      <c r="AC9" s="60">
        <f t="shared" si="0"/>
        <v>1078145.679999996</v>
      </c>
      <c r="AD9" s="61">
        <f t="shared" si="1"/>
        <v>0</v>
      </c>
      <c r="AE9" s="60">
        <f t="shared" si="2"/>
        <v>0</v>
      </c>
      <c r="AF9" s="61">
        <f t="shared" si="3"/>
        <v>16566583.929999998</v>
      </c>
      <c r="AG9" s="2"/>
      <c r="AH9" s="1"/>
      <c r="AI9" s="31"/>
      <c r="AJ9" s="51" t="s">
        <v>8</v>
      </c>
      <c r="AK9" s="51"/>
      <c r="AL9" s="26">
        <f>SUM(AL10:AL19)</f>
        <v>171987812.41</v>
      </c>
      <c r="AM9" s="28">
        <f>SUM(AM10:AM19)</f>
        <v>164373971.16</v>
      </c>
    </row>
    <row r="10" spans="1:39" x14ac:dyDescent="0.25">
      <c r="A10" s="43">
        <v>1120</v>
      </c>
      <c r="B10" s="43">
        <v>2120</v>
      </c>
      <c r="C10" s="54" t="s">
        <v>20</v>
      </c>
      <c r="D10" s="55">
        <f>+Paramunicipal!E75</f>
        <v>25320981.710000001</v>
      </c>
      <c r="E10" s="55">
        <f>+Paramunicipal!F75</f>
        <v>26399127.389999997</v>
      </c>
      <c r="F10" s="55">
        <f>+Paramunicipal!G75</f>
        <v>9832543.459999999</v>
      </c>
      <c r="G10" s="56" t="s">
        <v>21</v>
      </c>
      <c r="H10" s="55">
        <f>+Paramunicipal!E103</f>
        <v>0</v>
      </c>
      <c r="I10" s="57">
        <f>+Paramunicipal!F103</f>
        <v>0</v>
      </c>
      <c r="J10" s="57">
        <f>+Paramunicipal!G103</f>
        <v>0</v>
      </c>
      <c r="K10" s="55"/>
      <c r="L10" s="43">
        <v>4120</v>
      </c>
      <c r="M10" s="58"/>
      <c r="N10" s="59" t="s">
        <v>22</v>
      </c>
      <c r="O10" s="192">
        <f>+Paramunicipal!E8</f>
        <v>0</v>
      </c>
      <c r="P10" s="193">
        <f>+Paramunicipal!F8</f>
        <v>0</v>
      </c>
      <c r="Q10" s="57">
        <f>+Paramunicipal!G8</f>
        <v>0</v>
      </c>
      <c r="R10" s="2"/>
      <c r="S10" s="43">
        <v>3130</v>
      </c>
      <c r="T10" s="44" t="s">
        <v>23</v>
      </c>
      <c r="U10" s="45">
        <f t="shared" si="4"/>
        <v>0</v>
      </c>
      <c r="V10" s="27"/>
      <c r="W10" s="27"/>
      <c r="X10" s="27"/>
      <c r="Y10" s="46">
        <f>SUM(U10:X10)</f>
        <v>0</v>
      </c>
      <c r="Z10" s="2"/>
      <c r="AA10" s="43">
        <v>1130</v>
      </c>
      <c r="AB10" s="44" t="s">
        <v>24</v>
      </c>
      <c r="AC10" s="60">
        <f t="shared" si="0"/>
        <v>1184080.6299999999</v>
      </c>
      <c r="AD10" s="61">
        <f t="shared" si="1"/>
        <v>0</v>
      </c>
      <c r="AE10" s="60">
        <f t="shared" si="2"/>
        <v>0</v>
      </c>
      <c r="AF10" s="61">
        <f t="shared" si="3"/>
        <v>804541.53</v>
      </c>
      <c r="AG10" s="2"/>
      <c r="AH10" s="43">
        <v>4110</v>
      </c>
      <c r="AI10" s="31"/>
      <c r="AJ10" s="32"/>
      <c r="AK10" s="62" t="s">
        <v>18</v>
      </c>
      <c r="AL10" s="45">
        <f>+O9</f>
        <v>0</v>
      </c>
      <c r="AM10" s="63">
        <f t="shared" ref="AM10:AM16" si="5">+P9</f>
        <v>0</v>
      </c>
    </row>
    <row r="11" spans="1:39" x14ac:dyDescent="0.25">
      <c r="A11" s="43">
        <v>1130</v>
      </c>
      <c r="B11" s="43">
        <v>2130</v>
      </c>
      <c r="C11" s="54" t="s">
        <v>24</v>
      </c>
      <c r="D11" s="55">
        <f>+Paramunicipal!E76</f>
        <v>618552.35000000009</v>
      </c>
      <c r="E11" s="55">
        <f>+Paramunicipal!F76</f>
        <v>1802632.98</v>
      </c>
      <c r="F11" s="55">
        <f>+Paramunicipal!G76</f>
        <v>998091.45</v>
      </c>
      <c r="G11" s="56" t="s">
        <v>25</v>
      </c>
      <c r="H11" s="55">
        <f>+Paramunicipal!E104</f>
        <v>0</v>
      </c>
      <c r="I11" s="57">
        <f>+Paramunicipal!F104</f>
        <v>0</v>
      </c>
      <c r="J11" s="57">
        <f>+Paramunicipal!G104</f>
        <v>0</v>
      </c>
      <c r="K11" s="55"/>
      <c r="L11" s="43">
        <v>4130</v>
      </c>
      <c r="M11" s="58"/>
      <c r="N11" s="59" t="s">
        <v>26</v>
      </c>
      <c r="O11" s="192">
        <f>+Paramunicipal!E9</f>
        <v>0</v>
      </c>
      <c r="P11" s="193">
        <f>+Paramunicipal!F9</f>
        <v>0</v>
      </c>
      <c r="Q11" s="57">
        <f>+Paramunicipal!G9</f>
        <v>0</v>
      </c>
      <c r="R11" s="2"/>
      <c r="S11" s="43"/>
      <c r="T11" s="44"/>
      <c r="U11" s="45"/>
      <c r="V11" s="27"/>
      <c r="W11" s="27"/>
      <c r="X11" s="27"/>
      <c r="Y11" s="46"/>
      <c r="Z11" s="2"/>
      <c r="AA11" s="43">
        <v>1140</v>
      </c>
      <c r="AB11" s="44" t="s">
        <v>27</v>
      </c>
      <c r="AC11" s="60">
        <f t="shared" si="0"/>
        <v>0</v>
      </c>
      <c r="AD11" s="61">
        <f t="shared" si="1"/>
        <v>0</v>
      </c>
      <c r="AE11" s="60">
        <f t="shared" si="2"/>
        <v>0</v>
      </c>
      <c r="AF11" s="61">
        <f t="shared" si="3"/>
        <v>0</v>
      </c>
      <c r="AG11" s="2"/>
      <c r="AH11" s="43">
        <v>4120</v>
      </c>
      <c r="AI11" s="31"/>
      <c r="AJ11" s="32"/>
      <c r="AK11" s="62" t="s">
        <v>22</v>
      </c>
      <c r="AL11" s="45">
        <f t="shared" ref="AL11:AL16" si="6">+O10</f>
        <v>0</v>
      </c>
      <c r="AM11" s="63">
        <f t="shared" si="5"/>
        <v>0</v>
      </c>
    </row>
    <row r="12" spans="1:39" x14ac:dyDescent="0.25">
      <c r="A12" s="43">
        <v>1140</v>
      </c>
      <c r="B12" s="43">
        <v>2140</v>
      </c>
      <c r="C12" s="54" t="s">
        <v>27</v>
      </c>
      <c r="D12" s="55">
        <f>+Paramunicipal!E77</f>
        <v>0</v>
      </c>
      <c r="E12" s="55">
        <f>+Paramunicipal!F77</f>
        <v>0</v>
      </c>
      <c r="F12" s="55">
        <f>+Paramunicipal!G77</f>
        <v>0</v>
      </c>
      <c r="G12" s="56" t="s">
        <v>28</v>
      </c>
      <c r="H12" s="55">
        <f>+Paramunicipal!E105</f>
        <v>0</v>
      </c>
      <c r="I12" s="57">
        <f>+Paramunicipal!F105</f>
        <v>0</v>
      </c>
      <c r="J12" s="57">
        <f>+Paramunicipal!G105</f>
        <v>0</v>
      </c>
      <c r="K12" s="55"/>
      <c r="L12" s="43">
        <v>4140</v>
      </c>
      <c r="M12" s="58"/>
      <c r="N12" s="59" t="s">
        <v>29</v>
      </c>
      <c r="O12" s="192">
        <f>+Paramunicipal!E10</f>
        <v>0</v>
      </c>
      <c r="P12" s="193">
        <f>+Paramunicipal!F10</f>
        <v>0</v>
      </c>
      <c r="Q12" s="57">
        <f>+Paramunicipal!G10</f>
        <v>0</v>
      </c>
      <c r="R12" s="2"/>
      <c r="S12" s="24">
        <v>900002</v>
      </c>
      <c r="T12" s="25" t="s">
        <v>194</v>
      </c>
      <c r="U12" s="27" t="s">
        <v>30</v>
      </c>
      <c r="V12" s="26">
        <f>SUM(V13:V17)</f>
        <v>313172279.09000003</v>
      </c>
      <c r="W12" s="26">
        <f>SUM(W13:W17)</f>
        <v>12686126.779999999</v>
      </c>
      <c r="X12" s="26"/>
      <c r="Y12" s="28">
        <f t="shared" ref="Y12:Y17" si="7">SUM(U12:X12)</f>
        <v>325858405.87</v>
      </c>
      <c r="Z12" s="2"/>
      <c r="AA12" s="43">
        <v>1150</v>
      </c>
      <c r="AB12" s="44" t="s">
        <v>31</v>
      </c>
      <c r="AC12" s="60">
        <f t="shared" si="0"/>
        <v>444999.06999999983</v>
      </c>
      <c r="AD12" s="61">
        <f t="shared" si="1"/>
        <v>0</v>
      </c>
      <c r="AE12" s="60">
        <f t="shared" si="2"/>
        <v>423622.16000000015</v>
      </c>
      <c r="AF12" s="61">
        <f t="shared" si="3"/>
        <v>0</v>
      </c>
      <c r="AG12" s="2"/>
      <c r="AH12" s="43">
        <v>4130</v>
      </c>
      <c r="AI12" s="31"/>
      <c r="AJ12" s="32"/>
      <c r="AK12" s="62" t="s">
        <v>26</v>
      </c>
      <c r="AL12" s="45">
        <f t="shared" si="6"/>
        <v>0</v>
      </c>
      <c r="AM12" s="63">
        <f t="shared" si="5"/>
        <v>0</v>
      </c>
    </row>
    <row r="13" spans="1:39" x14ac:dyDescent="0.25">
      <c r="A13" s="43">
        <v>1150</v>
      </c>
      <c r="B13" s="43">
        <v>2150</v>
      </c>
      <c r="C13" s="54" t="s">
        <v>31</v>
      </c>
      <c r="D13" s="55">
        <f>+Paramunicipal!E78</f>
        <v>2154770.9500000002</v>
      </c>
      <c r="E13" s="55">
        <f>+Paramunicipal!F78</f>
        <v>2599770.02</v>
      </c>
      <c r="F13" s="55">
        <f>+Paramunicipal!G78</f>
        <v>3023392.18</v>
      </c>
      <c r="G13" s="56" t="s">
        <v>32</v>
      </c>
      <c r="H13" s="55">
        <f>+Paramunicipal!E106</f>
        <v>0</v>
      </c>
      <c r="I13" s="57">
        <f>+Paramunicipal!F106</f>
        <v>0</v>
      </c>
      <c r="J13" s="57">
        <f>+Paramunicipal!G106</f>
        <v>0</v>
      </c>
      <c r="K13" s="55"/>
      <c r="L13" s="43">
        <v>4150</v>
      </c>
      <c r="M13" s="58"/>
      <c r="N13" s="59" t="s">
        <v>33</v>
      </c>
      <c r="O13" s="192">
        <f>+Paramunicipal!E11</f>
        <v>3973290.5300000003</v>
      </c>
      <c r="P13" s="193">
        <f>+Paramunicipal!F11</f>
        <v>4135610.04</v>
      </c>
      <c r="Q13" s="57">
        <f>+Paramunicipal!G11</f>
        <v>2301929.81</v>
      </c>
      <c r="R13" s="2"/>
      <c r="S13" s="43">
        <v>3210</v>
      </c>
      <c r="T13" s="44" t="s">
        <v>34</v>
      </c>
      <c r="U13" s="27" t="s">
        <v>30</v>
      </c>
      <c r="W13" s="45">
        <f>+I40</f>
        <v>12686126.779999999</v>
      </c>
      <c r="X13" s="27"/>
      <c r="Y13" s="46">
        <f t="shared" si="7"/>
        <v>12686126.779999999</v>
      </c>
      <c r="Z13" s="2"/>
      <c r="AA13" s="43">
        <v>1160</v>
      </c>
      <c r="AB13" s="44" t="s">
        <v>35</v>
      </c>
      <c r="AC13" s="60">
        <f t="shared" si="0"/>
        <v>0</v>
      </c>
      <c r="AD13" s="61">
        <f t="shared" si="1"/>
        <v>0</v>
      </c>
      <c r="AE13" s="60">
        <f t="shared" si="2"/>
        <v>0</v>
      </c>
      <c r="AF13" s="61">
        <f t="shared" si="3"/>
        <v>0</v>
      </c>
      <c r="AG13" s="2"/>
      <c r="AH13" s="43">
        <v>4140</v>
      </c>
      <c r="AI13" s="31"/>
      <c r="AJ13" s="32"/>
      <c r="AK13" s="62" t="s">
        <v>29</v>
      </c>
      <c r="AL13" s="45">
        <f t="shared" si="6"/>
        <v>0</v>
      </c>
      <c r="AM13" s="63">
        <f t="shared" si="5"/>
        <v>0</v>
      </c>
    </row>
    <row r="14" spans="1:39" ht="22.5" x14ac:dyDescent="0.25">
      <c r="A14" s="43">
        <v>1160</v>
      </c>
      <c r="B14" s="43">
        <v>2160</v>
      </c>
      <c r="C14" s="54" t="s">
        <v>35</v>
      </c>
      <c r="D14" s="55">
        <f>+Paramunicipal!E79</f>
        <v>0</v>
      </c>
      <c r="E14" s="55">
        <f>+Paramunicipal!F79</f>
        <v>0</v>
      </c>
      <c r="F14" s="55">
        <f>+Paramunicipal!G79</f>
        <v>0</v>
      </c>
      <c r="G14" s="56" t="s">
        <v>36</v>
      </c>
      <c r="H14" s="55">
        <f>+Paramunicipal!E107</f>
        <v>0</v>
      </c>
      <c r="I14" s="57">
        <f>+Paramunicipal!F107</f>
        <v>0</v>
      </c>
      <c r="J14" s="57">
        <f>+Paramunicipal!G107</f>
        <v>0</v>
      </c>
      <c r="K14" s="55"/>
      <c r="L14" s="43">
        <v>4160</v>
      </c>
      <c r="M14" s="58"/>
      <c r="N14" s="59" t="s">
        <v>37</v>
      </c>
      <c r="O14" s="192">
        <f>+Paramunicipal!E12</f>
        <v>0</v>
      </c>
      <c r="P14" s="193">
        <f>+Paramunicipal!F12</f>
        <v>0</v>
      </c>
      <c r="Q14" s="57">
        <f>+Paramunicipal!G12</f>
        <v>0</v>
      </c>
      <c r="R14" s="2"/>
      <c r="S14" s="43">
        <v>3220</v>
      </c>
      <c r="T14" s="44" t="s">
        <v>38</v>
      </c>
      <c r="U14" s="27" t="s">
        <v>30</v>
      </c>
      <c r="V14" s="45">
        <f>+I41</f>
        <v>313525397.12</v>
      </c>
      <c r="W14" s="27"/>
      <c r="X14" s="27"/>
      <c r="Y14" s="46">
        <f t="shared" si="7"/>
        <v>313525397.12</v>
      </c>
      <c r="Z14" s="2"/>
      <c r="AA14" s="43">
        <v>1190</v>
      </c>
      <c r="AB14" s="44" t="s">
        <v>39</v>
      </c>
      <c r="AC14" s="60">
        <f t="shared" si="0"/>
        <v>0</v>
      </c>
      <c r="AD14" s="61">
        <f t="shared" si="1"/>
        <v>0</v>
      </c>
      <c r="AE14" s="60">
        <f t="shared" si="2"/>
        <v>0</v>
      </c>
      <c r="AF14" s="61">
        <f t="shared" si="3"/>
        <v>0</v>
      </c>
      <c r="AG14" s="2"/>
      <c r="AH14" s="43">
        <v>4150</v>
      </c>
      <c r="AI14" s="31"/>
      <c r="AJ14" s="32"/>
      <c r="AK14" s="62" t="s">
        <v>33</v>
      </c>
      <c r="AL14" s="45">
        <f t="shared" si="6"/>
        <v>3973290.5300000003</v>
      </c>
      <c r="AM14" s="63">
        <f t="shared" si="5"/>
        <v>4135610.04</v>
      </c>
    </row>
    <row r="15" spans="1:39" x14ac:dyDescent="0.25">
      <c r="A15" s="43">
        <v>1190</v>
      </c>
      <c r="B15" s="43">
        <v>2170</v>
      </c>
      <c r="C15" s="54" t="s">
        <v>39</v>
      </c>
      <c r="D15" s="55">
        <f>+Paramunicipal!E80</f>
        <v>0</v>
      </c>
      <c r="E15" s="55">
        <f>+Paramunicipal!F80</f>
        <v>0</v>
      </c>
      <c r="F15" s="55">
        <f>+Paramunicipal!G80</f>
        <v>0</v>
      </c>
      <c r="G15" s="56" t="s">
        <v>40</v>
      </c>
      <c r="H15" s="55">
        <f>+Paramunicipal!E108</f>
        <v>0</v>
      </c>
      <c r="I15" s="57">
        <f>+Paramunicipal!F108</f>
        <v>0</v>
      </c>
      <c r="J15" s="57">
        <f>+Paramunicipal!G108</f>
        <v>0</v>
      </c>
      <c r="K15" s="55"/>
      <c r="L15" s="43">
        <v>4170</v>
      </c>
      <c r="M15" s="58"/>
      <c r="N15" s="59" t="s">
        <v>41</v>
      </c>
      <c r="O15" s="192">
        <f>+Paramunicipal!E13</f>
        <v>128357453.27</v>
      </c>
      <c r="P15" s="193">
        <f>+Paramunicipal!F13</f>
        <v>124580057.92</v>
      </c>
      <c r="Q15" s="57">
        <f>+Paramunicipal!G13</f>
        <v>117448627.72999999</v>
      </c>
      <c r="S15" s="43">
        <v>3230</v>
      </c>
      <c r="T15" s="44" t="s">
        <v>42</v>
      </c>
      <c r="U15" s="27"/>
      <c r="V15" s="45">
        <f t="shared" ref="V15:V17" si="8">+I42</f>
        <v>0</v>
      </c>
      <c r="W15" s="27"/>
      <c r="X15" s="27"/>
      <c r="Y15" s="46">
        <f t="shared" si="7"/>
        <v>0</v>
      </c>
      <c r="AA15" s="43"/>
      <c r="AB15" s="44"/>
      <c r="AC15" s="29"/>
      <c r="AD15" s="30"/>
      <c r="AE15" s="29"/>
      <c r="AF15" s="30"/>
      <c r="AH15" s="43">
        <v>4160</v>
      </c>
      <c r="AI15" s="31"/>
      <c r="AJ15" s="32"/>
      <c r="AK15" s="62" t="s">
        <v>37</v>
      </c>
      <c r="AL15" s="45">
        <f t="shared" si="6"/>
        <v>0</v>
      </c>
      <c r="AM15" s="63">
        <f t="shared" si="5"/>
        <v>0</v>
      </c>
    </row>
    <row r="16" spans="1:39" x14ac:dyDescent="0.25">
      <c r="A16" s="43"/>
      <c r="B16" s="43">
        <v>2190</v>
      </c>
      <c r="C16" s="54"/>
      <c r="D16" s="55"/>
      <c r="E16" s="55"/>
      <c r="F16" s="55"/>
      <c r="G16" s="56" t="s">
        <v>43</v>
      </c>
      <c r="H16" s="55">
        <f>+Paramunicipal!E109</f>
        <v>-47421.38</v>
      </c>
      <c r="I16" s="57">
        <f>+Paramunicipal!F109</f>
        <v>8781.2099999999991</v>
      </c>
      <c r="J16" s="57">
        <f>+Paramunicipal!G109</f>
        <v>8781.2099999999991</v>
      </c>
      <c r="K16" s="55"/>
      <c r="L16" s="6">
        <v>4200</v>
      </c>
      <c r="M16" s="58"/>
      <c r="N16" s="59"/>
      <c r="O16" s="192"/>
      <c r="P16" s="193"/>
      <c r="Q16" s="57"/>
      <c r="S16" s="43">
        <v>3240</v>
      </c>
      <c r="T16" s="44" t="s">
        <v>45</v>
      </c>
      <c r="U16" s="27"/>
      <c r="V16" s="45">
        <f t="shared" si="8"/>
        <v>0</v>
      </c>
      <c r="W16" s="27"/>
      <c r="X16" s="27"/>
      <c r="Y16" s="46">
        <f t="shared" si="7"/>
        <v>0</v>
      </c>
      <c r="AA16" s="6">
        <v>1200</v>
      </c>
      <c r="AB16" s="47" t="s">
        <v>49</v>
      </c>
      <c r="AC16" s="48">
        <f>IF(E30&gt;D30,E30-D30,0)</f>
        <v>0</v>
      </c>
      <c r="AD16" s="49">
        <f>IF(D30&gt;E30,D30-E30,0)</f>
        <v>14824982.590000033</v>
      </c>
      <c r="AE16" s="48">
        <f>IF(F30&gt;E30,F30-E30,0)</f>
        <v>0</v>
      </c>
      <c r="AF16" s="49">
        <f>IF(E30&gt;F30,E30-F30,0)</f>
        <v>8313684.4300000668</v>
      </c>
      <c r="AH16" s="43">
        <v>4170</v>
      </c>
      <c r="AI16" s="31"/>
      <c r="AJ16" s="32"/>
      <c r="AK16" s="62" t="s">
        <v>41</v>
      </c>
      <c r="AL16" s="45">
        <f t="shared" si="6"/>
        <v>128357453.27</v>
      </c>
      <c r="AM16" s="63">
        <f t="shared" si="5"/>
        <v>124580057.92</v>
      </c>
    </row>
    <row r="17" spans="1:39" x14ac:dyDescent="0.25">
      <c r="A17" s="43"/>
      <c r="B17" s="43"/>
      <c r="C17" s="64" t="s">
        <v>46</v>
      </c>
      <c r="D17" s="65">
        <f>SUM(D9:D15)</f>
        <v>69541355.140000001</v>
      </c>
      <c r="E17" s="65">
        <f>SUM(E9:E15)</f>
        <v>73744754.620000005</v>
      </c>
      <c r="F17" s="65">
        <f>SUM(F9:F15)</f>
        <v>56561139.700000003</v>
      </c>
      <c r="G17" s="56"/>
      <c r="H17" s="37"/>
      <c r="I17" s="38"/>
      <c r="J17" s="39"/>
      <c r="K17" s="40"/>
      <c r="L17" s="43">
        <v>4210</v>
      </c>
      <c r="M17" s="41" t="s">
        <v>44</v>
      </c>
      <c r="N17" s="21"/>
      <c r="O17" s="194">
        <f>SUM(O18:O19)</f>
        <v>39188003.350000001</v>
      </c>
      <c r="P17" s="195">
        <f>SUM(P18:P19)</f>
        <v>34437231.359999999</v>
      </c>
      <c r="Q17" s="38">
        <f>SUM(Q18:Q19)</f>
        <v>25537547.129999999</v>
      </c>
      <c r="S17" s="43">
        <v>3250</v>
      </c>
      <c r="T17" s="44" t="s">
        <v>48</v>
      </c>
      <c r="U17" s="27" t="s">
        <v>30</v>
      </c>
      <c r="V17" s="45">
        <f t="shared" si="8"/>
        <v>-353118.03</v>
      </c>
      <c r="W17" s="27"/>
      <c r="X17" s="27"/>
      <c r="Y17" s="46">
        <f t="shared" si="7"/>
        <v>-353118.03</v>
      </c>
      <c r="AA17" s="43">
        <v>1210</v>
      </c>
      <c r="AB17" s="44" t="s">
        <v>53</v>
      </c>
      <c r="AC17" s="60">
        <f t="shared" ref="AC17:AC25" si="9">IF(E20&gt;D20,E20-D20,0)</f>
        <v>0</v>
      </c>
      <c r="AD17" s="61">
        <f t="shared" ref="AD17:AD25" si="10">IF(D20&gt;E20,D20-E20,0)</f>
        <v>0</v>
      </c>
      <c r="AE17" s="60">
        <f t="shared" ref="AE17:AE25" si="11">IF(F20&gt;E20,F20-E20,0)</f>
        <v>0</v>
      </c>
      <c r="AF17" s="61">
        <f t="shared" ref="AF17:AF25" si="12">IF(E20&gt;F20,E20-F20,0)</f>
        <v>0</v>
      </c>
      <c r="AH17" s="43">
        <v>4210</v>
      </c>
      <c r="AI17" s="31"/>
      <c r="AJ17" s="32"/>
      <c r="AK17" s="71" t="s">
        <v>50</v>
      </c>
      <c r="AL17" s="45">
        <f>+O18</f>
        <v>0</v>
      </c>
      <c r="AM17" s="63">
        <f t="shared" ref="AM17:AM18" si="13">+P18</f>
        <v>0</v>
      </c>
    </row>
    <row r="18" spans="1:39" x14ac:dyDescent="0.25">
      <c r="A18" s="43"/>
      <c r="B18" s="43"/>
      <c r="C18" s="15"/>
      <c r="G18" s="66" t="s">
        <v>51</v>
      </c>
      <c r="H18" s="65">
        <f>SUM(H9:H16)</f>
        <v>17733243.300000001</v>
      </c>
      <c r="I18" s="67">
        <f>SUM(I9:I16)</f>
        <v>21830807.5</v>
      </c>
      <c r="J18" s="67">
        <f>SUM(J9:J16)</f>
        <v>16180669.34</v>
      </c>
      <c r="K18" s="65"/>
      <c r="L18" s="43">
        <v>4220</v>
      </c>
      <c r="M18" s="58"/>
      <c r="N18" s="59" t="s">
        <v>47</v>
      </c>
      <c r="O18" s="192">
        <f>+Paramunicipal!E15</f>
        <v>0</v>
      </c>
      <c r="P18" s="193">
        <f>+Paramunicipal!F15</f>
        <v>0</v>
      </c>
      <c r="Q18" s="57">
        <f>+Paramunicipal!G15</f>
        <v>0</v>
      </c>
      <c r="S18" s="43"/>
      <c r="T18" s="44"/>
      <c r="U18" s="27"/>
      <c r="V18" s="45"/>
      <c r="W18" s="27"/>
      <c r="X18" s="27"/>
      <c r="Y18" s="46"/>
      <c r="AA18" s="43">
        <v>1220</v>
      </c>
      <c r="AB18" s="44" t="s">
        <v>56</v>
      </c>
      <c r="AC18" s="60">
        <f t="shared" si="9"/>
        <v>0</v>
      </c>
      <c r="AD18" s="61">
        <f t="shared" si="10"/>
        <v>0</v>
      </c>
      <c r="AE18" s="60">
        <f t="shared" si="11"/>
        <v>0</v>
      </c>
      <c r="AF18" s="61">
        <f t="shared" si="12"/>
        <v>0</v>
      </c>
      <c r="AH18" s="43">
        <v>4220</v>
      </c>
      <c r="AI18" s="31"/>
      <c r="AJ18" s="32"/>
      <c r="AK18" s="71" t="s">
        <v>54</v>
      </c>
      <c r="AL18" s="45">
        <f t="shared" ref="AL18" si="14">+O19</f>
        <v>39188003.350000001</v>
      </c>
      <c r="AM18" s="63">
        <f t="shared" si="13"/>
        <v>34437231.359999999</v>
      </c>
    </row>
    <row r="19" spans="1:39" ht="22.5" x14ac:dyDescent="0.25">
      <c r="A19" s="6">
        <v>1200</v>
      </c>
      <c r="B19" s="43"/>
      <c r="C19" s="15" t="s">
        <v>49</v>
      </c>
      <c r="G19" s="17"/>
      <c r="H19" s="37"/>
      <c r="I19" s="38"/>
      <c r="J19" s="68"/>
      <c r="K19" s="69"/>
      <c r="L19" s="6">
        <v>4300</v>
      </c>
      <c r="M19" s="58"/>
      <c r="N19" s="59" t="s">
        <v>52</v>
      </c>
      <c r="O19" s="192">
        <f>+Paramunicipal!E16</f>
        <v>39188003.350000001</v>
      </c>
      <c r="P19" s="193">
        <f>+Paramunicipal!F16</f>
        <v>34437231.359999999</v>
      </c>
      <c r="Q19" s="57">
        <f>+Paramunicipal!G16</f>
        <v>25537547.129999999</v>
      </c>
      <c r="S19" s="43"/>
      <c r="T19" s="202" t="s">
        <v>199</v>
      </c>
      <c r="U19" s="27" t="s">
        <v>30</v>
      </c>
      <c r="V19" s="26"/>
      <c r="W19" s="27"/>
      <c r="X19" s="26">
        <f>SUM(X20:X21)</f>
        <v>0</v>
      </c>
      <c r="Y19" s="28">
        <f>SUM(U19:X19)</f>
        <v>0</v>
      </c>
      <c r="AA19" s="43">
        <v>1230</v>
      </c>
      <c r="AB19" s="44" t="s">
        <v>61</v>
      </c>
      <c r="AC19" s="60">
        <f t="shared" si="9"/>
        <v>0</v>
      </c>
      <c r="AD19" s="61">
        <f t="shared" si="10"/>
        <v>11023721.26000005</v>
      </c>
      <c r="AE19" s="60">
        <f t="shared" si="11"/>
        <v>0</v>
      </c>
      <c r="AF19" s="61">
        <f t="shared" si="12"/>
        <v>7529582.7599999905</v>
      </c>
      <c r="AI19" s="31"/>
      <c r="AJ19" s="32"/>
      <c r="AK19" s="62" t="s">
        <v>57</v>
      </c>
      <c r="AL19" s="45">
        <f>+O20</f>
        <v>469065.26</v>
      </c>
      <c r="AM19" s="63">
        <f>+P20</f>
        <v>1221071.8400000001</v>
      </c>
    </row>
    <row r="20" spans="1:39" x14ac:dyDescent="0.25">
      <c r="A20" s="43">
        <v>1210</v>
      </c>
      <c r="B20" s="6">
        <v>2200</v>
      </c>
      <c r="C20" s="54" t="s">
        <v>53</v>
      </c>
      <c r="D20" s="55">
        <f>+Paramunicipal!E85</f>
        <v>0</v>
      </c>
      <c r="E20" s="55">
        <f>+Paramunicipal!F85</f>
        <v>0</v>
      </c>
      <c r="F20" s="55">
        <f>+Paramunicipal!G85</f>
        <v>0</v>
      </c>
      <c r="G20" s="17" t="s">
        <v>58</v>
      </c>
      <c r="H20" s="55"/>
      <c r="I20" s="57"/>
      <c r="J20" s="57"/>
      <c r="K20" s="55"/>
      <c r="L20" s="43">
        <v>4310</v>
      </c>
      <c r="M20" s="41" t="s">
        <v>55</v>
      </c>
      <c r="N20" s="21"/>
      <c r="O20" s="194">
        <f>SUM(O21:O26)</f>
        <v>469065.26</v>
      </c>
      <c r="P20" s="195">
        <f t="shared" ref="P20" si="15">SUM(P21:P26)</f>
        <v>1221071.8400000001</v>
      </c>
      <c r="Q20" s="38">
        <f t="shared" ref="Q20" si="16">SUM(Q21:Q26)</f>
        <v>3978770.53</v>
      </c>
      <c r="S20" s="43">
        <v>3310</v>
      </c>
      <c r="T20" s="44" t="s">
        <v>60</v>
      </c>
      <c r="U20" s="27" t="s">
        <v>30</v>
      </c>
      <c r="W20" s="27"/>
      <c r="X20" s="45">
        <f>+I47</f>
        <v>0</v>
      </c>
      <c r="Y20" s="46">
        <f>SUM(U20:X20)</f>
        <v>0</v>
      </c>
      <c r="AA20" s="43">
        <v>1240</v>
      </c>
      <c r="AB20" s="44" t="s">
        <v>65</v>
      </c>
      <c r="AC20" s="60">
        <f t="shared" si="9"/>
        <v>0</v>
      </c>
      <c r="AD20" s="61">
        <f t="shared" si="10"/>
        <v>8905277.1899999976</v>
      </c>
      <c r="AE20" s="60">
        <f t="shared" si="11"/>
        <v>0</v>
      </c>
      <c r="AF20" s="61">
        <f t="shared" si="12"/>
        <v>4525274.3999999985</v>
      </c>
      <c r="AI20" s="31"/>
      <c r="AJ20" s="51" t="s">
        <v>9</v>
      </c>
      <c r="AK20" s="51"/>
      <c r="AL20" s="26">
        <f>SUM(AL21:AL36)</f>
        <v>151394519.72</v>
      </c>
      <c r="AM20" s="28">
        <f>SUM(AM21:AM36)</f>
        <v>147173085.05000001</v>
      </c>
    </row>
    <row r="21" spans="1:39" x14ac:dyDescent="0.25">
      <c r="A21" s="43">
        <v>1220</v>
      </c>
      <c r="B21" s="43">
        <v>2210</v>
      </c>
      <c r="C21" s="54" t="s">
        <v>56</v>
      </c>
      <c r="D21" s="55">
        <f>+Paramunicipal!E86</f>
        <v>0</v>
      </c>
      <c r="E21" s="55">
        <f>+Paramunicipal!F86</f>
        <v>0</v>
      </c>
      <c r="F21" s="55">
        <f>+Paramunicipal!G86</f>
        <v>0</v>
      </c>
      <c r="G21" s="56" t="s">
        <v>62</v>
      </c>
      <c r="H21" s="55">
        <f>+Paramunicipal!E114</f>
        <v>0</v>
      </c>
      <c r="I21" s="57">
        <f>+Paramunicipal!F114</f>
        <v>-170340.2</v>
      </c>
      <c r="J21" s="57">
        <f>+Paramunicipal!G114</f>
        <v>0</v>
      </c>
      <c r="K21" s="55"/>
      <c r="L21" s="43">
        <v>4320</v>
      </c>
      <c r="M21" s="58"/>
      <c r="N21" s="59" t="s">
        <v>59</v>
      </c>
      <c r="O21" s="192">
        <f>+Paramunicipal!E18</f>
        <v>0</v>
      </c>
      <c r="P21" s="193">
        <f>+Paramunicipal!F18</f>
        <v>0</v>
      </c>
      <c r="Q21" s="57">
        <f>+Paramunicipal!G18</f>
        <v>0</v>
      </c>
      <c r="S21" s="43">
        <v>3320</v>
      </c>
      <c r="T21" s="44" t="s">
        <v>64</v>
      </c>
      <c r="U21" s="27" t="s">
        <v>30</v>
      </c>
      <c r="W21" s="27"/>
      <c r="X21" s="45">
        <f>+I48</f>
        <v>0</v>
      </c>
      <c r="Y21" s="46">
        <f>SUM(U21:X21)</f>
        <v>0</v>
      </c>
      <c r="AA21" s="43">
        <v>1250</v>
      </c>
      <c r="AB21" s="44" t="s">
        <v>69</v>
      </c>
      <c r="AC21" s="60">
        <f t="shared" si="9"/>
        <v>90377.129999999888</v>
      </c>
      <c r="AD21" s="61">
        <f t="shared" si="10"/>
        <v>0</v>
      </c>
      <c r="AE21" s="60">
        <f t="shared" si="11"/>
        <v>0</v>
      </c>
      <c r="AF21" s="61">
        <f t="shared" si="12"/>
        <v>0</v>
      </c>
      <c r="AH21" s="43">
        <v>5110</v>
      </c>
      <c r="AI21" s="31"/>
      <c r="AJ21" s="32"/>
      <c r="AK21" s="71" t="s">
        <v>66</v>
      </c>
      <c r="AL21" s="45">
        <f>+O31</f>
        <v>77774924.230000004</v>
      </c>
      <c r="AM21" s="63">
        <f>+P31</f>
        <v>70935783.230000004</v>
      </c>
    </row>
    <row r="22" spans="1:39" ht="22.5" x14ac:dyDescent="0.25">
      <c r="A22" s="43">
        <v>1230</v>
      </c>
      <c r="B22" s="43">
        <v>2220</v>
      </c>
      <c r="C22" s="54" t="s">
        <v>61</v>
      </c>
      <c r="D22" s="55">
        <f>+Paramunicipal!E87</f>
        <v>307262057.97000003</v>
      </c>
      <c r="E22" s="55">
        <f>+Paramunicipal!F87</f>
        <v>296238336.70999998</v>
      </c>
      <c r="F22" s="55">
        <f>+Paramunicipal!G87</f>
        <v>288708753.94999999</v>
      </c>
      <c r="G22" s="56" t="s">
        <v>67</v>
      </c>
      <c r="H22" s="55">
        <f>+Paramunicipal!E115</f>
        <v>0</v>
      </c>
      <c r="I22" s="57">
        <f>+Paramunicipal!F115</f>
        <v>0</v>
      </c>
      <c r="J22" s="57">
        <f>+Paramunicipal!G115</f>
        <v>0</v>
      </c>
      <c r="K22" s="55"/>
      <c r="L22" s="43">
        <v>4330</v>
      </c>
      <c r="M22" s="58"/>
      <c r="N22" s="59" t="s">
        <v>63</v>
      </c>
      <c r="O22" s="192">
        <f>+Paramunicipal!E19</f>
        <v>0</v>
      </c>
      <c r="P22" s="193">
        <f>+Paramunicipal!F19</f>
        <v>0</v>
      </c>
      <c r="Q22" s="57">
        <f>+Paramunicipal!G19</f>
        <v>0</v>
      </c>
      <c r="S22" s="24">
        <v>900003</v>
      </c>
      <c r="T22" s="44"/>
      <c r="U22" s="27"/>
      <c r="W22" s="27"/>
      <c r="X22" s="45"/>
      <c r="Y22" s="46"/>
      <c r="AA22" s="43">
        <v>1260</v>
      </c>
      <c r="AB22" s="44" t="s">
        <v>73</v>
      </c>
      <c r="AC22" s="60">
        <f t="shared" si="9"/>
        <v>5013638.7300000023</v>
      </c>
      <c r="AD22" s="61">
        <f t="shared" si="10"/>
        <v>0</v>
      </c>
      <c r="AE22" s="60">
        <f t="shared" si="11"/>
        <v>3741172.7299999977</v>
      </c>
      <c r="AF22" s="61">
        <f t="shared" si="12"/>
        <v>0</v>
      </c>
      <c r="AH22" s="43">
        <v>5120</v>
      </c>
      <c r="AI22" s="31"/>
      <c r="AJ22" s="32"/>
      <c r="AK22" s="71" t="s">
        <v>70</v>
      </c>
      <c r="AL22" s="45">
        <f>+O32</f>
        <v>21903348.079999998</v>
      </c>
      <c r="AM22" s="63">
        <f>+P32</f>
        <v>22729464.539999999</v>
      </c>
    </row>
    <row r="23" spans="1:39" x14ac:dyDescent="0.25">
      <c r="A23" s="43">
        <v>1240</v>
      </c>
      <c r="B23" s="43">
        <v>2230</v>
      </c>
      <c r="C23" s="54" t="s">
        <v>65</v>
      </c>
      <c r="D23" s="55">
        <f>+Paramunicipal!E88</f>
        <v>37597638.739999995</v>
      </c>
      <c r="E23" s="55">
        <f>+Paramunicipal!F88</f>
        <v>28692361.549999997</v>
      </c>
      <c r="F23" s="55">
        <f>+Paramunicipal!G88</f>
        <v>24167087.149999999</v>
      </c>
      <c r="G23" s="56" t="s">
        <v>71</v>
      </c>
      <c r="H23" s="55">
        <f>+Paramunicipal!E116</f>
        <v>0</v>
      </c>
      <c r="I23" s="57">
        <f>+Paramunicipal!F116</f>
        <v>0</v>
      </c>
      <c r="J23" s="57">
        <f>+Paramunicipal!G116</f>
        <v>0</v>
      </c>
      <c r="K23" s="55"/>
      <c r="L23" s="43">
        <v>4340</v>
      </c>
      <c r="M23" s="58"/>
      <c r="N23" s="59" t="s">
        <v>68</v>
      </c>
      <c r="O23" s="192">
        <f>+Paramunicipal!E20</f>
        <v>0</v>
      </c>
      <c r="P23" s="193">
        <f>+Paramunicipal!F20</f>
        <v>0</v>
      </c>
      <c r="Q23" s="57">
        <f>+Paramunicipal!G20</f>
        <v>0</v>
      </c>
      <c r="S23" s="24"/>
      <c r="T23" s="25" t="s">
        <v>195</v>
      </c>
      <c r="U23" s="26">
        <f>+U7</f>
        <v>31154764.480000004</v>
      </c>
      <c r="V23" s="26">
        <f>+V7+V12+V19</f>
        <v>313172279.09000003</v>
      </c>
      <c r="W23" s="26">
        <f>+W7+W12+W19</f>
        <v>12686126.779999999</v>
      </c>
      <c r="X23" s="26">
        <f>+X7+X12+X19</f>
        <v>0</v>
      </c>
      <c r="Y23" s="28">
        <f>+Y7+Y12+Y19</f>
        <v>357013170.35000002</v>
      </c>
      <c r="AA23" s="43">
        <v>1270</v>
      </c>
      <c r="AB23" s="44" t="s">
        <v>77</v>
      </c>
      <c r="AC23" s="60">
        <f t="shared" si="9"/>
        <v>0</v>
      </c>
      <c r="AD23" s="61">
        <f t="shared" si="10"/>
        <v>0</v>
      </c>
      <c r="AE23" s="60">
        <f t="shared" si="11"/>
        <v>0</v>
      </c>
      <c r="AF23" s="61">
        <f t="shared" si="12"/>
        <v>0</v>
      </c>
      <c r="AH23" s="43">
        <v>5130</v>
      </c>
      <c r="AI23" s="31"/>
      <c r="AJ23" s="32"/>
      <c r="AK23" s="71" t="s">
        <v>74</v>
      </c>
      <c r="AL23" s="45">
        <f t="shared" ref="AL23:AM23" si="17">+O33</f>
        <v>34705350.140000001</v>
      </c>
      <c r="AM23" s="63">
        <f t="shared" si="17"/>
        <v>36157036.230000004</v>
      </c>
    </row>
    <row r="24" spans="1:39" x14ac:dyDescent="0.25">
      <c r="A24" s="43">
        <v>1250</v>
      </c>
      <c r="B24" s="43">
        <v>2240</v>
      </c>
      <c r="C24" s="54" t="s">
        <v>69</v>
      </c>
      <c r="D24" s="55">
        <f>+Paramunicipal!E89</f>
        <v>6809445.1899999995</v>
      </c>
      <c r="E24" s="55">
        <f>+Paramunicipal!F89</f>
        <v>6899822.3199999994</v>
      </c>
      <c r="F24" s="55">
        <f>+Paramunicipal!G89</f>
        <v>6899822.3199999994</v>
      </c>
      <c r="G24" s="56" t="s">
        <v>75</v>
      </c>
      <c r="H24" s="55">
        <f>+Paramunicipal!E117</f>
        <v>13966915.65</v>
      </c>
      <c r="I24" s="57">
        <f>+Paramunicipal!F117</f>
        <v>15161415.720000001</v>
      </c>
      <c r="J24" s="57">
        <f>+Paramunicipal!G117</f>
        <v>1569918.12</v>
      </c>
      <c r="K24" s="55"/>
      <c r="L24" s="43">
        <v>4390</v>
      </c>
      <c r="M24" s="58"/>
      <c r="N24" s="59" t="s">
        <v>72</v>
      </c>
      <c r="O24" s="192">
        <f>+Paramunicipal!E21</f>
        <v>0</v>
      </c>
      <c r="P24" s="193">
        <f>+Paramunicipal!F21</f>
        <v>0</v>
      </c>
      <c r="Q24" s="57">
        <f>+Paramunicipal!G21</f>
        <v>0</v>
      </c>
      <c r="S24" s="24"/>
      <c r="T24" s="25"/>
      <c r="U24" s="26"/>
      <c r="V24" s="26"/>
      <c r="W24" s="26"/>
      <c r="X24" s="26"/>
      <c r="Y24" s="28"/>
      <c r="AA24" s="43">
        <v>1280</v>
      </c>
      <c r="AB24" s="44" t="s">
        <v>80</v>
      </c>
      <c r="AC24" s="60">
        <f t="shared" si="9"/>
        <v>0</v>
      </c>
      <c r="AD24" s="61">
        <f t="shared" si="10"/>
        <v>0</v>
      </c>
      <c r="AE24" s="60">
        <f t="shared" si="11"/>
        <v>0</v>
      </c>
      <c r="AF24" s="61">
        <f t="shared" si="12"/>
        <v>0</v>
      </c>
      <c r="AH24" s="43">
        <v>5210</v>
      </c>
      <c r="AI24" s="31"/>
      <c r="AJ24" s="32"/>
      <c r="AK24" s="71" t="s">
        <v>78</v>
      </c>
      <c r="AL24" s="45">
        <f>+O35</f>
        <v>0</v>
      </c>
      <c r="AM24" s="63">
        <f t="shared" ref="AM24:AM32" si="18">+P35</f>
        <v>0</v>
      </c>
    </row>
    <row r="25" spans="1:39" ht="22.5" x14ac:dyDescent="0.25">
      <c r="A25" s="43">
        <v>1260</v>
      </c>
      <c r="B25" s="43">
        <v>2250</v>
      </c>
      <c r="C25" s="54" t="s">
        <v>73</v>
      </c>
      <c r="D25" s="55">
        <f>+Paramunicipal!E90</f>
        <v>-16753860.560000001</v>
      </c>
      <c r="E25" s="55">
        <f>+Paramunicipal!F90</f>
        <v>-11740221.829999998</v>
      </c>
      <c r="F25" s="55">
        <f>+Paramunicipal!G90</f>
        <v>-7999049.1000000006</v>
      </c>
      <c r="G25" s="59" t="s">
        <v>79</v>
      </c>
      <c r="H25" s="55">
        <f>+Paramunicipal!E118</f>
        <v>0</v>
      </c>
      <c r="I25" s="57">
        <f>+Paramunicipal!F118</f>
        <v>0</v>
      </c>
      <c r="J25" s="57">
        <f>+Paramunicipal!G118</f>
        <v>0</v>
      </c>
      <c r="K25" s="55"/>
      <c r="L25" s="43"/>
      <c r="M25" s="58"/>
      <c r="N25" s="59" t="s">
        <v>76</v>
      </c>
      <c r="O25" s="192">
        <f>+Paramunicipal!E22</f>
        <v>469065.26</v>
      </c>
      <c r="P25" s="193">
        <f>+Paramunicipal!F22</f>
        <v>1221071.8400000001</v>
      </c>
      <c r="Q25" s="57">
        <f>+Paramunicipal!G22</f>
        <v>3978770.53</v>
      </c>
      <c r="S25" s="24">
        <v>900004</v>
      </c>
      <c r="T25" s="25" t="s">
        <v>196</v>
      </c>
      <c r="U25" s="26">
        <f>SUM(U26:U28)</f>
        <v>238000</v>
      </c>
      <c r="V25" s="27"/>
      <c r="W25" s="27"/>
      <c r="X25" s="26"/>
      <c r="Y25" s="28">
        <f>SUM(U25:X25)</f>
        <v>238000</v>
      </c>
      <c r="AA25" s="43">
        <v>1290</v>
      </c>
      <c r="AB25" s="44" t="s">
        <v>84</v>
      </c>
      <c r="AC25" s="60">
        <f t="shared" si="9"/>
        <v>0</v>
      </c>
      <c r="AD25" s="61">
        <f t="shared" si="10"/>
        <v>0</v>
      </c>
      <c r="AE25" s="60">
        <f t="shared" si="11"/>
        <v>0</v>
      </c>
      <c r="AF25" s="61">
        <f t="shared" si="12"/>
        <v>0</v>
      </c>
      <c r="AH25" s="43">
        <v>5220</v>
      </c>
      <c r="AI25" s="31"/>
      <c r="AJ25" s="32"/>
      <c r="AK25" s="71" t="s">
        <v>81</v>
      </c>
      <c r="AL25" s="45">
        <f t="shared" ref="AL25:AL32" si="19">+O36</f>
        <v>0</v>
      </c>
      <c r="AM25" s="63">
        <f t="shared" si="18"/>
        <v>0</v>
      </c>
    </row>
    <row r="26" spans="1:39" x14ac:dyDescent="0.25">
      <c r="A26" s="43">
        <v>1270</v>
      </c>
      <c r="B26" s="43">
        <v>2260</v>
      </c>
      <c r="C26" s="54" t="s">
        <v>77</v>
      </c>
      <c r="D26" s="55">
        <f>+Paramunicipal!E91</f>
        <v>0</v>
      </c>
      <c r="E26" s="55">
        <f>+Paramunicipal!F91</f>
        <v>0</v>
      </c>
      <c r="F26" s="55">
        <f>+Paramunicipal!G91</f>
        <v>0</v>
      </c>
      <c r="G26" s="56" t="s">
        <v>82</v>
      </c>
      <c r="H26" s="55">
        <f>+Paramunicipal!E119</f>
        <v>0</v>
      </c>
      <c r="I26" s="57">
        <f>+Paramunicipal!F119</f>
        <v>0</v>
      </c>
      <c r="J26" s="57">
        <f>+Paramunicipal!G119</f>
        <v>0</v>
      </c>
      <c r="K26" s="55"/>
      <c r="L26" s="43"/>
      <c r="M26" s="58"/>
      <c r="N26" s="59"/>
      <c r="O26" s="192"/>
      <c r="P26" s="193"/>
      <c r="Q26" s="57"/>
      <c r="S26" s="43">
        <v>3110</v>
      </c>
      <c r="T26" s="44" t="s">
        <v>14</v>
      </c>
      <c r="U26" s="45">
        <f>+H35-I35</f>
        <v>0</v>
      </c>
      <c r="V26" s="27"/>
      <c r="W26" s="27"/>
      <c r="X26" s="27"/>
      <c r="Y26" s="46">
        <f>SUM(U26:X26)</f>
        <v>0</v>
      </c>
      <c r="AA26" s="43"/>
      <c r="AB26" s="76"/>
      <c r="AC26" s="29"/>
      <c r="AD26" s="30"/>
      <c r="AE26" s="29"/>
      <c r="AF26" s="30"/>
      <c r="AH26" s="43">
        <v>5230</v>
      </c>
      <c r="AI26" s="31"/>
      <c r="AJ26" s="32"/>
      <c r="AK26" s="71" t="s">
        <v>85</v>
      </c>
      <c r="AL26" s="45">
        <f t="shared" si="19"/>
        <v>0</v>
      </c>
      <c r="AM26" s="63">
        <f t="shared" si="18"/>
        <v>0</v>
      </c>
    </row>
    <row r="27" spans="1:39" ht="22.5" x14ac:dyDescent="0.25">
      <c r="A27" s="43">
        <v>1280</v>
      </c>
      <c r="B27" s="43"/>
      <c r="C27" s="54" t="s">
        <v>80</v>
      </c>
      <c r="D27" s="55">
        <f>+Paramunicipal!E92</f>
        <v>0</v>
      </c>
      <c r="E27" s="55">
        <f>+Paramunicipal!F92</f>
        <v>0</v>
      </c>
      <c r="F27" s="55">
        <f>+Paramunicipal!G92</f>
        <v>0</v>
      </c>
      <c r="G27" s="56"/>
      <c r="H27" s="55"/>
      <c r="I27" s="57"/>
      <c r="J27" s="39"/>
      <c r="K27" s="40"/>
      <c r="L27" s="43"/>
      <c r="M27" s="72" t="s">
        <v>83</v>
      </c>
      <c r="N27" s="73"/>
      <c r="O27" s="196">
        <f>+O8+O17+O20</f>
        <v>171987812.41</v>
      </c>
      <c r="P27" s="197">
        <f>+P8+P17+P20</f>
        <v>164373971.16</v>
      </c>
      <c r="Q27" s="75">
        <f>+Q8+Q17+Q20</f>
        <v>149266875.19999999</v>
      </c>
      <c r="S27" s="43">
        <v>3120</v>
      </c>
      <c r="T27" s="44" t="s">
        <v>19</v>
      </c>
      <c r="U27" s="45">
        <f t="shared" ref="U27:U28" si="20">+H36-I36</f>
        <v>238000</v>
      </c>
      <c r="V27" s="27"/>
      <c r="W27" s="27"/>
      <c r="X27" s="27"/>
      <c r="Y27" s="46">
        <f>SUM(U27:X27)</f>
        <v>238000</v>
      </c>
      <c r="AA27" s="6">
        <v>2000</v>
      </c>
      <c r="AB27" s="25" t="s">
        <v>7</v>
      </c>
      <c r="AC27" s="29">
        <f>IF(H30&gt;I30,H30-I30,0)</f>
        <v>0</v>
      </c>
      <c r="AD27" s="30">
        <f>IF(I30&gt;H30,I30-H30,0)</f>
        <v>5121724.07</v>
      </c>
      <c r="AE27" s="29">
        <f>IF(I30&gt;J30,I30-J30,0)</f>
        <v>19071295.560000002</v>
      </c>
      <c r="AF27" s="30">
        <f>IF(J30&gt;I30,J30-I30,0)</f>
        <v>0</v>
      </c>
      <c r="AH27" s="43">
        <v>5240</v>
      </c>
      <c r="AI27" s="31"/>
      <c r="AJ27" s="32"/>
      <c r="AK27" s="71" t="s">
        <v>86</v>
      </c>
      <c r="AL27" s="45">
        <f t="shared" si="19"/>
        <v>8453844.8399999999</v>
      </c>
      <c r="AM27" s="63">
        <f t="shared" si="18"/>
        <v>10980612.859999999</v>
      </c>
    </row>
    <row r="28" spans="1:39" x14ac:dyDescent="0.25">
      <c r="A28" s="43">
        <v>1290</v>
      </c>
      <c r="B28" s="43"/>
      <c r="C28" s="54" t="s">
        <v>84</v>
      </c>
      <c r="D28" s="55">
        <f>+Paramunicipal!E93</f>
        <v>0</v>
      </c>
      <c r="E28" s="55">
        <f>+Paramunicipal!F93</f>
        <v>0</v>
      </c>
      <c r="F28" s="55">
        <f>+Paramunicipal!G93</f>
        <v>0</v>
      </c>
      <c r="G28" s="66" t="s">
        <v>87</v>
      </c>
      <c r="H28" s="65">
        <f>SUM(H20:H26)</f>
        <v>13966915.65</v>
      </c>
      <c r="I28" s="67">
        <f>SUM(I20:I26)</f>
        <v>14991075.520000001</v>
      </c>
      <c r="J28" s="67">
        <f>SUM(J20:J26)</f>
        <v>1569918.12</v>
      </c>
      <c r="K28" s="65"/>
      <c r="L28" s="6">
        <v>5000</v>
      </c>
      <c r="M28" s="58"/>
      <c r="N28" s="21"/>
      <c r="O28" s="192"/>
      <c r="P28" s="193"/>
      <c r="Q28" s="57"/>
      <c r="S28" s="43">
        <v>3130</v>
      </c>
      <c r="T28" s="44" t="s">
        <v>23</v>
      </c>
      <c r="U28" s="45">
        <f t="shared" si="20"/>
        <v>0</v>
      </c>
      <c r="V28" s="27"/>
      <c r="W28" s="27"/>
      <c r="X28" s="27"/>
      <c r="Y28" s="46">
        <f>SUM(U28:X28)</f>
        <v>0</v>
      </c>
      <c r="AA28" s="6">
        <v>2100</v>
      </c>
      <c r="AB28" s="47" t="s">
        <v>12</v>
      </c>
      <c r="AC28" s="48">
        <f>IF(H18&gt;I18,H18-I18,0)</f>
        <v>0</v>
      </c>
      <c r="AD28" s="49">
        <f>IF(I18&gt;H18,I18-H18,0)</f>
        <v>4097564.1999999993</v>
      </c>
      <c r="AE28" s="48">
        <f>IF(I18&gt;J18,I18-J18,0)</f>
        <v>5650138.1600000001</v>
      </c>
      <c r="AF28" s="49">
        <f>IF(J18&gt;I18,J18-I18,0)</f>
        <v>0</v>
      </c>
      <c r="AH28" s="43">
        <v>5250</v>
      </c>
      <c r="AI28" s="31"/>
      <c r="AJ28" s="32"/>
      <c r="AK28" s="71" t="s">
        <v>89</v>
      </c>
      <c r="AL28" s="45">
        <f t="shared" si="19"/>
        <v>1071242.8700000001</v>
      </c>
      <c r="AM28" s="63">
        <f t="shared" si="18"/>
        <v>984025.2</v>
      </c>
    </row>
    <row r="29" spans="1:39" x14ac:dyDescent="0.25">
      <c r="B29" s="43"/>
      <c r="C29" s="54"/>
      <c r="D29" s="55"/>
      <c r="E29" s="55"/>
      <c r="G29" s="56"/>
      <c r="H29" s="37"/>
      <c r="I29" s="38"/>
      <c r="J29" s="68"/>
      <c r="K29" s="69"/>
      <c r="L29" s="6">
        <v>5100</v>
      </c>
      <c r="M29" s="20" t="s">
        <v>88</v>
      </c>
      <c r="N29" s="21"/>
      <c r="O29" s="192"/>
      <c r="P29" s="193"/>
      <c r="Q29" s="57"/>
      <c r="S29" s="43"/>
      <c r="T29" s="44"/>
      <c r="U29" s="45"/>
      <c r="V29" s="27"/>
      <c r="W29" s="27"/>
      <c r="X29" s="27"/>
      <c r="Y29" s="46"/>
      <c r="AA29" s="43">
        <v>2110</v>
      </c>
      <c r="AB29" s="44" t="s">
        <v>17</v>
      </c>
      <c r="AC29" s="60">
        <f t="shared" ref="AC29:AC36" si="21">IF(H9&gt;I9,H9-I9,0)</f>
        <v>0</v>
      </c>
      <c r="AD29" s="61">
        <f t="shared" ref="AD29:AD36" si="22">IF(I9&gt;H9,I9-H9,0)</f>
        <v>4041361.6099999994</v>
      </c>
      <c r="AE29" s="60">
        <f t="shared" ref="AE29:AE36" si="23">IF(I9&gt;J9,I9-J9,0)</f>
        <v>5650138.1600000001</v>
      </c>
      <c r="AF29" s="61">
        <f t="shared" ref="AF29:AF36" si="24">IF(J9&gt;I9,J9-I9,0)</f>
        <v>0</v>
      </c>
      <c r="AH29" s="43">
        <v>5260</v>
      </c>
      <c r="AI29" s="31"/>
      <c r="AJ29" s="32"/>
      <c r="AK29" s="71" t="s">
        <v>91</v>
      </c>
      <c r="AL29" s="45">
        <f t="shared" si="19"/>
        <v>0</v>
      </c>
      <c r="AM29" s="63">
        <f t="shared" si="18"/>
        <v>0</v>
      </c>
    </row>
    <row r="30" spans="1:39" x14ac:dyDescent="0.25">
      <c r="B30" s="43"/>
      <c r="C30" s="64" t="s">
        <v>92</v>
      </c>
      <c r="D30" s="65">
        <f>SUM(D20:D28)</f>
        <v>334915281.34000003</v>
      </c>
      <c r="E30" s="65">
        <f>SUM(E20:E28)</f>
        <v>320090298.75</v>
      </c>
      <c r="F30" s="65">
        <f>SUM(F20:F28)</f>
        <v>311776614.31999993</v>
      </c>
      <c r="G30" s="77" t="s">
        <v>93</v>
      </c>
      <c r="H30" s="74">
        <f>+H28+H18</f>
        <v>31700158.950000003</v>
      </c>
      <c r="I30" s="75">
        <f>+I28+I18</f>
        <v>36821883.020000003</v>
      </c>
      <c r="J30" s="75">
        <f>+J28+J18</f>
        <v>17750587.460000001</v>
      </c>
      <c r="K30" s="78"/>
      <c r="L30" s="43">
        <v>5110</v>
      </c>
      <c r="M30" s="41" t="s">
        <v>90</v>
      </c>
      <c r="N30" s="21"/>
      <c r="O30" s="194">
        <f>SUM(O31:O33)</f>
        <v>134383622.44999999</v>
      </c>
      <c r="P30" s="195">
        <f t="shared" ref="P30" si="25">SUM(P31:P33)</f>
        <v>129822284.00000001</v>
      </c>
      <c r="Q30" s="38">
        <f t="shared" ref="Q30" si="26">SUM(Q31:Q33)</f>
        <v>112804706.08</v>
      </c>
      <c r="S30" s="24">
        <v>900005</v>
      </c>
      <c r="T30" s="25" t="s">
        <v>197</v>
      </c>
      <c r="U30" s="27" t="s">
        <v>30</v>
      </c>
      <c r="V30" s="26">
        <f>SUM(V31:V35)</f>
        <v>12828986.300000012</v>
      </c>
      <c r="W30" s="26">
        <f>SUM(W31:W35)</f>
        <v>2676320.8800000008</v>
      </c>
      <c r="X30" s="26"/>
      <c r="Y30" s="28">
        <f t="shared" ref="Y30:Y35" si="27">SUM(U30:X30)</f>
        <v>15505307.180000013</v>
      </c>
      <c r="AA30" s="43">
        <v>2120</v>
      </c>
      <c r="AB30" s="44" t="s">
        <v>21</v>
      </c>
      <c r="AC30" s="60">
        <f t="shared" si="21"/>
        <v>0</v>
      </c>
      <c r="AD30" s="61">
        <f t="shared" si="22"/>
        <v>0</v>
      </c>
      <c r="AE30" s="60">
        <f t="shared" si="23"/>
        <v>0</v>
      </c>
      <c r="AF30" s="61">
        <f t="shared" si="24"/>
        <v>0</v>
      </c>
      <c r="AH30" s="43">
        <v>5270</v>
      </c>
      <c r="AI30" s="31"/>
      <c r="AJ30" s="32"/>
      <c r="AK30" s="71" t="s">
        <v>94</v>
      </c>
      <c r="AL30" s="45">
        <f t="shared" si="19"/>
        <v>0</v>
      </c>
      <c r="AM30" s="63">
        <f t="shared" si="18"/>
        <v>0</v>
      </c>
    </row>
    <row r="31" spans="1:39" x14ac:dyDescent="0.25">
      <c r="B31" s="43"/>
      <c r="C31" s="15"/>
      <c r="D31" s="37"/>
      <c r="E31" s="37"/>
      <c r="F31" s="37"/>
      <c r="G31" s="17"/>
      <c r="H31" s="37"/>
      <c r="I31" s="38"/>
      <c r="J31" s="68"/>
      <c r="K31" s="69"/>
      <c r="L31" s="43">
        <v>5120</v>
      </c>
      <c r="M31" s="58"/>
      <c r="N31" s="59" t="s">
        <v>66</v>
      </c>
      <c r="O31" s="192">
        <f>+Paramunicipal!E28</f>
        <v>77774924.230000004</v>
      </c>
      <c r="P31" s="193">
        <f>+Paramunicipal!F28</f>
        <v>70935783.230000004</v>
      </c>
      <c r="Q31" s="57">
        <f>+Paramunicipal!G28</f>
        <v>64969540.409999996</v>
      </c>
      <c r="S31" s="43">
        <v>3210</v>
      </c>
      <c r="T31" s="44" t="s">
        <v>34</v>
      </c>
      <c r="U31" s="27" t="s">
        <v>30</v>
      </c>
      <c r="V31" s="27"/>
      <c r="W31" s="45">
        <f>+H40</f>
        <v>15113684.41</v>
      </c>
      <c r="X31" s="27"/>
      <c r="Y31" s="46">
        <f t="shared" si="27"/>
        <v>15113684.41</v>
      </c>
      <c r="AA31" s="43">
        <v>2130</v>
      </c>
      <c r="AB31" s="44" t="s">
        <v>25</v>
      </c>
      <c r="AC31" s="60">
        <f t="shared" si="21"/>
        <v>0</v>
      </c>
      <c r="AD31" s="61">
        <f t="shared" si="22"/>
        <v>0</v>
      </c>
      <c r="AE31" s="60">
        <f t="shared" si="23"/>
        <v>0</v>
      </c>
      <c r="AF31" s="61">
        <f t="shared" si="24"/>
        <v>0</v>
      </c>
      <c r="AH31" s="43">
        <v>5280</v>
      </c>
      <c r="AI31" s="31"/>
      <c r="AJ31" s="32"/>
      <c r="AK31" s="71" t="s">
        <v>95</v>
      </c>
      <c r="AL31" s="45">
        <f t="shared" si="19"/>
        <v>0</v>
      </c>
      <c r="AM31" s="63">
        <f t="shared" si="18"/>
        <v>0</v>
      </c>
    </row>
    <row r="32" spans="1:39" x14ac:dyDescent="0.25">
      <c r="C32" s="15" t="s">
        <v>96</v>
      </c>
      <c r="D32" s="37">
        <f>+D30+D17</f>
        <v>404456636.48000002</v>
      </c>
      <c r="E32" s="37">
        <f>+E30+E17</f>
        <v>393835053.37</v>
      </c>
      <c r="F32" s="37">
        <f>+F30+F17</f>
        <v>368337754.01999992</v>
      </c>
      <c r="G32" s="17" t="s">
        <v>97</v>
      </c>
      <c r="H32" s="37"/>
      <c r="I32" s="38"/>
      <c r="J32" s="38"/>
      <c r="K32" s="37"/>
      <c r="L32" s="43">
        <v>5130</v>
      </c>
      <c r="M32" s="58"/>
      <c r="N32" s="59" t="s">
        <v>70</v>
      </c>
      <c r="O32" s="192">
        <f>+Paramunicipal!E29</f>
        <v>21903348.079999998</v>
      </c>
      <c r="P32" s="193">
        <f>+Paramunicipal!F29</f>
        <v>22729464.539999999</v>
      </c>
      <c r="Q32" s="57">
        <f>+Paramunicipal!G29</f>
        <v>18528358.219999999</v>
      </c>
      <c r="S32" s="43">
        <v>3220</v>
      </c>
      <c r="T32" s="44" t="s">
        <v>38</v>
      </c>
      <c r="U32" s="27" t="s">
        <v>30</v>
      </c>
      <c r="V32" s="45">
        <f>+H41-I41</f>
        <v>12828986.300000012</v>
      </c>
      <c r="W32" s="80">
        <f>-W13</f>
        <v>-12686126.779999999</v>
      </c>
      <c r="X32" s="27"/>
      <c r="Y32" s="46">
        <f t="shared" si="27"/>
        <v>142859.52000001259</v>
      </c>
      <c r="AA32" s="43">
        <v>2140</v>
      </c>
      <c r="AB32" s="44" t="s">
        <v>28</v>
      </c>
      <c r="AC32" s="60">
        <f t="shared" si="21"/>
        <v>0</v>
      </c>
      <c r="AD32" s="61">
        <f t="shared" si="22"/>
        <v>0</v>
      </c>
      <c r="AE32" s="60">
        <f t="shared" si="23"/>
        <v>0</v>
      </c>
      <c r="AF32" s="61">
        <f t="shared" si="24"/>
        <v>0</v>
      </c>
      <c r="AH32" s="43">
        <v>5290</v>
      </c>
      <c r="AI32" s="31"/>
      <c r="AJ32" s="32"/>
      <c r="AK32" s="71" t="s">
        <v>98</v>
      </c>
      <c r="AL32" s="45">
        <f t="shared" si="19"/>
        <v>0</v>
      </c>
      <c r="AM32" s="63">
        <f t="shared" si="18"/>
        <v>0</v>
      </c>
    </row>
    <row r="33" spans="2:39" x14ac:dyDescent="0.25">
      <c r="B33" s="6"/>
      <c r="C33" s="20"/>
      <c r="D33" s="79"/>
      <c r="E33" s="79"/>
      <c r="G33" s="17"/>
      <c r="H33" s="37"/>
      <c r="I33" s="38"/>
      <c r="J33" s="38"/>
      <c r="K33" s="37"/>
      <c r="L33" s="6">
        <v>5200</v>
      </c>
      <c r="M33" s="58"/>
      <c r="N33" s="59" t="s">
        <v>74</v>
      </c>
      <c r="O33" s="192">
        <f>+Paramunicipal!E30</f>
        <v>34705350.140000001</v>
      </c>
      <c r="P33" s="193">
        <f>+Paramunicipal!F30</f>
        <v>36157036.230000004</v>
      </c>
      <c r="Q33" s="57">
        <f>+Paramunicipal!G30</f>
        <v>29306807.449999999</v>
      </c>
      <c r="S33" s="43">
        <v>3230</v>
      </c>
      <c r="T33" s="44" t="s">
        <v>42</v>
      </c>
      <c r="U33" s="27" t="s">
        <v>30</v>
      </c>
      <c r="V33" s="27"/>
      <c r="W33" s="45">
        <f>+H42-I42</f>
        <v>248763.25</v>
      </c>
      <c r="X33" s="27"/>
      <c r="Y33" s="46">
        <f t="shared" si="27"/>
        <v>248763.25</v>
      </c>
      <c r="AA33" s="43">
        <v>2150</v>
      </c>
      <c r="AB33" s="44" t="s">
        <v>32</v>
      </c>
      <c r="AC33" s="60">
        <f t="shared" si="21"/>
        <v>0</v>
      </c>
      <c r="AD33" s="61">
        <f t="shared" si="22"/>
        <v>0</v>
      </c>
      <c r="AE33" s="60">
        <f t="shared" si="23"/>
        <v>0</v>
      </c>
      <c r="AF33" s="61">
        <f t="shared" si="24"/>
        <v>0</v>
      </c>
      <c r="AH33" s="43">
        <v>5310</v>
      </c>
      <c r="AI33" s="31"/>
      <c r="AJ33" s="32"/>
      <c r="AK33" s="71" t="s">
        <v>100</v>
      </c>
      <c r="AL33" s="45">
        <f>+O45</f>
        <v>0</v>
      </c>
      <c r="AM33" s="63">
        <f t="shared" ref="AM33:AM36" si="28">+P45</f>
        <v>0</v>
      </c>
    </row>
    <row r="34" spans="2:39" x14ac:dyDescent="0.25">
      <c r="B34" s="6">
        <v>3100</v>
      </c>
      <c r="C34" s="58"/>
      <c r="D34" s="81"/>
      <c r="E34" s="81"/>
      <c r="F34" s="82"/>
      <c r="G34" s="77" t="s">
        <v>101</v>
      </c>
      <c r="H34" s="74">
        <f>SUM(H35:H37)</f>
        <v>31392764.480000004</v>
      </c>
      <c r="I34" s="75">
        <f>SUM(I35:I37)</f>
        <v>31154764.480000004</v>
      </c>
      <c r="J34" s="75">
        <f>SUM(J35:J37)</f>
        <v>31098362.260000002</v>
      </c>
      <c r="K34" s="74"/>
      <c r="L34" s="43">
        <v>5210</v>
      </c>
      <c r="M34" s="41" t="s">
        <v>99</v>
      </c>
      <c r="N34" s="21"/>
      <c r="O34" s="194">
        <f>SUM(O35:O43)</f>
        <v>9525087.7100000009</v>
      </c>
      <c r="P34" s="195">
        <f>SUM(P35:P43)</f>
        <v>11964638.059999999</v>
      </c>
      <c r="Q34" s="38">
        <f>SUM(Q35:Q43)</f>
        <v>11224946.210000001</v>
      </c>
      <c r="S34" s="43">
        <v>3240</v>
      </c>
      <c r="T34" s="44" t="s">
        <v>45</v>
      </c>
      <c r="U34" s="27" t="s">
        <v>30</v>
      </c>
      <c r="V34" s="27"/>
      <c r="W34" s="45">
        <f t="shared" ref="W34:W35" si="29">+H43-I43</f>
        <v>0</v>
      </c>
      <c r="X34" s="27"/>
      <c r="Y34" s="46">
        <f t="shared" si="27"/>
        <v>0</v>
      </c>
      <c r="AA34" s="43">
        <v>2160</v>
      </c>
      <c r="AB34" s="44" t="s">
        <v>36</v>
      </c>
      <c r="AC34" s="60">
        <f t="shared" si="21"/>
        <v>0</v>
      </c>
      <c r="AD34" s="61">
        <f t="shared" si="22"/>
        <v>0</v>
      </c>
      <c r="AE34" s="60">
        <f t="shared" si="23"/>
        <v>0</v>
      </c>
      <c r="AF34" s="61">
        <f t="shared" si="24"/>
        <v>0</v>
      </c>
      <c r="AH34" s="43">
        <v>5320</v>
      </c>
      <c r="AI34" s="31"/>
      <c r="AJ34" s="32"/>
      <c r="AK34" s="71" t="s">
        <v>14</v>
      </c>
      <c r="AL34" s="45">
        <f t="shared" ref="AL34:AL36" si="30">+O46</f>
        <v>0</v>
      </c>
      <c r="AM34" s="63">
        <f t="shared" si="28"/>
        <v>0</v>
      </c>
    </row>
    <row r="35" spans="2:39" x14ac:dyDescent="0.25">
      <c r="B35" s="43">
        <v>3110</v>
      </c>
      <c r="C35" s="58"/>
      <c r="D35" s="81"/>
      <c r="E35" s="81"/>
      <c r="F35" s="82"/>
      <c r="G35" s="56" t="s">
        <v>14</v>
      </c>
      <c r="H35" s="55">
        <f>+Paramunicipal!E128</f>
        <v>30001433.540000003</v>
      </c>
      <c r="I35" s="57">
        <f>+Paramunicipal!F128</f>
        <v>30001433.540000003</v>
      </c>
      <c r="J35" s="57">
        <f>+Paramunicipal!G128</f>
        <v>29956492.040000003</v>
      </c>
      <c r="K35" s="55"/>
      <c r="L35" s="43">
        <v>5220</v>
      </c>
      <c r="M35" s="58"/>
      <c r="N35" s="59" t="s">
        <v>78</v>
      </c>
      <c r="O35" s="192">
        <f>+Paramunicipal!E32</f>
        <v>0</v>
      </c>
      <c r="P35" s="193">
        <f>+Paramunicipal!F32</f>
        <v>0</v>
      </c>
      <c r="Q35" s="57">
        <f>+Paramunicipal!G32</f>
        <v>0</v>
      </c>
      <c r="S35" s="43">
        <v>3250</v>
      </c>
      <c r="T35" s="44" t="s">
        <v>48</v>
      </c>
      <c r="U35" s="27" t="s">
        <v>30</v>
      </c>
      <c r="V35" s="27"/>
      <c r="W35" s="45">
        <f t="shared" si="29"/>
        <v>0</v>
      </c>
      <c r="X35" s="27"/>
      <c r="Y35" s="46">
        <f t="shared" si="27"/>
        <v>0</v>
      </c>
      <c r="AA35" s="43">
        <v>2170</v>
      </c>
      <c r="AB35" s="44" t="s">
        <v>40</v>
      </c>
      <c r="AC35" s="60">
        <f t="shared" si="21"/>
        <v>0</v>
      </c>
      <c r="AD35" s="61">
        <f t="shared" si="22"/>
        <v>0</v>
      </c>
      <c r="AE35" s="60">
        <f t="shared" si="23"/>
        <v>0</v>
      </c>
      <c r="AF35" s="61">
        <f t="shared" si="24"/>
        <v>0</v>
      </c>
      <c r="AH35" s="43">
        <v>5330</v>
      </c>
      <c r="AI35" s="31"/>
      <c r="AJ35" s="32"/>
      <c r="AK35" s="71" t="s">
        <v>103</v>
      </c>
      <c r="AL35" s="45">
        <f t="shared" si="30"/>
        <v>7485809.5599999996</v>
      </c>
      <c r="AM35" s="63">
        <f t="shared" si="28"/>
        <v>5386162.9900000002</v>
      </c>
    </row>
    <row r="36" spans="2:39" x14ac:dyDescent="0.25">
      <c r="B36" s="43">
        <v>3120</v>
      </c>
      <c r="C36" s="58"/>
      <c r="D36" s="81"/>
      <c r="E36" s="81"/>
      <c r="F36" s="82"/>
      <c r="G36" s="56" t="s">
        <v>19</v>
      </c>
      <c r="H36" s="55">
        <f>+Paramunicipal!E129</f>
        <v>1391330.94</v>
      </c>
      <c r="I36" s="57">
        <f>+Paramunicipal!F129</f>
        <v>1153330.94</v>
      </c>
      <c r="J36" s="57">
        <f>+Paramunicipal!G129</f>
        <v>1141870.22</v>
      </c>
      <c r="K36" s="55"/>
      <c r="L36" s="43">
        <v>5230</v>
      </c>
      <c r="M36" s="58"/>
      <c r="N36" s="59" t="s">
        <v>102</v>
      </c>
      <c r="O36" s="192">
        <f>+Paramunicipal!E33</f>
        <v>0</v>
      </c>
      <c r="P36" s="193">
        <f>+Paramunicipal!F33</f>
        <v>0</v>
      </c>
      <c r="Q36" s="57">
        <f>+Paramunicipal!G33</f>
        <v>0</v>
      </c>
      <c r="S36" s="43"/>
      <c r="T36" s="44"/>
      <c r="U36" s="27"/>
      <c r="V36" s="27"/>
      <c r="W36" s="45"/>
      <c r="X36" s="27"/>
      <c r="Y36" s="46"/>
      <c r="AA36" s="43">
        <v>2190</v>
      </c>
      <c r="AB36" s="44" t="s">
        <v>43</v>
      </c>
      <c r="AC36" s="60">
        <f t="shared" si="21"/>
        <v>0</v>
      </c>
      <c r="AD36" s="61">
        <f t="shared" si="22"/>
        <v>56202.59</v>
      </c>
      <c r="AE36" s="60">
        <f t="shared" si="23"/>
        <v>0</v>
      </c>
      <c r="AF36" s="61">
        <f t="shared" si="24"/>
        <v>0</v>
      </c>
      <c r="AH36" s="83">
        <v>4500</v>
      </c>
      <c r="AI36" s="31"/>
      <c r="AJ36" s="32"/>
      <c r="AK36" s="71" t="s">
        <v>105</v>
      </c>
      <c r="AL36" s="45">
        <f t="shared" si="30"/>
        <v>0</v>
      </c>
      <c r="AM36" s="63">
        <f t="shared" si="28"/>
        <v>0</v>
      </c>
    </row>
    <row r="37" spans="2:39" ht="22.5" x14ac:dyDescent="0.25">
      <c r="B37" s="43">
        <v>3130</v>
      </c>
      <c r="C37" s="58"/>
      <c r="D37" s="81"/>
      <c r="E37" s="81"/>
      <c r="F37" s="82"/>
      <c r="G37" s="56" t="s">
        <v>23</v>
      </c>
      <c r="H37" s="55">
        <f>+Paramunicipal!E130</f>
        <v>0</v>
      </c>
      <c r="I37" s="57">
        <f>+Paramunicipal!F130</f>
        <v>0</v>
      </c>
      <c r="J37" s="57">
        <f>+Paramunicipal!G130</f>
        <v>0</v>
      </c>
      <c r="K37" s="55"/>
      <c r="L37" s="43">
        <v>5240</v>
      </c>
      <c r="M37" s="58"/>
      <c r="N37" s="59" t="s">
        <v>104</v>
      </c>
      <c r="O37" s="192">
        <f>+Paramunicipal!E34</f>
        <v>0</v>
      </c>
      <c r="P37" s="193">
        <f>+Paramunicipal!F34</f>
        <v>0</v>
      </c>
      <c r="Q37" s="57">
        <f>+Paramunicipal!G34</f>
        <v>0</v>
      </c>
      <c r="S37" s="43"/>
      <c r="T37" s="203" t="s">
        <v>200</v>
      </c>
      <c r="U37" s="27" t="s">
        <v>30</v>
      </c>
      <c r="V37" s="27"/>
      <c r="W37" s="45"/>
      <c r="X37" s="26">
        <f>SUM(X38:X39)</f>
        <v>0</v>
      </c>
      <c r="Y37" s="28">
        <f>SUM(U37:X37)</f>
        <v>0</v>
      </c>
      <c r="AA37" s="43"/>
      <c r="AB37" s="44"/>
      <c r="AC37" s="60"/>
      <c r="AD37" s="61"/>
      <c r="AE37" s="60"/>
      <c r="AF37" s="61"/>
      <c r="AI37" s="47" t="s">
        <v>106</v>
      </c>
      <c r="AJ37" s="32"/>
      <c r="AK37" s="84"/>
      <c r="AL37" s="85">
        <f>+AL9-AL20</f>
        <v>20593292.689999998</v>
      </c>
      <c r="AM37" s="86">
        <f>+AM9-AM20</f>
        <v>17200886.109999985</v>
      </c>
    </row>
    <row r="38" spans="2:39" x14ac:dyDescent="0.25">
      <c r="B38" s="43"/>
      <c r="C38" s="58"/>
      <c r="D38" s="81"/>
      <c r="E38" s="81"/>
      <c r="F38" s="87"/>
      <c r="G38" s="56"/>
      <c r="H38" s="55"/>
      <c r="I38" s="57"/>
      <c r="J38" s="39"/>
      <c r="K38" s="40"/>
      <c r="L38" s="43">
        <v>5250</v>
      </c>
      <c r="M38" s="58"/>
      <c r="N38" s="59" t="s">
        <v>86</v>
      </c>
      <c r="O38" s="192">
        <f>+Paramunicipal!E35</f>
        <v>8453844.8399999999</v>
      </c>
      <c r="P38" s="193">
        <f>+Paramunicipal!F35</f>
        <v>10980612.859999999</v>
      </c>
      <c r="Q38" s="57">
        <f>+Paramunicipal!G35</f>
        <v>10334915.33</v>
      </c>
      <c r="S38" s="43">
        <v>3310</v>
      </c>
      <c r="T38" s="44" t="s">
        <v>60</v>
      </c>
      <c r="U38" s="27" t="s">
        <v>30</v>
      </c>
      <c r="V38" s="27"/>
      <c r="X38" s="45">
        <f>+H47-I47</f>
        <v>0</v>
      </c>
      <c r="Y38" s="46">
        <f>SUM(U38:X38)</f>
        <v>0</v>
      </c>
      <c r="AA38" s="6">
        <v>2200</v>
      </c>
      <c r="AB38" s="47" t="s">
        <v>58</v>
      </c>
      <c r="AC38" s="48">
        <f>IF(H28&gt;I28,H28-I28,0)</f>
        <v>0</v>
      </c>
      <c r="AD38" s="49">
        <f>IF(I28&gt;H28,I28-H28,0)</f>
        <v>1024159.870000001</v>
      </c>
      <c r="AE38" s="48">
        <f>IF(I28&gt;J28,I28-J28,0)</f>
        <v>13421157.400000002</v>
      </c>
      <c r="AF38" s="49">
        <f>IF(J28&gt;I28,J28-I28,0)</f>
        <v>0</v>
      </c>
      <c r="AI38" s="25"/>
      <c r="AJ38" s="32"/>
      <c r="AK38" s="84"/>
      <c r="AL38" s="52"/>
      <c r="AM38" s="53"/>
    </row>
    <row r="39" spans="2:39" x14ac:dyDescent="0.25">
      <c r="B39" s="6">
        <v>3200</v>
      </c>
      <c r="C39" s="58"/>
      <c r="D39" s="81"/>
      <c r="E39" s="81"/>
      <c r="F39" s="82"/>
      <c r="G39" s="77" t="s">
        <v>107</v>
      </c>
      <c r="H39" s="74">
        <f>SUM(H40:H44)</f>
        <v>341363713.05000007</v>
      </c>
      <c r="I39" s="75">
        <f>SUM(I40:I44)</f>
        <v>325858405.87</v>
      </c>
      <c r="J39" s="75">
        <f>SUM(J40:J44)</f>
        <v>319488804.30000001</v>
      </c>
      <c r="K39" s="74"/>
      <c r="L39" s="43">
        <v>5260</v>
      </c>
      <c r="M39" s="58"/>
      <c r="N39" s="59" t="s">
        <v>89</v>
      </c>
      <c r="O39" s="192">
        <f>+Paramunicipal!E36</f>
        <v>1071242.8700000001</v>
      </c>
      <c r="P39" s="193">
        <f>+Paramunicipal!F36</f>
        <v>984025.2</v>
      </c>
      <c r="Q39" s="57">
        <f>+Paramunicipal!G36</f>
        <v>890030.88</v>
      </c>
      <c r="S39" s="43">
        <v>3320</v>
      </c>
      <c r="T39" s="44" t="s">
        <v>64</v>
      </c>
      <c r="U39" s="27" t="s">
        <v>30</v>
      </c>
      <c r="V39" s="27"/>
      <c r="X39" s="45">
        <f t="shared" ref="X39" si="31">+H48-I48</f>
        <v>0</v>
      </c>
      <c r="Y39" s="46">
        <f>SUM(U39:X39)</f>
        <v>0</v>
      </c>
      <c r="AA39" s="43">
        <v>2210</v>
      </c>
      <c r="AB39" s="44" t="s">
        <v>62</v>
      </c>
      <c r="AC39" s="60">
        <f t="shared" ref="AC39:AC44" si="32">IF(H21&gt;I21,H21-I21,0)</f>
        <v>170340.2</v>
      </c>
      <c r="AD39" s="61">
        <f t="shared" ref="AD39:AD44" si="33">IF(I21&gt;H21,I21-H21,0)</f>
        <v>0</v>
      </c>
      <c r="AE39" s="60">
        <f t="shared" ref="AE39:AE44" si="34">IF(I21&gt;J21,I21-J21,0)</f>
        <v>0</v>
      </c>
      <c r="AF39" s="61">
        <f t="shared" ref="AF39:AF44" si="35">IF(J21&gt;I21,J21-I21,0)</f>
        <v>170340.2</v>
      </c>
      <c r="AI39" s="50" t="s">
        <v>108</v>
      </c>
      <c r="AJ39" s="32"/>
      <c r="AK39" s="51"/>
      <c r="AL39" s="52"/>
      <c r="AM39" s="53"/>
    </row>
    <row r="40" spans="2:39" x14ac:dyDescent="0.25">
      <c r="B40" s="43">
        <v>3210</v>
      </c>
      <c r="C40" s="58"/>
      <c r="D40" s="81"/>
      <c r="E40" s="81"/>
      <c r="F40" s="82"/>
      <c r="G40" s="56" t="s">
        <v>109</v>
      </c>
      <c r="H40" s="55">
        <f>+Paramunicipal!E133</f>
        <v>15113684.41</v>
      </c>
      <c r="I40" s="57">
        <f>+Paramunicipal!F133</f>
        <v>12686126.779999999</v>
      </c>
      <c r="J40" s="57">
        <f>+Paramunicipal!G133</f>
        <v>20815138.710000001</v>
      </c>
      <c r="K40" s="55"/>
      <c r="L40" s="43">
        <v>5270</v>
      </c>
      <c r="M40" s="58"/>
      <c r="N40" s="59" t="s">
        <v>91</v>
      </c>
      <c r="O40" s="192">
        <f>+Paramunicipal!E37</f>
        <v>0</v>
      </c>
      <c r="P40" s="193">
        <f>+Paramunicipal!F37</f>
        <v>0</v>
      </c>
      <c r="Q40" s="57">
        <f>+Paramunicipal!G37</f>
        <v>0</v>
      </c>
      <c r="S40" s="24">
        <v>900006</v>
      </c>
      <c r="T40" s="44"/>
      <c r="U40" s="27"/>
      <c r="V40" s="27"/>
      <c r="X40" s="45"/>
      <c r="Y40" s="46"/>
      <c r="AA40" s="43">
        <v>2220</v>
      </c>
      <c r="AB40" s="44" t="s">
        <v>67</v>
      </c>
      <c r="AC40" s="60">
        <f t="shared" si="32"/>
        <v>0</v>
      </c>
      <c r="AD40" s="61">
        <f t="shared" si="33"/>
        <v>0</v>
      </c>
      <c r="AE40" s="60">
        <f t="shared" si="34"/>
        <v>0</v>
      </c>
      <c r="AF40" s="61">
        <f t="shared" si="35"/>
        <v>0</v>
      </c>
      <c r="AI40" s="31"/>
      <c r="AJ40" s="51" t="s">
        <v>8</v>
      </c>
      <c r="AK40" s="51"/>
      <c r="AL40" s="26">
        <f>SUM(AL41:AL43)</f>
        <v>0</v>
      </c>
      <c r="AM40" s="28">
        <f>SUM(AM41:AM43)</f>
        <v>44941.5</v>
      </c>
    </row>
    <row r="41" spans="2:39" x14ac:dyDescent="0.25">
      <c r="B41" s="43">
        <v>3220</v>
      </c>
      <c r="C41" s="58"/>
      <c r="D41" s="81"/>
      <c r="E41" s="81"/>
      <c r="F41" s="82"/>
      <c r="G41" s="56" t="s">
        <v>38</v>
      </c>
      <c r="H41" s="55">
        <f>+Paramunicipal!E134</f>
        <v>326354383.42000002</v>
      </c>
      <c r="I41" s="57">
        <f>+Paramunicipal!F134</f>
        <v>313525397.12</v>
      </c>
      <c r="J41" s="57">
        <f>+Paramunicipal!G134</f>
        <v>299026783.62</v>
      </c>
      <c r="K41" s="55"/>
      <c r="L41" s="43">
        <v>5280</v>
      </c>
      <c r="M41" s="58"/>
      <c r="N41" s="59" t="s">
        <v>94</v>
      </c>
      <c r="O41" s="192">
        <f>+Paramunicipal!E38</f>
        <v>0</v>
      </c>
      <c r="P41" s="193">
        <f>+Paramunicipal!F38</f>
        <v>0</v>
      </c>
      <c r="Q41" s="57">
        <f>+Paramunicipal!G38</f>
        <v>0</v>
      </c>
      <c r="T41" s="88" t="s">
        <v>198</v>
      </c>
      <c r="U41" s="89">
        <f>+U23+U25</f>
        <v>31392764.480000004</v>
      </c>
      <c r="V41" s="89">
        <f>+V23+V25+V30+V37</f>
        <v>326001265.39000005</v>
      </c>
      <c r="W41" s="89">
        <f>+W23+W25+W30+W37</f>
        <v>15362447.66</v>
      </c>
      <c r="X41" s="89">
        <f>+X23+X25+X30+X37</f>
        <v>0</v>
      </c>
      <c r="Y41" s="90">
        <f>SUM(U41:X41)</f>
        <v>372756477.53000009</v>
      </c>
      <c r="AA41" s="43">
        <v>2230</v>
      </c>
      <c r="AB41" s="44" t="s">
        <v>71</v>
      </c>
      <c r="AC41" s="60">
        <f t="shared" si="32"/>
        <v>0</v>
      </c>
      <c r="AD41" s="61">
        <f t="shared" si="33"/>
        <v>0</v>
      </c>
      <c r="AE41" s="60">
        <f t="shared" si="34"/>
        <v>0</v>
      </c>
      <c r="AF41" s="61">
        <f t="shared" si="35"/>
        <v>0</v>
      </c>
      <c r="AI41" s="31"/>
      <c r="AJ41" s="32"/>
      <c r="AK41" s="71" t="s">
        <v>61</v>
      </c>
      <c r="AL41" s="45">
        <v>0</v>
      </c>
      <c r="AM41" s="63">
        <v>0</v>
      </c>
    </row>
    <row r="42" spans="2:39" x14ac:dyDescent="0.25">
      <c r="B42" s="43">
        <v>3230</v>
      </c>
      <c r="C42" s="58"/>
      <c r="D42" s="91"/>
      <c r="E42" s="91"/>
      <c r="F42" s="82"/>
      <c r="G42" s="56" t="s">
        <v>110</v>
      </c>
      <c r="H42" s="55">
        <f>+Paramunicipal!E135</f>
        <v>248763.25</v>
      </c>
      <c r="I42" s="57">
        <f>+Paramunicipal!F135</f>
        <v>0</v>
      </c>
      <c r="J42" s="57">
        <f>+Paramunicipal!G135</f>
        <v>0</v>
      </c>
      <c r="K42" s="55"/>
      <c r="L42" s="43">
        <v>5290</v>
      </c>
      <c r="M42" s="58"/>
      <c r="N42" s="59" t="s">
        <v>95</v>
      </c>
      <c r="O42" s="192">
        <f>+Paramunicipal!E39</f>
        <v>0</v>
      </c>
      <c r="P42" s="193">
        <f>+Paramunicipal!F39</f>
        <v>0</v>
      </c>
      <c r="Q42" s="57">
        <f>+Paramunicipal!G39</f>
        <v>0</v>
      </c>
      <c r="U42" s="174">
        <f>+I34-U23</f>
        <v>0</v>
      </c>
      <c r="V42" s="174">
        <f>+I39-V23-W23</f>
        <v>-2.7939677238464355E-8</v>
      </c>
      <c r="W42" s="174"/>
      <c r="X42" s="174">
        <f>+I46-X23</f>
        <v>0</v>
      </c>
      <c r="Y42" s="174">
        <f>+I50-Y23</f>
        <v>0</v>
      </c>
      <c r="AA42" s="43">
        <v>2240</v>
      </c>
      <c r="AB42" s="44" t="s">
        <v>75</v>
      </c>
      <c r="AC42" s="60">
        <f t="shared" si="32"/>
        <v>0</v>
      </c>
      <c r="AD42" s="61">
        <f t="shared" si="33"/>
        <v>1194500.0700000003</v>
      </c>
      <c r="AE42" s="60">
        <f t="shared" si="34"/>
        <v>13591497.600000001</v>
      </c>
      <c r="AF42" s="61">
        <f t="shared" si="35"/>
        <v>0</v>
      </c>
      <c r="AI42" s="31"/>
      <c r="AJ42" s="32"/>
      <c r="AK42" s="71" t="s">
        <v>65</v>
      </c>
      <c r="AL42" s="45">
        <v>0</v>
      </c>
      <c r="AM42" s="63">
        <v>0</v>
      </c>
    </row>
    <row r="43" spans="2:39" x14ac:dyDescent="0.25">
      <c r="B43" s="43">
        <v>3240</v>
      </c>
      <c r="C43" s="58"/>
      <c r="D43" s="81"/>
      <c r="E43" s="81"/>
      <c r="F43" s="92"/>
      <c r="G43" s="56" t="s">
        <v>45</v>
      </c>
      <c r="H43" s="55">
        <f>+Paramunicipal!E136</f>
        <v>0</v>
      </c>
      <c r="I43" s="57">
        <f>+Paramunicipal!F136</f>
        <v>0</v>
      </c>
      <c r="J43" s="57">
        <f>+Paramunicipal!G136</f>
        <v>0</v>
      </c>
      <c r="K43" s="55"/>
      <c r="L43" s="6">
        <v>5300</v>
      </c>
      <c r="M43" s="58"/>
      <c r="N43" s="59" t="s">
        <v>98</v>
      </c>
      <c r="O43" s="192">
        <f>+Paramunicipal!E40</f>
        <v>0</v>
      </c>
      <c r="P43" s="193">
        <f>+Paramunicipal!F40</f>
        <v>0</v>
      </c>
      <c r="Q43" s="57">
        <f>+Paramunicipal!G40</f>
        <v>0</v>
      </c>
      <c r="U43" s="174">
        <f>+H34-U41</f>
        <v>0</v>
      </c>
      <c r="V43" s="174"/>
      <c r="W43" s="174">
        <f>+H39-V41-W41</f>
        <v>2.6077032089233398E-8</v>
      </c>
      <c r="X43" s="174">
        <f>+H46-X41</f>
        <v>0</v>
      </c>
      <c r="Y43" s="174">
        <f>+H50-Y41</f>
        <v>0</v>
      </c>
      <c r="AA43" s="43">
        <v>2250</v>
      </c>
      <c r="AB43" s="44" t="s">
        <v>79</v>
      </c>
      <c r="AC43" s="60">
        <f t="shared" si="32"/>
        <v>0</v>
      </c>
      <c r="AD43" s="61">
        <f t="shared" si="33"/>
        <v>0</v>
      </c>
      <c r="AE43" s="60">
        <f t="shared" si="34"/>
        <v>0</v>
      </c>
      <c r="AF43" s="61">
        <f t="shared" si="35"/>
        <v>0</v>
      </c>
      <c r="AI43" s="31"/>
      <c r="AJ43" s="32"/>
      <c r="AK43" s="71" t="s">
        <v>112</v>
      </c>
      <c r="AL43" s="45">
        <f>+AC48-AD48</f>
        <v>0</v>
      </c>
      <c r="AM43" s="63">
        <f>+AE48-AF48</f>
        <v>44941.5</v>
      </c>
    </row>
    <row r="44" spans="2:39" x14ac:dyDescent="0.25">
      <c r="B44" s="43">
        <v>3250</v>
      </c>
      <c r="C44" s="58"/>
      <c r="D44" s="81"/>
      <c r="E44" s="81"/>
      <c r="F44" s="40"/>
      <c r="G44" s="56" t="s">
        <v>48</v>
      </c>
      <c r="H44" s="55">
        <f>+Paramunicipal!E137</f>
        <v>-353118.03</v>
      </c>
      <c r="I44" s="57">
        <f>+Paramunicipal!F137</f>
        <v>-353118.03</v>
      </c>
      <c r="J44" s="57">
        <f>+Paramunicipal!G137</f>
        <v>-353118.03</v>
      </c>
      <c r="K44" s="55"/>
      <c r="L44" s="43">
        <v>5310</v>
      </c>
      <c r="M44" s="41" t="s">
        <v>111</v>
      </c>
      <c r="N44" s="21"/>
      <c r="O44" s="194">
        <f>SUM(O45:O47)</f>
        <v>7485809.5599999996</v>
      </c>
      <c r="P44" s="195">
        <f>SUM(P45:P47)</f>
        <v>5386162.9900000002</v>
      </c>
      <c r="Q44" s="38">
        <f>SUM(Q45:Q47)</f>
        <v>1690469.32</v>
      </c>
      <c r="T44" s="206" t="s">
        <v>114</v>
      </c>
      <c r="U44" s="206"/>
      <c r="V44" s="206"/>
      <c r="W44" s="206"/>
      <c r="X44" s="206"/>
      <c r="Y44" s="206"/>
      <c r="AA44" s="43">
        <v>2260</v>
      </c>
      <c r="AB44" s="44" t="s">
        <v>82</v>
      </c>
      <c r="AC44" s="60">
        <f t="shared" si="32"/>
        <v>0</v>
      </c>
      <c r="AD44" s="61">
        <f t="shared" si="33"/>
        <v>0</v>
      </c>
      <c r="AE44" s="60">
        <f t="shared" si="34"/>
        <v>0</v>
      </c>
      <c r="AF44" s="61">
        <f t="shared" si="35"/>
        <v>0</v>
      </c>
      <c r="AI44" s="31"/>
      <c r="AJ44" s="51" t="s">
        <v>9</v>
      </c>
      <c r="AK44" s="51"/>
      <c r="AL44" s="26">
        <f>SUM(AL45:AL47)</f>
        <v>19838621.320000049</v>
      </c>
      <c r="AM44" s="28">
        <f>SUM(AM45:AM47)</f>
        <v>12054857.159999989</v>
      </c>
    </row>
    <row r="45" spans="2:39" x14ac:dyDescent="0.25">
      <c r="B45" s="43"/>
      <c r="C45" s="58"/>
      <c r="D45" s="81"/>
      <c r="E45" s="81"/>
      <c r="F45" s="40"/>
      <c r="G45" s="56"/>
      <c r="H45" s="55"/>
      <c r="I45" s="57"/>
      <c r="J45" s="39"/>
      <c r="K45" s="40"/>
      <c r="L45" s="43">
        <v>5320</v>
      </c>
      <c r="M45" s="58"/>
      <c r="N45" s="59" t="s">
        <v>113</v>
      </c>
      <c r="O45" s="192">
        <f>+Paramunicipal!E42</f>
        <v>0</v>
      </c>
      <c r="P45" s="193">
        <f>+Paramunicipal!F42</f>
        <v>0</v>
      </c>
      <c r="Q45" s="57">
        <f>+Paramunicipal!G42</f>
        <v>0</v>
      </c>
      <c r="T45" s="206"/>
      <c r="U45" s="206"/>
      <c r="V45" s="206"/>
      <c r="W45" s="206"/>
      <c r="X45" s="206"/>
      <c r="Y45" s="206"/>
      <c r="AA45" s="43"/>
      <c r="AB45" s="44"/>
      <c r="AC45" s="60"/>
      <c r="AD45" s="61"/>
      <c r="AE45" s="60"/>
      <c r="AF45" s="61"/>
      <c r="AI45" s="31"/>
      <c r="AJ45" s="32"/>
      <c r="AK45" s="71" t="s">
        <v>61</v>
      </c>
      <c r="AL45" s="27">
        <f>+AD19-AC19</f>
        <v>11023721.26000005</v>
      </c>
      <c r="AM45" s="46">
        <f>+AF19-AE19</f>
        <v>7529582.7599999905</v>
      </c>
    </row>
    <row r="46" spans="2:39" x14ac:dyDescent="0.25">
      <c r="B46" s="6">
        <v>3300</v>
      </c>
      <c r="C46" s="58"/>
      <c r="D46" s="93"/>
      <c r="E46" s="40"/>
      <c r="F46" s="40"/>
      <c r="G46" s="73" t="s">
        <v>115</v>
      </c>
      <c r="H46" s="74">
        <f>SUM(H47:H48)</f>
        <v>0</v>
      </c>
      <c r="I46" s="75">
        <f>SUM(I47:I48)</f>
        <v>0</v>
      </c>
      <c r="J46" s="75">
        <f>SUM(J47:J48)</f>
        <v>0</v>
      </c>
      <c r="K46" s="74"/>
      <c r="L46" s="43">
        <v>5330</v>
      </c>
      <c r="M46" s="58"/>
      <c r="N46" s="59" t="s">
        <v>14</v>
      </c>
      <c r="O46" s="192">
        <f>+Paramunicipal!E43</f>
        <v>0</v>
      </c>
      <c r="P46" s="193">
        <f>+Paramunicipal!F43</f>
        <v>0</v>
      </c>
      <c r="Q46" s="57">
        <f>+Paramunicipal!G43</f>
        <v>0</v>
      </c>
      <c r="AA46" s="6">
        <v>3000</v>
      </c>
      <c r="AB46" s="25" t="s">
        <v>97</v>
      </c>
      <c r="AC46" s="29">
        <f>IF(H50&gt;I50,H50-I50,0)</f>
        <v>15743307.180000067</v>
      </c>
      <c r="AD46" s="30">
        <f>IF(I50&gt;H50,I50-H50,0)</f>
        <v>0</v>
      </c>
      <c r="AE46" s="29">
        <f>IF(I50&gt;J50,I50-J50,0)</f>
        <v>6426003.7900000215</v>
      </c>
      <c r="AF46" s="30">
        <f>IF(J50&gt;I50,J50-I50,0)</f>
        <v>0</v>
      </c>
      <c r="AI46" s="31"/>
      <c r="AJ46" s="32"/>
      <c r="AK46" s="71" t="s">
        <v>65</v>
      </c>
      <c r="AL46" s="27">
        <f>+AD20-AC20+AD21-AC21</f>
        <v>8814900.0599999987</v>
      </c>
      <c r="AM46" s="46">
        <f>+AF20-AE20+AF21-AE21</f>
        <v>4525274.3999999985</v>
      </c>
    </row>
    <row r="47" spans="2:39" x14ac:dyDescent="0.25">
      <c r="B47" s="43">
        <v>3310</v>
      </c>
      <c r="C47" s="58"/>
      <c r="D47" s="93"/>
      <c r="E47" s="40"/>
      <c r="F47" s="40"/>
      <c r="G47" s="56" t="s">
        <v>60</v>
      </c>
      <c r="H47" s="55">
        <f>+Paramunicipal!E140</f>
        <v>0</v>
      </c>
      <c r="I47" s="57">
        <f>+Paramunicipal!F140</f>
        <v>0</v>
      </c>
      <c r="J47" s="57">
        <f>+Paramunicipal!G140</f>
        <v>0</v>
      </c>
      <c r="K47" s="55"/>
      <c r="L47" s="6">
        <v>5400</v>
      </c>
      <c r="M47" s="58"/>
      <c r="N47" s="59" t="s">
        <v>103</v>
      </c>
      <c r="O47" s="192">
        <f>+Paramunicipal!E44</f>
        <v>7485809.5599999996</v>
      </c>
      <c r="P47" s="193">
        <f>+Paramunicipal!F44</f>
        <v>5386162.9900000002</v>
      </c>
      <c r="Q47" s="57">
        <f>+Paramunicipal!G44</f>
        <v>1690469.32</v>
      </c>
      <c r="AA47" s="6">
        <v>3100</v>
      </c>
      <c r="AB47" s="47" t="s">
        <v>101</v>
      </c>
      <c r="AC47" s="48">
        <f>IF(H34&gt;I34,H34-I34,0)</f>
        <v>238000</v>
      </c>
      <c r="AD47" s="49">
        <f>IF(I34&gt;H34,I34-H34,0)</f>
        <v>0</v>
      </c>
      <c r="AE47" s="48">
        <f>IF(I34&gt;J34,I34-J34,0)</f>
        <v>56402.220000002533</v>
      </c>
      <c r="AF47" s="49">
        <f>IF(J34&gt;I34,J34-I34,0)</f>
        <v>0</v>
      </c>
      <c r="AI47" s="31"/>
      <c r="AJ47" s="32"/>
      <c r="AK47" s="71" t="s">
        <v>112</v>
      </c>
      <c r="AL47" s="45">
        <v>0</v>
      </c>
      <c r="AM47" s="63">
        <v>0</v>
      </c>
    </row>
    <row r="48" spans="2:39" x14ac:dyDescent="0.25">
      <c r="B48" s="43">
        <v>3320</v>
      </c>
      <c r="C48" s="58"/>
      <c r="D48" s="93"/>
      <c r="E48" s="40"/>
      <c r="F48" s="40"/>
      <c r="G48" s="56" t="s">
        <v>64</v>
      </c>
      <c r="H48" s="55">
        <f>+Paramunicipal!E141</f>
        <v>0</v>
      </c>
      <c r="I48" s="57">
        <f>+Paramunicipal!F141</f>
        <v>0</v>
      </c>
      <c r="J48" s="57">
        <f>+Paramunicipal!G141</f>
        <v>0</v>
      </c>
      <c r="K48" s="55"/>
      <c r="L48" s="43">
        <v>5410</v>
      </c>
      <c r="M48" s="41" t="s">
        <v>116</v>
      </c>
      <c r="N48" s="21"/>
      <c r="O48" s="194">
        <f>SUM(O49:O53)</f>
        <v>0</v>
      </c>
      <c r="P48" s="195">
        <f>SUM(P49:P53)</f>
        <v>0</v>
      </c>
      <c r="Q48" s="38">
        <f>SUM(Q49:Q53)</f>
        <v>0</v>
      </c>
      <c r="AA48" s="43">
        <v>3110</v>
      </c>
      <c r="AB48" s="44" t="s">
        <v>14</v>
      </c>
      <c r="AC48" s="60">
        <f>IF(H35&gt;I35,H35-I35,0)</f>
        <v>0</v>
      </c>
      <c r="AD48" s="61">
        <f>IF(I35&gt;H35,I35-H35,0)</f>
        <v>0</v>
      </c>
      <c r="AE48" s="60">
        <f>IF(I35&gt;J35,I35-J35,0)</f>
        <v>44941.5</v>
      </c>
      <c r="AF48" s="61">
        <f>IF(J35&gt;I35,J35-I35,0)</f>
        <v>0</v>
      </c>
      <c r="AI48" s="47" t="s">
        <v>118</v>
      </c>
      <c r="AJ48" s="32"/>
      <c r="AK48" s="84"/>
      <c r="AL48" s="85">
        <f>+AL40-AL44</f>
        <v>-19838621.320000049</v>
      </c>
      <c r="AM48" s="86">
        <f>+AM40-AM44</f>
        <v>-12009915.659999989</v>
      </c>
    </row>
    <row r="49" spans="2:39" x14ac:dyDescent="0.25">
      <c r="C49" s="58"/>
      <c r="D49" s="93"/>
      <c r="E49" s="40"/>
      <c r="F49" s="40"/>
      <c r="G49" s="56"/>
      <c r="H49" s="55"/>
      <c r="I49" s="57"/>
      <c r="J49" s="39"/>
      <c r="K49" s="40"/>
      <c r="L49" s="43">
        <v>5420</v>
      </c>
      <c r="M49" s="58"/>
      <c r="N49" s="59" t="s">
        <v>117</v>
      </c>
      <c r="O49" s="192">
        <f>+Paramunicipal!E46</f>
        <v>0</v>
      </c>
      <c r="P49" s="193">
        <f>+Paramunicipal!F46</f>
        <v>0</v>
      </c>
      <c r="Q49" s="57">
        <f>+Paramunicipal!G46</f>
        <v>0</v>
      </c>
      <c r="AA49" s="43">
        <v>3120</v>
      </c>
      <c r="AB49" s="44" t="s">
        <v>19</v>
      </c>
      <c r="AC49" s="60">
        <f>IF(H36&gt;I36,H36-I36,0)</f>
        <v>238000</v>
      </c>
      <c r="AD49" s="61">
        <f>IF(I36&gt;H36,I36-H36,0)</f>
        <v>0</v>
      </c>
      <c r="AE49" s="60">
        <f>IF(I36&gt;J36,I36-J36,0)</f>
        <v>11460.719999999972</v>
      </c>
      <c r="AF49" s="61">
        <f>IF(J36&gt;I36,J36-I36,0)</f>
        <v>0</v>
      </c>
      <c r="AI49" s="25"/>
      <c r="AJ49" s="32"/>
      <c r="AK49" s="84"/>
      <c r="AL49" s="52"/>
      <c r="AM49" s="53"/>
    </row>
    <row r="50" spans="2:39" x14ac:dyDescent="0.25">
      <c r="B50" s="6">
        <v>3000</v>
      </c>
      <c r="C50" s="58"/>
      <c r="D50" s="93"/>
      <c r="E50" s="40"/>
      <c r="F50" s="40"/>
      <c r="G50" s="77" t="s">
        <v>120</v>
      </c>
      <c r="H50" s="74">
        <f>+H39+H34+H46</f>
        <v>372756477.53000009</v>
      </c>
      <c r="I50" s="75">
        <f t="shared" ref="I50:J50" si="36">+I39+I34+I46</f>
        <v>357013170.35000002</v>
      </c>
      <c r="J50" s="75">
        <f t="shared" si="36"/>
        <v>350587166.56</v>
      </c>
      <c r="K50" s="78"/>
      <c r="L50" s="43">
        <v>5430</v>
      </c>
      <c r="M50" s="58"/>
      <c r="N50" s="59" t="s">
        <v>119</v>
      </c>
      <c r="O50" s="192">
        <f>+Paramunicipal!E47</f>
        <v>0</v>
      </c>
      <c r="P50" s="193">
        <f>+Paramunicipal!F47</f>
        <v>0</v>
      </c>
      <c r="Q50" s="57">
        <f>+Paramunicipal!G47</f>
        <v>0</v>
      </c>
      <c r="AA50" s="43">
        <v>3130</v>
      </c>
      <c r="AB50" s="44" t="s">
        <v>23</v>
      </c>
      <c r="AC50" s="60">
        <f>IF(H37&gt;I37,H37-I37,0)</f>
        <v>0</v>
      </c>
      <c r="AD50" s="61">
        <f>IF(I37&gt;H37,I37-H37,0)</f>
        <v>0</v>
      </c>
      <c r="AE50" s="60">
        <f>IF(I37&gt;J37,I37-J37,0)</f>
        <v>0</v>
      </c>
      <c r="AF50" s="61">
        <f>IF(J37&gt;I37,J37-I37,0)</f>
        <v>0</v>
      </c>
      <c r="AI50" s="50" t="s">
        <v>122</v>
      </c>
      <c r="AJ50" s="32"/>
      <c r="AK50" s="51"/>
      <c r="AL50" s="52"/>
      <c r="AM50" s="53"/>
    </row>
    <row r="51" spans="2:39" x14ac:dyDescent="0.25">
      <c r="C51" s="58"/>
      <c r="D51" s="93"/>
      <c r="E51" s="40"/>
      <c r="F51" s="40"/>
      <c r="G51" s="17"/>
      <c r="H51" s="37"/>
      <c r="I51" s="38"/>
      <c r="J51" s="38"/>
      <c r="K51" s="37"/>
      <c r="L51" s="43">
        <v>5440</v>
      </c>
      <c r="M51" s="58"/>
      <c r="N51" s="59" t="s">
        <v>121</v>
      </c>
      <c r="O51" s="192">
        <f>+Paramunicipal!E48</f>
        <v>0</v>
      </c>
      <c r="P51" s="193">
        <f>+Paramunicipal!F48</f>
        <v>0</v>
      </c>
      <c r="Q51" s="57">
        <f>+Paramunicipal!G48</f>
        <v>0</v>
      </c>
      <c r="AA51" s="43"/>
      <c r="AB51" s="44"/>
      <c r="AC51" s="60"/>
      <c r="AD51" s="61"/>
      <c r="AE51" s="60"/>
      <c r="AF51" s="61"/>
      <c r="AI51" s="31"/>
      <c r="AJ51" s="51" t="s">
        <v>8</v>
      </c>
      <c r="AK51" s="51"/>
      <c r="AL51" s="26">
        <f>+AL52+AL55</f>
        <v>3041218.8000000119</v>
      </c>
      <c r="AM51" s="28">
        <f>+AM52+AM55</f>
        <v>20715618.760000028</v>
      </c>
    </row>
    <row r="52" spans="2:39" x14ac:dyDescent="0.25">
      <c r="C52" s="58"/>
      <c r="D52" s="93"/>
      <c r="E52" s="40"/>
      <c r="F52" s="40"/>
      <c r="G52" s="17" t="s">
        <v>124</v>
      </c>
      <c r="H52" s="37">
        <f>+H50+H30</f>
        <v>404456636.48000008</v>
      </c>
      <c r="I52" s="38">
        <f t="shared" ref="I52:J52" si="37">+I50+I30</f>
        <v>393835053.37</v>
      </c>
      <c r="J52" s="38">
        <f t="shared" si="37"/>
        <v>368337754.01999998</v>
      </c>
      <c r="K52" s="79"/>
      <c r="L52" s="43">
        <v>5450</v>
      </c>
      <c r="M52" s="58"/>
      <c r="N52" s="59" t="s">
        <v>123</v>
      </c>
      <c r="O52" s="192">
        <f>+Paramunicipal!E49</f>
        <v>0</v>
      </c>
      <c r="P52" s="193">
        <f>+Paramunicipal!F49</f>
        <v>0</v>
      </c>
      <c r="Q52" s="57">
        <f>+Paramunicipal!G49</f>
        <v>0</v>
      </c>
      <c r="AA52" s="6">
        <v>3200</v>
      </c>
      <c r="AB52" s="47" t="s">
        <v>107</v>
      </c>
      <c r="AC52" s="48">
        <f t="shared" ref="AC52:AC57" si="38">IF(H39&gt;I39,H39-I39,0)</f>
        <v>15505307.180000067</v>
      </c>
      <c r="AD52" s="49">
        <f t="shared" ref="AD52:AD57" si="39">IF(I39&gt;H39,I39-H39,0)</f>
        <v>0</v>
      </c>
      <c r="AE52" s="48">
        <f t="shared" ref="AE52:AE57" si="40">IF(I39&gt;J39,I39-J39,0)</f>
        <v>6369601.5699999928</v>
      </c>
      <c r="AF52" s="49">
        <f t="shared" ref="AF52:AF57" si="41">IF(J39&gt;I39,J39-I39,0)</f>
        <v>0</v>
      </c>
      <c r="AI52" s="31"/>
      <c r="AJ52" s="32"/>
      <c r="AK52" s="71" t="s">
        <v>126</v>
      </c>
      <c r="AL52" s="27">
        <f>SUM(AL53:AL54)</f>
        <v>0</v>
      </c>
      <c r="AM52" s="46">
        <f>SUM(AM53:AM54)</f>
        <v>0</v>
      </c>
    </row>
    <row r="53" spans="2:39" x14ac:dyDescent="0.25">
      <c r="C53" s="94"/>
      <c r="D53" s="95"/>
      <c r="E53" s="96"/>
      <c r="F53" s="96"/>
      <c r="G53" s="96"/>
      <c r="H53" s="96"/>
      <c r="I53" s="97"/>
      <c r="J53" s="97"/>
      <c r="K53" s="40"/>
      <c r="L53" s="6">
        <v>5500</v>
      </c>
      <c r="M53" s="58"/>
      <c r="N53" s="59" t="s">
        <v>125</v>
      </c>
      <c r="O53" s="192">
        <f>+Paramunicipal!E50</f>
        <v>0</v>
      </c>
      <c r="P53" s="193">
        <f>+Paramunicipal!F50</f>
        <v>0</v>
      </c>
      <c r="Q53" s="57">
        <f>+Paramunicipal!G50</f>
        <v>0</v>
      </c>
      <c r="AA53" s="43">
        <v>3210</v>
      </c>
      <c r="AB53" s="44" t="s">
        <v>109</v>
      </c>
      <c r="AC53" s="60">
        <f t="shared" si="38"/>
        <v>2427557.6300000008</v>
      </c>
      <c r="AD53" s="61">
        <f t="shared" si="39"/>
        <v>0</v>
      </c>
      <c r="AE53" s="60">
        <f t="shared" si="40"/>
        <v>0</v>
      </c>
      <c r="AF53" s="61">
        <f t="shared" si="41"/>
        <v>8129011.9300000016</v>
      </c>
      <c r="AI53" s="31"/>
      <c r="AJ53" s="32"/>
      <c r="AK53" s="71" t="s">
        <v>128</v>
      </c>
      <c r="AL53" s="45">
        <v>0</v>
      </c>
      <c r="AM53" s="63">
        <v>0</v>
      </c>
    </row>
    <row r="54" spans="2:39" x14ac:dyDescent="0.25">
      <c r="H54" s="174">
        <f>IF(D32-H30-H50=0,"",D32-H30-H50)</f>
        <v>-5.9604644775390625E-8</v>
      </c>
      <c r="I54" s="174" t="str">
        <f t="shared" ref="I54" si="42">IF(E32-I30-I50=0,"",E32-I30-I50)</f>
        <v/>
      </c>
      <c r="J54" s="174">
        <f>IF(F32-J30-J50=0,"",F32-J30-J50)</f>
        <v>-5.9604644775390625E-8</v>
      </c>
      <c r="K54" s="99"/>
      <c r="L54" s="43">
        <v>5510</v>
      </c>
      <c r="M54" s="41" t="s">
        <v>127</v>
      </c>
      <c r="N54" s="21"/>
      <c r="O54" s="194">
        <f>SUM(O55:O60)</f>
        <v>5479608.2800000003</v>
      </c>
      <c r="P54" s="195">
        <f>SUM(P55:P60)</f>
        <v>4514759.33</v>
      </c>
      <c r="Q54" s="38">
        <f>SUM(Q55:Q60)</f>
        <v>2731614.88</v>
      </c>
      <c r="AA54" s="43">
        <v>3220</v>
      </c>
      <c r="AB54" s="44" t="s">
        <v>38</v>
      </c>
      <c r="AC54" s="60">
        <f t="shared" si="38"/>
        <v>12828986.300000012</v>
      </c>
      <c r="AD54" s="61">
        <f t="shared" si="39"/>
        <v>0</v>
      </c>
      <c r="AE54" s="60">
        <f t="shared" si="40"/>
        <v>14498613.5</v>
      </c>
      <c r="AF54" s="61">
        <f t="shared" si="41"/>
        <v>0</v>
      </c>
      <c r="AI54" s="31"/>
      <c r="AJ54" s="32"/>
      <c r="AK54" s="71" t="s">
        <v>130</v>
      </c>
      <c r="AL54" s="45">
        <v>0</v>
      </c>
      <c r="AM54" s="63">
        <v>0</v>
      </c>
    </row>
    <row r="55" spans="2:39" x14ac:dyDescent="0.25">
      <c r="L55" s="43">
        <v>5520</v>
      </c>
      <c r="M55" s="58"/>
      <c r="N55" s="59" t="s">
        <v>129</v>
      </c>
      <c r="O55" s="192">
        <f>+Paramunicipal!E52</f>
        <v>5479608.2800000003</v>
      </c>
      <c r="P55" s="193">
        <f>+Paramunicipal!F52</f>
        <v>4514759.33</v>
      </c>
      <c r="Q55" s="57">
        <f>+Paramunicipal!G52</f>
        <v>2731614.88</v>
      </c>
      <c r="AA55" s="43">
        <v>3230</v>
      </c>
      <c r="AB55" s="44" t="s">
        <v>110</v>
      </c>
      <c r="AC55" s="60">
        <f t="shared" si="38"/>
        <v>248763.25</v>
      </c>
      <c r="AD55" s="61">
        <f t="shared" si="39"/>
        <v>0</v>
      </c>
      <c r="AE55" s="60">
        <f t="shared" si="40"/>
        <v>0</v>
      </c>
      <c r="AF55" s="61">
        <f t="shared" si="41"/>
        <v>0</v>
      </c>
      <c r="AI55" s="31"/>
      <c r="AJ55" s="32"/>
      <c r="AK55" s="71" t="s">
        <v>132</v>
      </c>
      <c r="AL55" s="100">
        <f>SUM(AC9:AC14)+SUM(AC17:AC18)+SUM(AC22:AC25)+SUM(AC29:AC36)+SUM(AC39:AC44)+SUM(AC49:AC50)+SUM(AC53:AC57)+SUM(AC60:AC61)-O61-O54-O66</f>
        <v>3041218.8000000119</v>
      </c>
      <c r="AM55" s="101">
        <f>SUM(AE9:AE14)+SUM(AE17:AE18)+SUM(AE22:AE25)+SUM(AE29:AE36)+SUM(AE39:AE44)+SUM(AE49:AE50)+SUM(AE53:AE57)+SUM(AE60:AE61)-P61-P54-P66</f>
        <v>20715618.760000028</v>
      </c>
    </row>
    <row r="56" spans="2:39" x14ac:dyDescent="0.25">
      <c r="C56" s="230" t="s">
        <v>114</v>
      </c>
      <c r="D56" s="230"/>
      <c r="E56" s="230"/>
      <c r="F56" s="230"/>
      <c r="G56" s="230"/>
      <c r="H56" s="230"/>
      <c r="I56" s="230"/>
      <c r="L56" s="43">
        <v>5530</v>
      </c>
      <c r="M56" s="58"/>
      <c r="N56" s="59" t="s">
        <v>131</v>
      </c>
      <c r="O56" s="192">
        <f>+Paramunicipal!E53</f>
        <v>0</v>
      </c>
      <c r="P56" s="193">
        <f>+Paramunicipal!F53</f>
        <v>0</v>
      </c>
      <c r="Q56" s="57">
        <f>+Paramunicipal!G53</f>
        <v>0</v>
      </c>
      <c r="AA56" s="43">
        <v>3240</v>
      </c>
      <c r="AB56" s="44" t="s">
        <v>45</v>
      </c>
      <c r="AC56" s="60">
        <f t="shared" si="38"/>
        <v>0</v>
      </c>
      <c r="AD56" s="61">
        <f t="shared" si="39"/>
        <v>0</v>
      </c>
      <c r="AE56" s="60">
        <f t="shared" si="40"/>
        <v>0</v>
      </c>
      <c r="AF56" s="61">
        <f t="shared" si="41"/>
        <v>0</v>
      </c>
      <c r="AI56" s="31"/>
      <c r="AJ56" s="51" t="s">
        <v>9</v>
      </c>
      <c r="AK56" s="51"/>
      <c r="AL56" s="26">
        <f>+AL57+AL60</f>
        <v>5292064.2699999996</v>
      </c>
      <c r="AM56" s="28">
        <f>+AM57+AM60</f>
        <v>25670477.589999996</v>
      </c>
    </row>
    <row r="57" spans="2:39" x14ac:dyDescent="0.25">
      <c r="C57" s="56"/>
      <c r="D57" s="56"/>
      <c r="E57" s="56"/>
      <c r="F57" s="56"/>
      <c r="G57" s="56"/>
      <c r="H57" s="56"/>
      <c r="I57" s="56"/>
      <c r="L57" s="43">
        <v>5540</v>
      </c>
      <c r="M57" s="58"/>
      <c r="N57" s="59" t="s">
        <v>133</v>
      </c>
      <c r="O57" s="192">
        <f>+Paramunicipal!E54</f>
        <v>0</v>
      </c>
      <c r="P57" s="193">
        <f>+Paramunicipal!F54</f>
        <v>0</v>
      </c>
      <c r="Q57" s="57">
        <f>+Paramunicipal!G54</f>
        <v>0</v>
      </c>
      <c r="AA57" s="43">
        <v>3250</v>
      </c>
      <c r="AB57" s="44" t="s">
        <v>48</v>
      </c>
      <c r="AC57" s="60">
        <f t="shared" si="38"/>
        <v>0</v>
      </c>
      <c r="AD57" s="61">
        <f t="shared" si="39"/>
        <v>0</v>
      </c>
      <c r="AE57" s="60">
        <f t="shared" si="40"/>
        <v>0</v>
      </c>
      <c r="AF57" s="61">
        <f t="shared" si="41"/>
        <v>0</v>
      </c>
      <c r="AI57" s="31"/>
      <c r="AJ57" s="32"/>
      <c r="AK57" s="71" t="s">
        <v>135</v>
      </c>
      <c r="AL57" s="27">
        <f>SUM(AL58:AL59)</f>
        <v>0</v>
      </c>
      <c r="AM57" s="46">
        <f>SUM(AM58:AM59)</f>
        <v>0</v>
      </c>
    </row>
    <row r="58" spans="2:39" x14ac:dyDescent="0.25">
      <c r="L58" s="43">
        <v>5550</v>
      </c>
      <c r="M58" s="58"/>
      <c r="N58" s="59" t="s">
        <v>134</v>
      </c>
      <c r="O58" s="192">
        <f>+Paramunicipal!E55</f>
        <v>0</v>
      </c>
      <c r="P58" s="193">
        <f>+Paramunicipal!F55</f>
        <v>0</v>
      </c>
      <c r="Q58" s="57">
        <f>+Paramunicipal!G55</f>
        <v>0</v>
      </c>
      <c r="AA58" s="43"/>
      <c r="AB58" s="44"/>
      <c r="AC58" s="60"/>
      <c r="AD58" s="61"/>
      <c r="AE58" s="60"/>
      <c r="AF58" s="61"/>
      <c r="AI58" s="31"/>
      <c r="AJ58" s="32"/>
      <c r="AK58" s="71" t="s">
        <v>128</v>
      </c>
      <c r="AL58" s="45">
        <v>0</v>
      </c>
      <c r="AM58" s="63">
        <v>0</v>
      </c>
    </row>
    <row r="59" spans="2:39" x14ac:dyDescent="0.25">
      <c r="L59" s="43">
        <v>5590</v>
      </c>
      <c r="M59" s="58"/>
      <c r="N59" s="59" t="s">
        <v>136</v>
      </c>
      <c r="O59" s="192">
        <f>+Paramunicipal!E56</f>
        <v>0</v>
      </c>
      <c r="P59" s="193">
        <f>+Paramunicipal!F56</f>
        <v>0</v>
      </c>
      <c r="Q59" s="57">
        <f>+Paramunicipal!G56</f>
        <v>0</v>
      </c>
      <c r="AA59" s="6">
        <v>3300</v>
      </c>
      <c r="AB59" s="47" t="s">
        <v>139</v>
      </c>
      <c r="AC59" s="48">
        <f>IF(H46&gt;I46,H46-I46,0)</f>
        <v>0</v>
      </c>
      <c r="AD59" s="49">
        <f>IF(I46&gt;H46,I46-H46,0)</f>
        <v>0</v>
      </c>
      <c r="AE59" s="48">
        <f>IF(I46&gt;J46,I46-J46,0)</f>
        <v>0</v>
      </c>
      <c r="AF59" s="49">
        <f>IF(J46&gt;I46,J46-I46,0)</f>
        <v>0</v>
      </c>
      <c r="AI59" s="31"/>
      <c r="AJ59" s="32"/>
      <c r="AK59" s="71" t="s">
        <v>130</v>
      </c>
      <c r="AL59" s="45">
        <v>0</v>
      </c>
      <c r="AM59" s="63">
        <v>0</v>
      </c>
    </row>
    <row r="60" spans="2:39" x14ac:dyDescent="0.25">
      <c r="L60" s="6">
        <v>5600</v>
      </c>
      <c r="M60" s="58"/>
      <c r="N60" s="59" t="s">
        <v>137</v>
      </c>
      <c r="O60" s="192">
        <f>+Paramunicipal!E57</f>
        <v>0</v>
      </c>
      <c r="P60" s="193">
        <f>+Paramunicipal!F57</f>
        <v>0</v>
      </c>
      <c r="Q60" s="57">
        <f>+Paramunicipal!G57</f>
        <v>0</v>
      </c>
      <c r="AA60" s="43">
        <v>3310</v>
      </c>
      <c r="AB60" s="44" t="s">
        <v>60</v>
      </c>
      <c r="AC60" s="60">
        <f>IF(H47&gt;I47,H47-I47,0)</f>
        <v>0</v>
      </c>
      <c r="AD60" s="61">
        <f>IF(I47&gt;H47,I47-H47,0)</f>
        <v>0</v>
      </c>
      <c r="AE60" s="60">
        <f>IF(I47&gt;J47,I47-J47,0)</f>
        <v>0</v>
      </c>
      <c r="AF60" s="61">
        <f>IF(J47&gt;I47,J47-I47,0)</f>
        <v>0</v>
      </c>
      <c r="AI60" s="31"/>
      <c r="AJ60" s="32"/>
      <c r="AK60" s="71" t="s">
        <v>132</v>
      </c>
      <c r="AL60" s="100">
        <f>SUM(AD9:AD14)+SUM(AD17:AD18)+SUM(AD22:AD25)+SUM(AD29:AD36)+SUM(AD39:AD44)+SUM(AD49:AD50)+SUM(AD53:AD57)+SUM(AD60:AD61)</f>
        <v>5292064.2699999996</v>
      </c>
      <c r="AM60" s="101">
        <f>SUM(AF9:AF14)+SUM(AF17:AF18)+SUM(AF22:AF25)+SUM(AF29:AF36)+SUM(AF39:AF44)+SUM(AF49:AF50)+SUM(AF53:AF57)+SUM(AF60:AF61)</f>
        <v>25670477.589999996</v>
      </c>
    </row>
    <row r="61" spans="2:39" x14ac:dyDescent="0.25">
      <c r="L61" s="43">
        <v>5610</v>
      </c>
      <c r="M61" s="41" t="s">
        <v>138</v>
      </c>
      <c r="N61" s="21"/>
      <c r="O61" s="194">
        <f>SUM(O62)</f>
        <v>0</v>
      </c>
      <c r="P61" s="195">
        <f>SUM(P62)</f>
        <v>0</v>
      </c>
      <c r="Q61" s="38">
        <f>SUM(Q62)</f>
        <v>0</v>
      </c>
      <c r="AA61" s="43">
        <v>3320</v>
      </c>
      <c r="AB61" s="106" t="s">
        <v>64</v>
      </c>
      <c r="AC61" s="107">
        <f>IF(H48&gt;I48,H48-I48,0)</f>
        <v>0</v>
      </c>
      <c r="AD61" s="108">
        <f>IF(I48&gt;H48,I48-H48,0)</f>
        <v>0</v>
      </c>
      <c r="AE61" s="107">
        <f>IF(I48&gt;J48,I48-J48,0)</f>
        <v>0</v>
      </c>
      <c r="AF61" s="108">
        <f>IF(J48&gt;I48,J48-I48,0)</f>
        <v>0</v>
      </c>
      <c r="AI61" s="47" t="s">
        <v>141</v>
      </c>
      <c r="AJ61" s="32"/>
      <c r="AK61" s="84"/>
      <c r="AL61" s="102">
        <f>+AL51-AL56</f>
        <v>-2250845.4699999876</v>
      </c>
      <c r="AM61" s="103">
        <f>+AM51-AM56</f>
        <v>-4954858.8299999684</v>
      </c>
    </row>
    <row r="62" spans="2:39" x14ac:dyDescent="0.25">
      <c r="L62" s="43"/>
      <c r="M62" s="58"/>
      <c r="N62" s="59" t="s">
        <v>140</v>
      </c>
      <c r="O62" s="192">
        <f>+Paramunicipal!E59</f>
        <v>0</v>
      </c>
      <c r="P62" s="193">
        <f>+Paramunicipal!F59</f>
        <v>0</v>
      </c>
      <c r="Q62" s="57">
        <f>+Paramunicipal!G59</f>
        <v>0</v>
      </c>
      <c r="AC62" s="109">
        <f>+AC6+AC27+AC46-AD6-AD27-AD46</f>
        <v>5.2154064178466797E-8</v>
      </c>
      <c r="AD62" s="109">
        <f>+AC7+AC16+AC28+AC38+AC47+AC52+AC59-AD7-AD16-AD28-AD38-AD47-AD52-AD59</f>
        <v>3.7252902984619141E-8</v>
      </c>
      <c r="AE62" s="109">
        <f>+AE6+AE27+AE46-AF6-AF27-AF46</f>
        <v>-5.9604644775390625E-8</v>
      </c>
      <c r="AF62" s="109">
        <f>+AE7+AE16+AE28+AE38+AE47+AE52+AE59-AF7-AF16-AF28-AF38-AF47-AF52-AF59</f>
        <v>-7.0780515670776367E-8</v>
      </c>
      <c r="AI62" s="25"/>
      <c r="AJ62" s="32"/>
      <c r="AK62" s="84"/>
      <c r="AL62" s="102"/>
      <c r="AM62" s="103"/>
    </row>
    <row r="63" spans="2:39" ht="24" customHeight="1" x14ac:dyDescent="0.25">
      <c r="L63" s="43"/>
      <c r="M63" s="104"/>
      <c r="N63" s="105"/>
      <c r="O63" s="198"/>
      <c r="P63" s="199"/>
      <c r="Q63" s="67"/>
      <c r="AB63" s="206" t="s">
        <v>114</v>
      </c>
      <c r="AC63" s="206"/>
      <c r="AD63" s="206"/>
      <c r="AE63" s="56"/>
      <c r="AF63" s="56"/>
      <c r="AI63" s="47" t="s">
        <v>143</v>
      </c>
      <c r="AJ63" s="32"/>
      <c r="AK63" s="84"/>
      <c r="AL63" s="110">
        <f>+AL37+AL48+AL61</f>
        <v>-1496174.1000000387</v>
      </c>
      <c r="AM63" s="111">
        <f>+AM37+AM48+AM61</f>
        <v>236111.62000002712</v>
      </c>
    </row>
    <row r="64" spans="2:39" ht="14.45" customHeight="1" x14ac:dyDescent="0.25">
      <c r="L64" s="43"/>
      <c r="M64" s="72" t="s">
        <v>142</v>
      </c>
      <c r="N64" s="73"/>
      <c r="O64" s="196">
        <f>+O30+O34+O44+O48+O54+O61</f>
        <v>156874128</v>
      </c>
      <c r="P64" s="197">
        <f>+P30+P34+P44+P48+P54+P61</f>
        <v>151687844.38000003</v>
      </c>
      <c r="Q64" s="75">
        <f>+Q30+Q34+Q44+Q48+Q54+Q61</f>
        <v>128451736.48999998</v>
      </c>
      <c r="AB64" s="56"/>
      <c r="AC64" s="56"/>
      <c r="AD64" s="56"/>
      <c r="AE64" s="56"/>
      <c r="AF64" s="56"/>
      <c r="AG64" s="56"/>
      <c r="AI64" s="25"/>
      <c r="AJ64" s="32"/>
      <c r="AK64" s="84"/>
      <c r="AL64" s="112"/>
      <c r="AM64" s="113"/>
    </row>
    <row r="65" spans="12:39" x14ac:dyDescent="0.25">
      <c r="L65" s="6">
        <v>3210</v>
      </c>
      <c r="M65" s="104"/>
      <c r="N65" s="73"/>
      <c r="O65" s="198"/>
      <c r="P65" s="199"/>
      <c r="Q65" s="67"/>
      <c r="AG65" s="56"/>
      <c r="AI65" s="47" t="s">
        <v>144</v>
      </c>
      <c r="AJ65" s="32"/>
      <c r="AK65" s="84"/>
      <c r="AL65" s="114">
        <f>+E9</f>
        <v>42943224.230000004</v>
      </c>
      <c r="AM65" s="115">
        <f>+F9</f>
        <v>42707112.609999999</v>
      </c>
    </row>
    <row r="66" spans="12:39" x14ac:dyDescent="0.25">
      <c r="M66" s="20" t="s">
        <v>34</v>
      </c>
      <c r="N66" s="21"/>
      <c r="O66" s="194">
        <f>+O27-O64</f>
        <v>15113684.409999996</v>
      </c>
      <c r="P66" s="195">
        <f>+P27-P64</f>
        <v>12686126.779999971</v>
      </c>
      <c r="Q66" s="38">
        <f>+Q27-Q64</f>
        <v>20815138.710000008</v>
      </c>
      <c r="AI66" s="47" t="s">
        <v>145</v>
      </c>
      <c r="AJ66" s="32"/>
      <c r="AK66" s="84"/>
      <c r="AL66" s="114">
        <f>+D9</f>
        <v>41447050.130000003</v>
      </c>
      <c r="AM66" s="115">
        <f>+E9</f>
        <v>42943224.230000004</v>
      </c>
    </row>
    <row r="67" spans="12:39" x14ac:dyDescent="0.25">
      <c r="M67" s="20"/>
      <c r="N67" s="21"/>
      <c r="O67" s="192"/>
      <c r="P67" s="193"/>
      <c r="Q67" s="57"/>
      <c r="AI67" s="119"/>
      <c r="AJ67" s="120"/>
      <c r="AK67" s="121"/>
      <c r="AL67" s="122"/>
      <c r="AM67" s="123"/>
    </row>
    <row r="68" spans="12:39" x14ac:dyDescent="0.25">
      <c r="M68" s="94"/>
      <c r="N68" s="116"/>
      <c r="O68" s="200"/>
      <c r="P68" s="201"/>
      <c r="Q68" s="118"/>
      <c r="AL68" s="171">
        <f>+AL66-AL65-AL63</f>
        <v>3.7252902984619141E-8</v>
      </c>
      <c r="AM68" s="171">
        <f>+AM66-AM65-AM63</f>
        <v>-2.2351741790771484E-8</v>
      </c>
    </row>
    <row r="69" spans="12:39" x14ac:dyDescent="0.25">
      <c r="O69" s="175">
        <f>+H40-O66</f>
        <v>0</v>
      </c>
      <c r="P69" s="175">
        <f t="shared" ref="P69:Q69" si="43">+I40-P66</f>
        <v>2.7939677238464355E-8</v>
      </c>
      <c r="Q69" s="175">
        <f t="shared" si="43"/>
        <v>0</v>
      </c>
    </row>
    <row r="70" spans="12:39" x14ac:dyDescent="0.25">
      <c r="AI70" s="206" t="s">
        <v>114</v>
      </c>
      <c r="AJ70" s="206"/>
      <c r="AK70" s="206"/>
      <c r="AL70" s="206"/>
      <c r="AM70" s="206"/>
    </row>
    <row r="71" spans="12:39" x14ac:dyDescent="0.25">
      <c r="M71" s="206" t="s">
        <v>114</v>
      </c>
      <c r="N71" s="206"/>
      <c r="O71" s="206"/>
      <c r="P71" s="206"/>
      <c r="Q71" s="56"/>
      <c r="R71" s="56"/>
      <c r="AI71" s="206"/>
      <c r="AJ71" s="206"/>
      <c r="AK71" s="206"/>
      <c r="AL71" s="206"/>
      <c r="AM71" s="206"/>
    </row>
    <row r="72" spans="12:39" x14ac:dyDescent="0.25">
      <c r="M72" s="206"/>
      <c r="N72" s="206"/>
      <c r="O72" s="206"/>
      <c r="P72" s="206"/>
      <c r="Q72" s="56"/>
      <c r="R72" s="56"/>
    </row>
  </sheetData>
  <mergeCells count="25"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4:I4"/>
    <mergeCell ref="M4:P4"/>
    <mergeCell ref="C2:I2"/>
    <mergeCell ref="M2:P2"/>
    <mergeCell ref="T2:Y2"/>
    <mergeCell ref="AB2:AD2"/>
    <mergeCell ref="AI2:AM2"/>
    <mergeCell ref="C3:I3"/>
    <mergeCell ref="M3:P3"/>
    <mergeCell ref="T3:Y3"/>
    <mergeCell ref="AB3:AD3"/>
    <mergeCell ref="AI3:AM3"/>
  </mergeCells>
  <pageMargins left="0.7" right="0.7" top="0.75" bottom="0.75" header="0.3" footer="0.3"/>
  <pageSetup paperSize="9" orientation="portrait" r:id="rId1"/>
  <ignoredErrors>
    <ignoredError sqref="O8:Q8 U7:Y8 AC6:AD8 AI2:AM4 AB2:AD4 C2:P5 T2:Y4 O63:P69 AL57:AM68 AL40:AM56 AL9:AM37 AC62 AC40:AD61 AC9:AD39 U41:Y43 U9:Y39 O61:P61 O9:P17 H40:I54 H9:I39 C55:AB60 C9:G39 J18:T18 C40:G54 J40:AB40 J9:N17 Q9:T11 C70:AM72 C61:N61 Q61:AB61 Z18:AB39 Z9:AB17 J44:AB54 J42:T43 Z41:AB43 AE38:AM39 AE9:AK17 AE57:AK60 AE40:AK40 AE61:AK61 AE44:AK54 AE41:AK43 C62:AB62 AF62:AK62 AE18:AK37 AE55:AK56 C63:N68 C69:N69 Q69:AM69 Q63:AK68 AE6:AF7 AE8:AF8 Q13:T17 Q12:S12 J20:T22 J19:S19 J24:T24 J23:S23 J26:T29 J25:S25 J31:T36 J30:S30 J38:T39 J37:S37 J41:S41" unlockedFormula="1"/>
    <ignoredError sqref="AD62:AE62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tabSelected="1" topLeftCell="M1" zoomScaleNormal="100" workbookViewId="0">
      <selection activeCell="R66" sqref="R66"/>
    </sheetView>
  </sheetViews>
  <sheetFormatPr baseColWidth="10" defaultRowHeight="15" x14ac:dyDescent="0.25"/>
  <cols>
    <col min="1" max="2" width="4.7109375" style="70" hidden="1" customWidth="1"/>
    <col min="3" max="3" width="43.42578125" style="98" customWidth="1"/>
    <col min="4" max="4" width="15.42578125" style="16" bestFit="1" customWidth="1"/>
    <col min="5" max="5" width="15.85546875" style="16" bestFit="1" customWidth="1"/>
    <col min="6" max="6" width="15.5703125" style="16" customWidth="1"/>
    <col min="7" max="7" width="50.85546875" style="22" customWidth="1"/>
    <col min="8" max="9" width="15.85546875" style="22" customWidth="1"/>
    <col min="10" max="10" width="16" style="22" customWidth="1"/>
    <col min="11" max="12" width="2" style="70" customWidth="1"/>
    <col min="13" max="13" width="2.42578125" style="22" customWidth="1"/>
    <col min="14" max="14" width="56.85546875" style="22" customWidth="1"/>
    <col min="15" max="15" width="17.42578125" style="22" bestFit="1" customWidth="1"/>
    <col min="16" max="16" width="16" style="22" bestFit="1" customWidth="1"/>
    <col min="17" max="17" width="17.140625" style="22" customWidth="1"/>
    <col min="18" max="19" width="1.7109375" style="70" customWidth="1"/>
    <col min="20" max="20" width="53.42578125" style="22" customWidth="1"/>
    <col min="21" max="24" width="20.140625" style="22" customWidth="1"/>
    <col min="25" max="25" width="16.140625" style="22" customWidth="1"/>
    <col min="26" max="27" width="1.42578125" style="70" customWidth="1"/>
    <col min="28" max="28" width="50.85546875" style="22" customWidth="1"/>
    <col min="29" max="29" width="15.140625" style="22" customWidth="1"/>
    <col min="30" max="30" width="14.85546875" style="22" customWidth="1"/>
    <col min="31" max="31" width="15.140625" style="22" customWidth="1"/>
    <col min="32" max="32" width="15.42578125" style="22" customWidth="1"/>
    <col min="33" max="34" width="2.5703125" style="70" customWidth="1"/>
    <col min="35" max="36" width="1.85546875" style="22" customWidth="1"/>
    <col min="37" max="37" width="90.5703125" style="22" bestFit="1" customWidth="1"/>
    <col min="38" max="39" width="12.140625" style="22" bestFit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1"/>
      <c r="L1" s="1"/>
      <c r="M1" s="2"/>
      <c r="N1" s="2"/>
      <c r="O1" s="2"/>
      <c r="P1" s="2"/>
      <c r="Q1" s="2"/>
      <c r="R1" s="1"/>
      <c r="S1" s="1"/>
      <c r="T1" s="2"/>
      <c r="U1" s="2"/>
      <c r="V1" s="2"/>
      <c r="W1" s="2"/>
      <c r="X1" s="2"/>
      <c r="Y1" s="2"/>
      <c r="Z1" s="1"/>
      <c r="AA1" s="1"/>
      <c r="AB1" s="2"/>
      <c r="AC1" s="2"/>
      <c r="AD1" s="2"/>
      <c r="AE1" s="2"/>
      <c r="AF1" s="2"/>
      <c r="AG1" s="1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207" t="str">
        <f>+'31120'!B1</f>
        <v>3.1.1.2.0 Entidades Paraestatales y Fideicomisos No Empresariales y No Financieros</v>
      </c>
      <c r="D2" s="208"/>
      <c r="E2" s="208"/>
      <c r="F2" s="208"/>
      <c r="G2" s="208"/>
      <c r="H2" s="208"/>
      <c r="I2" s="208"/>
      <c r="J2" s="159"/>
      <c r="K2" s="1"/>
      <c r="L2" s="1"/>
      <c r="M2" s="207" t="str">
        <f>+C2</f>
        <v>3.1.1.2.0 Entidades Paraestatales y Fideicomisos No Empresariales y No Financieros</v>
      </c>
      <c r="N2" s="208"/>
      <c r="O2" s="208"/>
      <c r="P2" s="222"/>
      <c r="Q2" s="165"/>
      <c r="R2" s="1"/>
      <c r="S2" s="1"/>
      <c r="T2" s="211" t="str">
        <f>+C2</f>
        <v>3.1.1.2.0 Entidades Paraestatales y Fideicomisos No Empresariales y No Financieros</v>
      </c>
      <c r="U2" s="212"/>
      <c r="V2" s="212"/>
      <c r="W2" s="212"/>
      <c r="X2" s="212"/>
      <c r="Y2" s="213"/>
      <c r="Z2" s="1"/>
      <c r="AA2" s="1"/>
      <c r="AB2" s="207" t="str">
        <f>+C2</f>
        <v>3.1.1.2.0 Entidades Paraestatales y Fideicomisos No Empresariales y No Financieros</v>
      </c>
      <c r="AC2" s="208"/>
      <c r="AD2" s="208"/>
      <c r="AE2" s="162"/>
      <c r="AF2" s="168"/>
      <c r="AG2" s="1"/>
      <c r="AH2" s="1"/>
      <c r="AI2" s="207" t="str">
        <f>+C2</f>
        <v>3.1.1.2.0 Entidades Paraestatales y Fideicomisos No Empresariales y No Financieros</v>
      </c>
      <c r="AJ2" s="208"/>
      <c r="AK2" s="208"/>
      <c r="AL2" s="208"/>
      <c r="AM2" s="222"/>
    </row>
    <row r="3" spans="1:39" x14ac:dyDescent="0.25">
      <c r="A3" s="1"/>
      <c r="B3" s="1"/>
      <c r="C3" s="209" t="str">
        <f>+'31120'!B68</f>
        <v>Estado de Situación Financiera</v>
      </c>
      <c r="D3" s="210"/>
      <c r="E3" s="210"/>
      <c r="F3" s="210"/>
      <c r="G3" s="210"/>
      <c r="H3" s="210"/>
      <c r="I3" s="210"/>
      <c r="J3" s="160"/>
      <c r="K3" s="1"/>
      <c r="L3" s="1"/>
      <c r="M3" s="209" t="str">
        <f>+'31120'!B2</f>
        <v>Estado de Actividades</v>
      </c>
      <c r="N3" s="210"/>
      <c r="O3" s="210"/>
      <c r="P3" s="223"/>
      <c r="Q3" s="166"/>
      <c r="R3" s="1"/>
      <c r="S3" s="1"/>
      <c r="T3" s="224" t="s">
        <v>159</v>
      </c>
      <c r="U3" s="225"/>
      <c r="V3" s="225"/>
      <c r="W3" s="225"/>
      <c r="X3" s="225"/>
      <c r="Y3" s="226"/>
      <c r="Z3" s="1"/>
      <c r="AA3" s="1"/>
      <c r="AB3" s="209" t="s">
        <v>160</v>
      </c>
      <c r="AC3" s="210"/>
      <c r="AD3" s="210"/>
      <c r="AE3" s="163"/>
      <c r="AF3" s="169"/>
      <c r="AG3" s="1"/>
      <c r="AH3" s="1"/>
      <c r="AI3" s="209" t="s">
        <v>161</v>
      </c>
      <c r="AJ3" s="210"/>
      <c r="AK3" s="210"/>
      <c r="AL3" s="210"/>
      <c r="AM3" s="223"/>
    </row>
    <row r="4" spans="1:39" x14ac:dyDescent="0.25">
      <c r="A4" s="1"/>
      <c r="B4" s="1"/>
      <c r="C4" s="209" t="str">
        <f>+'31120'!B69</f>
        <v>Al 31 de Diciembre de 2024</v>
      </c>
      <c r="D4" s="210"/>
      <c r="E4" s="210"/>
      <c r="F4" s="210"/>
      <c r="G4" s="210"/>
      <c r="H4" s="210"/>
      <c r="I4" s="210"/>
      <c r="J4" s="160"/>
      <c r="K4" s="1"/>
      <c r="L4" s="1"/>
      <c r="M4" s="209" t="str">
        <f>+'31120'!B3</f>
        <v>Del 01 de Enero al 31 de Diciembre de 2024</v>
      </c>
      <c r="N4" s="210"/>
      <c r="O4" s="210"/>
      <c r="P4" s="223"/>
      <c r="Q4" s="166"/>
      <c r="R4" s="1"/>
      <c r="S4" s="1"/>
      <c r="T4" s="227" t="str">
        <f>+M4</f>
        <v>Del 01 de Enero al 31 de Diciembre de 2024</v>
      </c>
      <c r="U4" s="228"/>
      <c r="V4" s="228"/>
      <c r="W4" s="228"/>
      <c r="X4" s="228"/>
      <c r="Y4" s="229"/>
      <c r="Z4" s="1"/>
      <c r="AA4" s="4"/>
      <c r="AB4" s="209" t="str">
        <f>+M4</f>
        <v>Del 01 de Enero al 31 de Diciembre de 2024</v>
      </c>
      <c r="AC4" s="210"/>
      <c r="AD4" s="210"/>
      <c r="AE4" s="163"/>
      <c r="AF4" s="169"/>
      <c r="AG4" s="1"/>
      <c r="AH4" s="1"/>
      <c r="AI4" s="209" t="str">
        <f>+T4</f>
        <v>Del 01 de Enero al 31 de Diciembre de 2024</v>
      </c>
      <c r="AJ4" s="210"/>
      <c r="AK4" s="210"/>
      <c r="AL4" s="210"/>
      <c r="AM4" s="223"/>
    </row>
    <row r="5" spans="1:39" ht="30.6" customHeight="1" x14ac:dyDescent="0.25">
      <c r="A5" s="4"/>
      <c r="B5" s="4"/>
      <c r="C5" s="214"/>
      <c r="D5" s="215"/>
      <c r="E5" s="215"/>
      <c r="F5" s="215"/>
      <c r="G5" s="215"/>
      <c r="H5" s="215"/>
      <c r="I5" s="215"/>
      <c r="J5" s="161"/>
      <c r="K5" s="4"/>
      <c r="L5" s="4"/>
      <c r="M5" s="214"/>
      <c r="N5" s="215"/>
      <c r="O5" s="215"/>
      <c r="P5" s="216"/>
      <c r="Q5" s="167"/>
      <c r="R5" s="4"/>
      <c r="S5" s="4"/>
      <c r="T5" s="172" t="s">
        <v>0</v>
      </c>
      <c r="U5" s="173" t="s">
        <v>1</v>
      </c>
      <c r="V5" s="173" t="s">
        <v>2</v>
      </c>
      <c r="W5" s="173" t="s">
        <v>3</v>
      </c>
      <c r="X5" s="173" t="s">
        <v>4</v>
      </c>
      <c r="Y5" s="173" t="s">
        <v>5</v>
      </c>
      <c r="Z5" s="4"/>
      <c r="AA5" s="1"/>
      <c r="AB5" s="214"/>
      <c r="AC5" s="215"/>
      <c r="AD5" s="215"/>
      <c r="AE5" s="164"/>
      <c r="AF5" s="170"/>
      <c r="AG5" s="4"/>
      <c r="AH5" s="4"/>
      <c r="AI5" s="217"/>
      <c r="AJ5" s="218"/>
      <c r="AK5" s="218"/>
      <c r="AL5" s="218"/>
      <c r="AM5" s="219"/>
    </row>
    <row r="6" spans="1:39" x14ac:dyDescent="0.25">
      <c r="C6" s="15" t="s">
        <v>6</v>
      </c>
      <c r="D6" s="8">
        <v>2024</v>
      </c>
      <c r="E6" s="8">
        <v>2023</v>
      </c>
      <c r="F6" s="8">
        <v>2022</v>
      </c>
      <c r="G6" s="17" t="s">
        <v>7</v>
      </c>
      <c r="H6" s="8">
        <v>2024</v>
      </c>
      <c r="I6" s="7">
        <v>2023</v>
      </c>
      <c r="J6" s="134">
        <v>2022</v>
      </c>
      <c r="K6" s="9"/>
      <c r="L6" s="9"/>
      <c r="M6" s="10"/>
      <c r="N6" s="11"/>
      <c r="O6" s="8">
        <v>2024</v>
      </c>
      <c r="P6" s="7">
        <v>2023</v>
      </c>
      <c r="Q6" s="7">
        <v>2022</v>
      </c>
      <c r="R6" s="1"/>
      <c r="S6" s="1"/>
      <c r="T6" s="12"/>
      <c r="U6" s="13"/>
      <c r="V6" s="13"/>
      <c r="W6" s="13"/>
      <c r="X6" s="13"/>
      <c r="Y6" s="14"/>
      <c r="Z6" s="1"/>
      <c r="AA6" s="6">
        <v>1000</v>
      </c>
      <c r="AB6" s="25" t="s">
        <v>6</v>
      </c>
      <c r="AC6" s="29">
        <f>IF(E32&gt;D32,E32-D32,0)</f>
        <v>0</v>
      </c>
      <c r="AD6" s="30">
        <f>IF(D32&gt;E32,D32-E32,0)</f>
        <v>10621583.110000014</v>
      </c>
      <c r="AE6" s="29">
        <f>IF(F32&gt;E32,F32-E32,0)</f>
        <v>0</v>
      </c>
      <c r="AF6" s="30">
        <f>IF(E32&gt;F32,E32-F32,0)</f>
        <v>25497299.350000083</v>
      </c>
      <c r="AG6" s="1"/>
      <c r="AH6" s="1"/>
      <c r="AI6" s="220" t="s">
        <v>0</v>
      </c>
      <c r="AJ6" s="221"/>
      <c r="AK6" s="221"/>
      <c r="AL6" s="8">
        <v>2024</v>
      </c>
      <c r="AM6" s="7">
        <v>2023</v>
      </c>
    </row>
    <row r="7" spans="1:39" x14ac:dyDescent="0.25">
      <c r="A7" s="6"/>
      <c r="B7" s="6"/>
      <c r="C7" s="15"/>
      <c r="G7" s="17"/>
      <c r="H7" s="18"/>
      <c r="I7" s="19"/>
      <c r="J7" s="19"/>
      <c r="K7" s="181"/>
      <c r="M7" s="20" t="s">
        <v>10</v>
      </c>
      <c r="N7" s="21"/>
      <c r="P7" s="23"/>
      <c r="Q7" s="23"/>
      <c r="R7" s="1"/>
      <c r="S7" s="24">
        <v>900001</v>
      </c>
      <c r="T7" s="25" t="s">
        <v>193</v>
      </c>
      <c r="U7" s="26">
        <f>SUM(U8:U10)</f>
        <v>31154764.480000004</v>
      </c>
      <c r="V7" s="27"/>
      <c r="W7" s="27"/>
      <c r="X7" s="26"/>
      <c r="Y7" s="28">
        <f>SUM(U7:X7)</f>
        <v>31154764.480000004</v>
      </c>
      <c r="Z7" s="1"/>
      <c r="AA7" s="6">
        <v>1100</v>
      </c>
      <c r="AB7" s="47" t="s">
        <v>11</v>
      </c>
      <c r="AC7" s="48">
        <f>IF(E17&gt;D17,E17-D17,0)</f>
        <v>4203399.4800000042</v>
      </c>
      <c r="AD7" s="49">
        <f>IF(D17&gt;E17,D17-E17,0)</f>
        <v>0</v>
      </c>
      <c r="AE7" s="48">
        <f>IF(F17&gt;E17,F17-E17,0)</f>
        <v>0</v>
      </c>
      <c r="AF7" s="49">
        <f>IF(E17&gt;F17,E17-F17,0)</f>
        <v>17183614.920000002</v>
      </c>
      <c r="AG7" s="1"/>
      <c r="AH7" s="1"/>
      <c r="AI7" s="31"/>
      <c r="AJ7" s="32"/>
      <c r="AK7" s="33"/>
      <c r="AL7" s="34"/>
      <c r="AM7" s="35"/>
    </row>
    <row r="8" spans="1:39" x14ac:dyDescent="0.25">
      <c r="A8" s="6"/>
      <c r="B8" s="6"/>
      <c r="C8" s="36" t="s">
        <v>11</v>
      </c>
      <c r="G8" s="17" t="s">
        <v>12</v>
      </c>
      <c r="H8" s="37"/>
      <c r="I8" s="38"/>
      <c r="J8" s="39"/>
      <c r="K8" s="182"/>
      <c r="L8" s="6">
        <v>4100</v>
      </c>
      <c r="M8" s="41" t="s">
        <v>13</v>
      </c>
      <c r="N8" s="42"/>
      <c r="O8" s="37">
        <f>SUM(O9:O15)</f>
        <v>132330743.8</v>
      </c>
      <c r="P8" s="38">
        <f>SUM(P9:P15)</f>
        <v>128715667.96000001</v>
      </c>
      <c r="Q8" s="38">
        <f>SUM(Q9:Q16)</f>
        <v>119750557.53999999</v>
      </c>
      <c r="R8" s="1"/>
      <c r="S8" s="43">
        <v>3110</v>
      </c>
      <c r="T8" s="44" t="s">
        <v>14</v>
      </c>
      <c r="U8" s="45">
        <f>+I35</f>
        <v>30001433.540000003</v>
      </c>
      <c r="V8" s="27"/>
      <c r="W8" s="27"/>
      <c r="X8" s="27"/>
      <c r="Y8" s="46">
        <f>SUM(U8:X8)</f>
        <v>30001433.540000003</v>
      </c>
      <c r="Z8" s="1"/>
      <c r="AA8" s="43">
        <v>1110</v>
      </c>
      <c r="AB8" s="44" t="s">
        <v>16</v>
      </c>
      <c r="AC8" s="60">
        <f t="shared" ref="AC8:AC14" si="0">IF(E9&gt;D9,E9-D9,0)</f>
        <v>1496174.1000000015</v>
      </c>
      <c r="AD8" s="61">
        <f t="shared" ref="AD8:AD14" si="1">IF(D9&gt;E9,D9-E9,0)</f>
        <v>0</v>
      </c>
      <c r="AE8" s="60">
        <f t="shared" ref="AE8:AE14" si="2">IF(F9&gt;E9,F9-E9,0)</f>
        <v>0</v>
      </c>
      <c r="AF8" s="61">
        <f t="shared" ref="AF8:AF14" si="3">IF(E9&gt;F9,E9-F9,0)</f>
        <v>236111.62000000477</v>
      </c>
      <c r="AG8" s="1"/>
      <c r="AH8" s="1"/>
      <c r="AI8" s="50" t="s">
        <v>15</v>
      </c>
      <c r="AJ8" s="32"/>
      <c r="AK8" s="51"/>
      <c r="AL8" s="52"/>
      <c r="AM8" s="53"/>
    </row>
    <row r="9" spans="1:39" x14ac:dyDescent="0.25">
      <c r="A9" s="43">
        <v>1110</v>
      </c>
      <c r="B9" s="43">
        <v>2110</v>
      </c>
      <c r="C9" s="54" t="s">
        <v>16</v>
      </c>
      <c r="D9" s="55">
        <f>+'31120'!E74</f>
        <v>41447050.130000003</v>
      </c>
      <c r="E9" s="55">
        <f>+'31120'!F74</f>
        <v>42943224.230000004</v>
      </c>
      <c r="F9" s="55">
        <f>+'31120'!G74</f>
        <v>42707112.609999999</v>
      </c>
      <c r="G9" s="56" t="s">
        <v>17</v>
      </c>
      <c r="H9" s="55">
        <f>+'31120'!E102</f>
        <v>17780664.68</v>
      </c>
      <c r="I9" s="57">
        <f>+'31120'!F102</f>
        <v>21822026.289999999</v>
      </c>
      <c r="J9" s="57">
        <f>+'31120'!G102</f>
        <v>16171888.129999999</v>
      </c>
      <c r="K9" s="183"/>
      <c r="L9" s="43">
        <v>4110</v>
      </c>
      <c r="M9" s="58"/>
      <c r="N9" s="59" t="s">
        <v>18</v>
      </c>
      <c r="O9" s="55">
        <f>+'31120'!E7</f>
        <v>0</v>
      </c>
      <c r="P9" s="57">
        <f>+'31120'!F7</f>
        <v>0</v>
      </c>
      <c r="Q9" s="57">
        <f>+'31120'!G7</f>
        <v>0</v>
      </c>
      <c r="R9" s="1"/>
      <c r="S9" s="43">
        <v>3120</v>
      </c>
      <c r="T9" s="44" t="s">
        <v>19</v>
      </c>
      <c r="U9" s="45">
        <f t="shared" ref="U9:U10" si="4">+I36</f>
        <v>1153330.94</v>
      </c>
      <c r="V9" s="27"/>
      <c r="W9" s="27"/>
      <c r="X9" s="27"/>
      <c r="Y9" s="46">
        <f>SUM(U9:X9)</f>
        <v>1153330.94</v>
      </c>
      <c r="Z9" s="1"/>
      <c r="AA9" s="43">
        <v>1120</v>
      </c>
      <c r="AB9" s="44" t="s">
        <v>20</v>
      </c>
      <c r="AC9" s="60">
        <f t="shared" si="0"/>
        <v>1078145.679999996</v>
      </c>
      <c r="AD9" s="61">
        <f t="shared" si="1"/>
        <v>0</v>
      </c>
      <c r="AE9" s="60">
        <f t="shared" si="2"/>
        <v>0</v>
      </c>
      <c r="AF9" s="61">
        <f t="shared" si="3"/>
        <v>16566583.929999998</v>
      </c>
      <c r="AG9" s="1"/>
      <c r="AH9" s="1"/>
      <c r="AI9" s="31"/>
      <c r="AJ9" s="51" t="s">
        <v>8</v>
      </c>
      <c r="AK9" s="51"/>
      <c r="AL9" s="26">
        <f>SUM(AL10:AL19)</f>
        <v>171987812.41</v>
      </c>
      <c r="AM9" s="28">
        <f>SUM(AM10:AM19)</f>
        <v>164373971.16</v>
      </c>
    </row>
    <row r="10" spans="1:39" x14ac:dyDescent="0.25">
      <c r="A10" s="43">
        <v>1120</v>
      </c>
      <c r="B10" s="43">
        <v>2120</v>
      </c>
      <c r="C10" s="54" t="s">
        <v>20</v>
      </c>
      <c r="D10" s="55">
        <f>+'31120'!E75</f>
        <v>25320981.710000001</v>
      </c>
      <c r="E10" s="55">
        <f>+'31120'!F75</f>
        <v>26399127.389999997</v>
      </c>
      <c r="F10" s="55">
        <f>+'31120'!G75</f>
        <v>9832543.459999999</v>
      </c>
      <c r="G10" s="56" t="s">
        <v>21</v>
      </c>
      <c r="H10" s="55">
        <f>+'31120'!E103</f>
        <v>0</v>
      </c>
      <c r="I10" s="57">
        <f>+'31120'!F103</f>
        <v>0</v>
      </c>
      <c r="J10" s="57">
        <f>+'31120'!G103</f>
        <v>0</v>
      </c>
      <c r="K10" s="183"/>
      <c r="L10" s="43">
        <v>4120</v>
      </c>
      <c r="M10" s="58"/>
      <c r="N10" s="59" t="s">
        <v>22</v>
      </c>
      <c r="O10" s="55">
        <f>+'31120'!E8</f>
        <v>0</v>
      </c>
      <c r="P10" s="57">
        <f>+'31120'!F8</f>
        <v>0</v>
      </c>
      <c r="Q10" s="57">
        <f>+'31120'!G8</f>
        <v>0</v>
      </c>
      <c r="R10" s="1"/>
      <c r="S10" s="43">
        <v>3130</v>
      </c>
      <c r="T10" s="44" t="s">
        <v>23</v>
      </c>
      <c r="U10" s="45">
        <f t="shared" si="4"/>
        <v>0</v>
      </c>
      <c r="V10" s="27"/>
      <c r="W10" s="27"/>
      <c r="X10" s="27"/>
      <c r="Y10" s="46">
        <f>SUM(U10:X10)</f>
        <v>0</v>
      </c>
      <c r="Z10" s="1"/>
      <c r="AA10" s="43">
        <v>1130</v>
      </c>
      <c r="AB10" s="44" t="s">
        <v>24</v>
      </c>
      <c r="AC10" s="60">
        <f t="shared" si="0"/>
        <v>1184080.6299999999</v>
      </c>
      <c r="AD10" s="61">
        <f t="shared" si="1"/>
        <v>0</v>
      </c>
      <c r="AE10" s="60">
        <f t="shared" si="2"/>
        <v>0</v>
      </c>
      <c r="AF10" s="61">
        <f t="shared" si="3"/>
        <v>804541.53</v>
      </c>
      <c r="AG10" s="1"/>
      <c r="AH10" s="43">
        <v>4110</v>
      </c>
      <c r="AI10" s="31"/>
      <c r="AJ10" s="32"/>
      <c r="AK10" s="62" t="s">
        <v>18</v>
      </c>
      <c r="AL10" s="45">
        <f>+O9</f>
        <v>0</v>
      </c>
      <c r="AM10" s="63">
        <f t="shared" ref="AM10:AM16" si="5">+P9</f>
        <v>0</v>
      </c>
    </row>
    <row r="11" spans="1:39" x14ac:dyDescent="0.25">
      <c r="A11" s="43">
        <v>1130</v>
      </c>
      <c r="B11" s="43">
        <v>2130</v>
      </c>
      <c r="C11" s="54" t="s">
        <v>24</v>
      </c>
      <c r="D11" s="55">
        <f>+'31120'!E76</f>
        <v>618552.35000000009</v>
      </c>
      <c r="E11" s="55">
        <f>+'31120'!F76</f>
        <v>1802632.98</v>
      </c>
      <c r="F11" s="55">
        <f>+'31120'!G76</f>
        <v>998091.45</v>
      </c>
      <c r="G11" s="56" t="s">
        <v>25</v>
      </c>
      <c r="H11" s="55">
        <f>+'31120'!E104</f>
        <v>0</v>
      </c>
      <c r="I11" s="57">
        <f>+'31120'!F104</f>
        <v>0</v>
      </c>
      <c r="J11" s="57">
        <f>+'31120'!G104</f>
        <v>0</v>
      </c>
      <c r="K11" s="183"/>
      <c r="L11" s="43">
        <v>4130</v>
      </c>
      <c r="M11" s="58"/>
      <c r="N11" s="59" t="s">
        <v>26</v>
      </c>
      <c r="O11" s="55">
        <f>+'31120'!E9</f>
        <v>0</v>
      </c>
      <c r="P11" s="57">
        <f>+'31120'!F9</f>
        <v>0</v>
      </c>
      <c r="Q11" s="57">
        <f>+'31120'!G9</f>
        <v>0</v>
      </c>
      <c r="R11" s="1"/>
      <c r="S11" s="43"/>
      <c r="T11" s="44"/>
      <c r="U11" s="45"/>
      <c r="V11" s="27"/>
      <c r="W11" s="27"/>
      <c r="X11" s="27"/>
      <c r="Y11" s="46"/>
      <c r="Z11" s="1"/>
      <c r="AA11" s="43">
        <v>1140</v>
      </c>
      <c r="AB11" s="44" t="s">
        <v>27</v>
      </c>
      <c r="AC11" s="60">
        <f t="shared" si="0"/>
        <v>0</v>
      </c>
      <c r="AD11" s="61">
        <f t="shared" si="1"/>
        <v>0</v>
      </c>
      <c r="AE11" s="60">
        <f t="shared" si="2"/>
        <v>0</v>
      </c>
      <c r="AF11" s="61">
        <f t="shared" si="3"/>
        <v>0</v>
      </c>
      <c r="AG11" s="1"/>
      <c r="AH11" s="43">
        <v>4120</v>
      </c>
      <c r="AI11" s="31"/>
      <c r="AJ11" s="32"/>
      <c r="AK11" s="62" t="s">
        <v>22</v>
      </c>
      <c r="AL11" s="45">
        <f t="shared" ref="AL11:AL16" si="6">+O10</f>
        <v>0</v>
      </c>
      <c r="AM11" s="63">
        <f t="shared" si="5"/>
        <v>0</v>
      </c>
    </row>
    <row r="12" spans="1:39" x14ac:dyDescent="0.25">
      <c r="A12" s="43">
        <v>1140</v>
      </c>
      <c r="B12" s="43">
        <v>2140</v>
      </c>
      <c r="C12" s="54" t="s">
        <v>27</v>
      </c>
      <c r="D12" s="55">
        <f>+'31120'!E77</f>
        <v>0</v>
      </c>
      <c r="E12" s="55">
        <f>+'31120'!F77</f>
        <v>0</v>
      </c>
      <c r="F12" s="55">
        <f>+'31120'!G77</f>
        <v>0</v>
      </c>
      <c r="G12" s="56" t="s">
        <v>28</v>
      </c>
      <c r="H12" s="55">
        <f>+'31120'!E105</f>
        <v>0</v>
      </c>
      <c r="I12" s="57">
        <f>+'31120'!F105</f>
        <v>0</v>
      </c>
      <c r="J12" s="57">
        <f>+'31120'!G105</f>
        <v>0</v>
      </c>
      <c r="K12" s="183"/>
      <c r="L12" s="43">
        <v>4140</v>
      </c>
      <c r="M12" s="58"/>
      <c r="N12" s="59" t="s">
        <v>29</v>
      </c>
      <c r="O12" s="55">
        <f>+'31120'!E10</f>
        <v>0</v>
      </c>
      <c r="P12" s="57">
        <f>+'31120'!F10</f>
        <v>0</v>
      </c>
      <c r="Q12" s="57">
        <f>+'31120'!G10</f>
        <v>0</v>
      </c>
      <c r="R12" s="1"/>
      <c r="S12" s="24">
        <v>900002</v>
      </c>
      <c r="T12" s="25" t="s">
        <v>194</v>
      </c>
      <c r="U12" s="27" t="s">
        <v>30</v>
      </c>
      <c r="V12" s="26">
        <f>SUM(V13:V17)</f>
        <v>313172279.09000003</v>
      </c>
      <c r="W12" s="26">
        <f>SUM(W13:W17)</f>
        <v>12686126.779999999</v>
      </c>
      <c r="X12" s="26"/>
      <c r="Y12" s="28">
        <f t="shared" ref="Y12:Y17" si="7">SUM(U12:X12)</f>
        <v>325858405.87</v>
      </c>
      <c r="Z12" s="1"/>
      <c r="AA12" s="43">
        <v>1150</v>
      </c>
      <c r="AB12" s="44" t="s">
        <v>31</v>
      </c>
      <c r="AC12" s="60">
        <f t="shared" si="0"/>
        <v>444999.06999999983</v>
      </c>
      <c r="AD12" s="61">
        <f t="shared" si="1"/>
        <v>0</v>
      </c>
      <c r="AE12" s="60">
        <f t="shared" si="2"/>
        <v>423622.16000000015</v>
      </c>
      <c r="AF12" s="61">
        <f t="shared" si="3"/>
        <v>0</v>
      </c>
      <c r="AG12" s="1"/>
      <c r="AH12" s="43">
        <v>4130</v>
      </c>
      <c r="AI12" s="31"/>
      <c r="AJ12" s="32"/>
      <c r="AK12" s="62" t="s">
        <v>26</v>
      </c>
      <c r="AL12" s="45">
        <f t="shared" si="6"/>
        <v>0</v>
      </c>
      <c r="AM12" s="63">
        <f t="shared" si="5"/>
        <v>0</v>
      </c>
    </row>
    <row r="13" spans="1:39" x14ac:dyDescent="0.25">
      <c r="A13" s="43">
        <v>1150</v>
      </c>
      <c r="B13" s="43">
        <v>2150</v>
      </c>
      <c r="C13" s="54" t="s">
        <v>31</v>
      </c>
      <c r="D13" s="55">
        <f>+'31120'!E78</f>
        <v>2154770.9500000002</v>
      </c>
      <c r="E13" s="55">
        <f>+'31120'!F78</f>
        <v>2599770.02</v>
      </c>
      <c r="F13" s="55">
        <f>+'31120'!G78</f>
        <v>3023392.18</v>
      </c>
      <c r="G13" s="56" t="s">
        <v>32</v>
      </c>
      <c r="H13" s="55">
        <f>+'31120'!E106</f>
        <v>0</v>
      </c>
      <c r="I13" s="57">
        <f>+'31120'!F106</f>
        <v>0</v>
      </c>
      <c r="J13" s="57">
        <f>+'31120'!G106</f>
        <v>0</v>
      </c>
      <c r="K13" s="183"/>
      <c r="L13" s="43">
        <v>4150</v>
      </c>
      <c r="M13" s="58"/>
      <c r="N13" s="59" t="s">
        <v>33</v>
      </c>
      <c r="O13" s="55">
        <f>+'31120'!E11</f>
        <v>3973290.5300000003</v>
      </c>
      <c r="P13" s="57">
        <f>+'31120'!F11</f>
        <v>4135610.04</v>
      </c>
      <c r="Q13" s="57">
        <f>+'31120'!G11</f>
        <v>2301929.81</v>
      </c>
      <c r="R13" s="1"/>
      <c r="S13" s="43">
        <v>3210</v>
      </c>
      <c r="T13" s="44" t="s">
        <v>34</v>
      </c>
      <c r="U13" s="27" t="s">
        <v>30</v>
      </c>
      <c r="W13" s="45">
        <f>+I40</f>
        <v>12686126.779999999</v>
      </c>
      <c r="X13" s="27"/>
      <c r="Y13" s="46">
        <f t="shared" si="7"/>
        <v>12686126.779999999</v>
      </c>
      <c r="Z13" s="1"/>
      <c r="AA13" s="43">
        <v>1160</v>
      </c>
      <c r="AB13" s="44" t="s">
        <v>35</v>
      </c>
      <c r="AC13" s="60">
        <f t="shared" si="0"/>
        <v>0</v>
      </c>
      <c r="AD13" s="61">
        <f t="shared" si="1"/>
        <v>0</v>
      </c>
      <c r="AE13" s="60">
        <f t="shared" si="2"/>
        <v>0</v>
      </c>
      <c r="AF13" s="61">
        <f t="shared" si="3"/>
        <v>0</v>
      </c>
      <c r="AG13" s="1"/>
      <c r="AH13" s="43">
        <v>4140</v>
      </c>
      <c r="AI13" s="31"/>
      <c r="AJ13" s="32"/>
      <c r="AK13" s="62" t="s">
        <v>29</v>
      </c>
      <c r="AL13" s="45">
        <f t="shared" si="6"/>
        <v>0</v>
      </c>
      <c r="AM13" s="63">
        <f t="shared" si="5"/>
        <v>0</v>
      </c>
    </row>
    <row r="14" spans="1:39" ht="22.5" x14ac:dyDescent="0.25">
      <c r="A14" s="43">
        <v>1160</v>
      </c>
      <c r="B14" s="43">
        <v>2160</v>
      </c>
      <c r="C14" s="54" t="s">
        <v>35</v>
      </c>
      <c r="D14" s="55">
        <f>+'31120'!E79</f>
        <v>0</v>
      </c>
      <c r="E14" s="55">
        <f>+'31120'!F79</f>
        <v>0</v>
      </c>
      <c r="F14" s="55">
        <f>+'31120'!G79</f>
        <v>0</v>
      </c>
      <c r="G14" s="56" t="s">
        <v>36</v>
      </c>
      <c r="H14" s="55">
        <f>+'31120'!E107</f>
        <v>0</v>
      </c>
      <c r="I14" s="57">
        <f>+'31120'!F107</f>
        <v>0</v>
      </c>
      <c r="J14" s="57">
        <f>+'31120'!G107</f>
        <v>0</v>
      </c>
      <c r="K14" s="183"/>
      <c r="L14" s="43">
        <v>4160</v>
      </c>
      <c r="M14" s="58"/>
      <c r="N14" s="59" t="s">
        <v>37</v>
      </c>
      <c r="O14" s="55">
        <f>+'31120'!E12</f>
        <v>0</v>
      </c>
      <c r="P14" s="57">
        <f>+'31120'!F12</f>
        <v>0</v>
      </c>
      <c r="Q14" s="57">
        <f>+'31120'!G12</f>
        <v>0</v>
      </c>
      <c r="R14" s="1"/>
      <c r="S14" s="43">
        <v>3220</v>
      </c>
      <c r="T14" s="44" t="s">
        <v>38</v>
      </c>
      <c r="U14" s="27" t="s">
        <v>30</v>
      </c>
      <c r="V14" s="45">
        <f>+I41</f>
        <v>313525397.12</v>
      </c>
      <c r="W14" s="27"/>
      <c r="X14" s="27"/>
      <c r="Y14" s="46">
        <f t="shared" si="7"/>
        <v>313525397.12</v>
      </c>
      <c r="Z14" s="1"/>
      <c r="AA14" s="43">
        <v>1190</v>
      </c>
      <c r="AB14" s="44" t="s">
        <v>39</v>
      </c>
      <c r="AC14" s="60">
        <f t="shared" si="0"/>
        <v>0</v>
      </c>
      <c r="AD14" s="61">
        <f t="shared" si="1"/>
        <v>0</v>
      </c>
      <c r="AE14" s="60">
        <f t="shared" si="2"/>
        <v>0</v>
      </c>
      <c r="AF14" s="61">
        <f t="shared" si="3"/>
        <v>0</v>
      </c>
      <c r="AG14" s="1"/>
      <c r="AH14" s="43">
        <v>4150</v>
      </c>
      <c r="AI14" s="31"/>
      <c r="AJ14" s="32"/>
      <c r="AK14" s="62" t="s">
        <v>33</v>
      </c>
      <c r="AL14" s="45">
        <f t="shared" si="6"/>
        <v>3973290.5300000003</v>
      </c>
      <c r="AM14" s="63">
        <f t="shared" si="5"/>
        <v>4135610.04</v>
      </c>
    </row>
    <row r="15" spans="1:39" x14ac:dyDescent="0.25">
      <c r="A15" s="43">
        <v>1190</v>
      </c>
      <c r="B15" s="43">
        <v>2170</v>
      </c>
      <c r="C15" s="54" t="s">
        <v>39</v>
      </c>
      <c r="D15" s="55">
        <f>+'31120'!E80</f>
        <v>0</v>
      </c>
      <c r="E15" s="55">
        <f>+'31120'!F80</f>
        <v>0</v>
      </c>
      <c r="F15" s="55">
        <f>+'31120'!G80</f>
        <v>0</v>
      </c>
      <c r="G15" s="56" t="s">
        <v>40</v>
      </c>
      <c r="H15" s="55">
        <f>+'31120'!E108</f>
        <v>0</v>
      </c>
      <c r="I15" s="57">
        <f>+'31120'!F108</f>
        <v>0</v>
      </c>
      <c r="J15" s="57">
        <f>+'31120'!G108</f>
        <v>0</v>
      </c>
      <c r="K15" s="183"/>
      <c r="L15" s="43">
        <v>4170</v>
      </c>
      <c r="M15" s="58"/>
      <c r="N15" s="59" t="s">
        <v>41</v>
      </c>
      <c r="O15" s="55">
        <f>+'31120'!E13</f>
        <v>128357453.27</v>
      </c>
      <c r="P15" s="57">
        <f>+'31120'!F13</f>
        <v>124580057.92</v>
      </c>
      <c r="Q15" s="57">
        <f>+'31120'!G13</f>
        <v>117448627.72999999</v>
      </c>
      <c r="S15" s="43">
        <v>3230</v>
      </c>
      <c r="T15" s="44" t="s">
        <v>42</v>
      </c>
      <c r="U15" s="27"/>
      <c r="V15" s="45">
        <f t="shared" ref="V15:V17" si="8">+I42</f>
        <v>0</v>
      </c>
      <c r="W15" s="27"/>
      <c r="X15" s="27"/>
      <c r="Y15" s="46">
        <f t="shared" si="7"/>
        <v>0</v>
      </c>
      <c r="AA15" s="43"/>
      <c r="AB15" s="44"/>
      <c r="AC15" s="29"/>
      <c r="AD15" s="30"/>
      <c r="AE15" s="29"/>
      <c r="AF15" s="30"/>
      <c r="AH15" s="43">
        <v>4160</v>
      </c>
      <c r="AI15" s="31"/>
      <c r="AJ15" s="32"/>
      <c r="AK15" s="62" t="s">
        <v>37</v>
      </c>
      <c r="AL15" s="45">
        <f t="shared" si="6"/>
        <v>0</v>
      </c>
      <c r="AM15" s="63">
        <f t="shared" si="5"/>
        <v>0</v>
      </c>
    </row>
    <row r="16" spans="1:39" x14ac:dyDescent="0.25">
      <c r="A16" s="43"/>
      <c r="B16" s="43">
        <v>2190</v>
      </c>
      <c r="C16" s="54"/>
      <c r="D16" s="55"/>
      <c r="E16" s="55"/>
      <c r="F16" s="55"/>
      <c r="G16" s="56" t="s">
        <v>43</v>
      </c>
      <c r="H16" s="55">
        <f>+'31120'!E109</f>
        <v>-47421.38</v>
      </c>
      <c r="I16" s="57">
        <f>+'31120'!F109</f>
        <v>8781.2099999999991</v>
      </c>
      <c r="J16" s="57">
        <f>+'31120'!G109</f>
        <v>8781.2099999999991</v>
      </c>
      <c r="K16" s="183"/>
      <c r="L16" s="6">
        <v>4200</v>
      </c>
      <c r="M16" s="58"/>
      <c r="N16" s="59"/>
      <c r="O16" s="55"/>
      <c r="P16" s="57"/>
      <c r="Q16" s="57"/>
      <c r="S16" s="43">
        <v>3240</v>
      </c>
      <c r="T16" s="44" t="s">
        <v>45</v>
      </c>
      <c r="U16" s="27"/>
      <c r="V16" s="45">
        <f t="shared" si="8"/>
        <v>0</v>
      </c>
      <c r="W16" s="27"/>
      <c r="X16" s="27"/>
      <c r="Y16" s="46">
        <f t="shared" si="7"/>
        <v>0</v>
      </c>
      <c r="AA16" s="6">
        <v>1200</v>
      </c>
      <c r="AB16" s="47" t="s">
        <v>49</v>
      </c>
      <c r="AC16" s="48">
        <f>IF(E30&gt;D30,E30-D30,0)</f>
        <v>0</v>
      </c>
      <c r="AD16" s="49">
        <f>IF(D30&gt;E30,D30-E30,0)</f>
        <v>14824982.590000033</v>
      </c>
      <c r="AE16" s="48">
        <f>IF(F30&gt;E30,F30-E30,0)</f>
        <v>0</v>
      </c>
      <c r="AF16" s="49">
        <f>IF(E30&gt;F30,E30-F30,0)</f>
        <v>8313684.4300000668</v>
      </c>
      <c r="AH16" s="43">
        <v>4170</v>
      </c>
      <c r="AI16" s="31"/>
      <c r="AJ16" s="32"/>
      <c r="AK16" s="62" t="s">
        <v>41</v>
      </c>
      <c r="AL16" s="45">
        <f t="shared" si="6"/>
        <v>128357453.27</v>
      </c>
      <c r="AM16" s="63">
        <f t="shared" si="5"/>
        <v>124580057.92</v>
      </c>
    </row>
    <row r="17" spans="1:39" x14ac:dyDescent="0.25">
      <c r="A17" s="6">
        <v>1100</v>
      </c>
      <c r="B17" s="6">
        <v>2100</v>
      </c>
      <c r="C17" s="64" t="s">
        <v>46</v>
      </c>
      <c r="D17" s="65">
        <f>SUM(D9:D15)</f>
        <v>69541355.140000001</v>
      </c>
      <c r="E17" s="65">
        <f>SUM(E9:E15)</f>
        <v>73744754.620000005</v>
      </c>
      <c r="F17" s="65">
        <f>SUM(F9:F15)</f>
        <v>56561139.700000003</v>
      </c>
      <c r="G17" s="56"/>
      <c r="H17" s="37"/>
      <c r="I17" s="38"/>
      <c r="J17" s="39"/>
      <c r="K17" s="182"/>
      <c r="L17" s="43">
        <v>4210</v>
      </c>
      <c r="M17" s="41" t="s">
        <v>44</v>
      </c>
      <c r="N17" s="21"/>
      <c r="O17" s="37">
        <f>SUM(O18:O19)</f>
        <v>39188003.350000001</v>
      </c>
      <c r="P17" s="38">
        <f>SUM(P18:P19)</f>
        <v>34437231.359999999</v>
      </c>
      <c r="Q17" s="38">
        <f>SUM(Q18:Q19)</f>
        <v>25537547.129999999</v>
      </c>
      <c r="S17" s="43">
        <v>3250</v>
      </c>
      <c r="T17" s="44" t="s">
        <v>48</v>
      </c>
      <c r="U17" s="27" t="s">
        <v>30</v>
      </c>
      <c r="V17" s="45">
        <f t="shared" si="8"/>
        <v>-353118.03</v>
      </c>
      <c r="W17" s="27"/>
      <c r="X17" s="27"/>
      <c r="Y17" s="46">
        <f t="shared" si="7"/>
        <v>-353118.03</v>
      </c>
      <c r="AA17" s="43">
        <v>1210</v>
      </c>
      <c r="AB17" s="44" t="s">
        <v>53</v>
      </c>
      <c r="AC17" s="60">
        <f t="shared" ref="AC17:AC25" si="9">IF(E20&gt;D20,E20-D20,0)</f>
        <v>0</v>
      </c>
      <c r="AD17" s="61">
        <f t="shared" ref="AD17:AD25" si="10">IF(D20&gt;E20,D20-E20,0)</f>
        <v>0</v>
      </c>
      <c r="AE17" s="60">
        <f t="shared" ref="AE17:AE25" si="11">IF(F20&gt;E20,F20-E20,0)</f>
        <v>0</v>
      </c>
      <c r="AF17" s="61">
        <f t="shared" ref="AF17:AF25" si="12">IF(E20&gt;F20,E20-F20,0)</f>
        <v>0</v>
      </c>
      <c r="AH17" s="43">
        <v>4210</v>
      </c>
      <c r="AI17" s="31"/>
      <c r="AJ17" s="32"/>
      <c r="AK17" s="71" t="s">
        <v>50</v>
      </c>
      <c r="AL17" s="45">
        <f>+O18</f>
        <v>0</v>
      </c>
      <c r="AM17" s="63">
        <f t="shared" ref="AM17:AM18" si="13">+P18</f>
        <v>0</v>
      </c>
    </row>
    <row r="18" spans="1:39" x14ac:dyDescent="0.25">
      <c r="A18" s="43"/>
      <c r="B18" s="43"/>
      <c r="C18" s="15"/>
      <c r="G18" s="66" t="s">
        <v>51</v>
      </c>
      <c r="H18" s="65">
        <f>SUM(H9:H16)</f>
        <v>17733243.300000001</v>
      </c>
      <c r="I18" s="67">
        <f>SUM(I9:I16)</f>
        <v>21830807.5</v>
      </c>
      <c r="J18" s="67">
        <f>SUM(J9:J16)</f>
        <v>16180669.34</v>
      </c>
      <c r="K18" s="184"/>
      <c r="L18" s="43">
        <v>4220</v>
      </c>
      <c r="M18" s="58"/>
      <c r="N18" s="59" t="s">
        <v>47</v>
      </c>
      <c r="O18" s="192">
        <f>+'31120'!E15</f>
        <v>0</v>
      </c>
      <c r="P18" s="193">
        <f>+'31120'!F15</f>
        <v>0</v>
      </c>
      <c r="Q18" s="57">
        <f>+'31120'!G15</f>
        <v>0</v>
      </c>
      <c r="S18" s="43"/>
      <c r="T18" s="44"/>
      <c r="U18" s="27"/>
      <c r="V18" s="45"/>
      <c r="W18" s="27"/>
      <c r="X18" s="27"/>
      <c r="Y18" s="46"/>
      <c r="AA18" s="43">
        <v>1220</v>
      </c>
      <c r="AB18" s="44" t="s">
        <v>56</v>
      </c>
      <c r="AC18" s="60">
        <f t="shared" si="9"/>
        <v>0</v>
      </c>
      <c r="AD18" s="61">
        <f t="shared" si="10"/>
        <v>0</v>
      </c>
      <c r="AE18" s="60">
        <f t="shared" si="11"/>
        <v>0</v>
      </c>
      <c r="AF18" s="61">
        <f t="shared" si="12"/>
        <v>0</v>
      </c>
      <c r="AH18" s="43">
        <v>4220</v>
      </c>
      <c r="AI18" s="31"/>
      <c r="AJ18" s="32"/>
      <c r="AK18" s="71" t="s">
        <v>54</v>
      </c>
      <c r="AL18" s="45">
        <f t="shared" ref="AL18" si="14">+O19</f>
        <v>39188003.350000001</v>
      </c>
      <c r="AM18" s="63">
        <f t="shared" si="13"/>
        <v>34437231.359999999</v>
      </c>
    </row>
    <row r="19" spans="1:39" ht="22.5" x14ac:dyDescent="0.25">
      <c r="C19" s="15" t="s">
        <v>49</v>
      </c>
      <c r="G19" s="17"/>
      <c r="H19" s="37"/>
      <c r="I19" s="38"/>
      <c r="J19" s="68"/>
      <c r="K19" s="185"/>
      <c r="L19" s="6">
        <v>4300</v>
      </c>
      <c r="M19" s="58"/>
      <c r="N19" s="59" t="s">
        <v>52</v>
      </c>
      <c r="O19" s="192">
        <f>+'31120'!E16</f>
        <v>39188003.350000001</v>
      </c>
      <c r="P19" s="193">
        <f>+'31120'!F16</f>
        <v>34437231.359999999</v>
      </c>
      <c r="Q19" s="57">
        <f>+'31120'!G16</f>
        <v>25537547.129999999</v>
      </c>
      <c r="S19" s="43"/>
      <c r="T19" s="202" t="s">
        <v>199</v>
      </c>
      <c r="U19" s="27" t="s">
        <v>30</v>
      </c>
      <c r="V19" s="26"/>
      <c r="W19" s="27"/>
      <c r="X19" s="26">
        <f>SUM(X20:X21)</f>
        <v>0</v>
      </c>
      <c r="Y19" s="28">
        <f>SUM(U19:X19)</f>
        <v>0</v>
      </c>
      <c r="AA19" s="43">
        <v>1230</v>
      </c>
      <c r="AB19" s="44" t="s">
        <v>61</v>
      </c>
      <c r="AC19" s="60">
        <f t="shared" si="9"/>
        <v>0</v>
      </c>
      <c r="AD19" s="61">
        <f t="shared" si="10"/>
        <v>11023721.26000005</v>
      </c>
      <c r="AE19" s="60">
        <f t="shared" si="11"/>
        <v>0</v>
      </c>
      <c r="AF19" s="61">
        <f t="shared" si="12"/>
        <v>7529582.7599999905</v>
      </c>
      <c r="AI19" s="31"/>
      <c r="AJ19" s="32"/>
      <c r="AK19" s="62" t="s">
        <v>57</v>
      </c>
      <c r="AL19" s="45">
        <f>+O20</f>
        <v>469065.26</v>
      </c>
      <c r="AM19" s="63">
        <f>+P20</f>
        <v>1221071.8400000001</v>
      </c>
    </row>
    <row r="20" spans="1:39" x14ac:dyDescent="0.25">
      <c r="A20" s="43">
        <v>1210</v>
      </c>
      <c r="B20" s="6">
        <v>2200</v>
      </c>
      <c r="C20" s="54" t="s">
        <v>53</v>
      </c>
      <c r="D20" s="55">
        <f>+'31120'!E85</f>
        <v>0</v>
      </c>
      <c r="E20" s="55">
        <f>+'31120'!F85</f>
        <v>0</v>
      </c>
      <c r="F20" s="55">
        <f>+'31120'!G85</f>
        <v>0</v>
      </c>
      <c r="G20" s="17" t="s">
        <v>58</v>
      </c>
      <c r="H20" s="55"/>
      <c r="I20" s="57"/>
      <c r="J20" s="57"/>
      <c r="K20" s="183"/>
      <c r="L20" s="43">
        <v>4310</v>
      </c>
      <c r="M20" s="41" t="s">
        <v>55</v>
      </c>
      <c r="N20" s="21"/>
      <c r="O20" s="37">
        <f>SUM(O21:O26)</f>
        <v>469065.26</v>
      </c>
      <c r="P20" s="38">
        <f t="shared" ref="P20:Q20" si="15">SUM(P21:P26)</f>
        <v>1221071.8400000001</v>
      </c>
      <c r="Q20" s="38">
        <f t="shared" si="15"/>
        <v>3978770.53</v>
      </c>
      <c r="S20" s="43">
        <v>3310</v>
      </c>
      <c r="T20" s="44" t="s">
        <v>60</v>
      </c>
      <c r="U20" s="27" t="s">
        <v>30</v>
      </c>
      <c r="W20" s="27"/>
      <c r="X20" s="45">
        <f>+I47</f>
        <v>0</v>
      </c>
      <c r="Y20" s="46">
        <f>SUM(U20:X20)</f>
        <v>0</v>
      </c>
      <c r="AA20" s="43">
        <v>1240</v>
      </c>
      <c r="AB20" s="44" t="s">
        <v>65</v>
      </c>
      <c r="AC20" s="60">
        <f t="shared" si="9"/>
        <v>0</v>
      </c>
      <c r="AD20" s="61">
        <f t="shared" si="10"/>
        <v>8905277.1899999976</v>
      </c>
      <c r="AE20" s="60">
        <f t="shared" si="11"/>
        <v>0</v>
      </c>
      <c r="AF20" s="61">
        <f t="shared" si="12"/>
        <v>4525274.3999999985</v>
      </c>
      <c r="AI20" s="31"/>
      <c r="AJ20" s="51" t="s">
        <v>9</v>
      </c>
      <c r="AK20" s="51"/>
      <c r="AL20" s="26">
        <f>SUM(AL21:AL36)</f>
        <v>151394519.72</v>
      </c>
      <c r="AM20" s="28">
        <f>SUM(AM21:AM36)</f>
        <v>147173085.05000001</v>
      </c>
    </row>
    <row r="21" spans="1:39" x14ac:dyDescent="0.25">
      <c r="A21" s="43">
        <v>1220</v>
      </c>
      <c r="B21" s="43">
        <v>2210</v>
      </c>
      <c r="C21" s="54" t="s">
        <v>56</v>
      </c>
      <c r="D21" s="55">
        <f>+'31120'!E86</f>
        <v>0</v>
      </c>
      <c r="E21" s="55">
        <f>+'31120'!F86</f>
        <v>0</v>
      </c>
      <c r="F21" s="55">
        <f>+'31120'!G86</f>
        <v>0</v>
      </c>
      <c r="G21" s="56" t="s">
        <v>62</v>
      </c>
      <c r="H21" s="55">
        <f>+'31120'!E114</f>
        <v>0</v>
      </c>
      <c r="I21" s="57">
        <f>+'31120'!F114</f>
        <v>-170340.2</v>
      </c>
      <c r="J21" s="57">
        <f>+'31120'!G114</f>
        <v>0</v>
      </c>
      <c r="K21" s="183"/>
      <c r="L21" s="43">
        <v>4320</v>
      </c>
      <c r="M21" s="58"/>
      <c r="N21" s="59" t="s">
        <v>59</v>
      </c>
      <c r="O21" s="192">
        <f>+'31120'!E18</f>
        <v>0</v>
      </c>
      <c r="P21" s="193">
        <f>+'31120'!F18</f>
        <v>0</v>
      </c>
      <c r="Q21" s="57">
        <f>+'31120'!G18</f>
        <v>0</v>
      </c>
      <c r="S21" s="43">
        <v>3320</v>
      </c>
      <c r="T21" s="44" t="s">
        <v>64</v>
      </c>
      <c r="U21" s="27" t="s">
        <v>30</v>
      </c>
      <c r="W21" s="27"/>
      <c r="X21" s="45">
        <f>+I48</f>
        <v>0</v>
      </c>
      <c r="Y21" s="46">
        <f>SUM(U21:X21)</f>
        <v>0</v>
      </c>
      <c r="AA21" s="43">
        <v>1250</v>
      </c>
      <c r="AB21" s="44" t="s">
        <v>69</v>
      </c>
      <c r="AC21" s="60">
        <f t="shared" si="9"/>
        <v>90377.129999999888</v>
      </c>
      <c r="AD21" s="61">
        <f t="shared" si="10"/>
        <v>0</v>
      </c>
      <c r="AE21" s="60">
        <f t="shared" si="11"/>
        <v>0</v>
      </c>
      <c r="AF21" s="61">
        <f t="shared" si="12"/>
        <v>0</v>
      </c>
      <c r="AH21" s="43">
        <v>5110</v>
      </c>
      <c r="AI21" s="31"/>
      <c r="AJ21" s="32"/>
      <c r="AK21" s="71" t="s">
        <v>66</v>
      </c>
      <c r="AL21" s="45">
        <f>+O31</f>
        <v>77774924.230000004</v>
      </c>
      <c r="AM21" s="63">
        <f>+P31</f>
        <v>70935783.230000004</v>
      </c>
    </row>
    <row r="22" spans="1:39" ht="22.5" x14ac:dyDescent="0.25">
      <c r="A22" s="43">
        <v>1230</v>
      </c>
      <c r="B22" s="43">
        <v>2220</v>
      </c>
      <c r="C22" s="54" t="s">
        <v>61</v>
      </c>
      <c r="D22" s="55">
        <f>+'31120'!E87</f>
        <v>307262057.97000003</v>
      </c>
      <c r="E22" s="55">
        <f>+'31120'!F87</f>
        <v>296238336.70999998</v>
      </c>
      <c r="F22" s="55">
        <f>+'31120'!G87</f>
        <v>288708753.94999999</v>
      </c>
      <c r="G22" s="56" t="s">
        <v>67</v>
      </c>
      <c r="H22" s="55">
        <f>+'31120'!E115</f>
        <v>0</v>
      </c>
      <c r="I22" s="57">
        <f>+'31120'!F115</f>
        <v>0</v>
      </c>
      <c r="J22" s="57">
        <f>+'31120'!G115</f>
        <v>0</v>
      </c>
      <c r="K22" s="183"/>
      <c r="L22" s="43">
        <v>4330</v>
      </c>
      <c r="M22" s="58"/>
      <c r="N22" s="59" t="s">
        <v>63</v>
      </c>
      <c r="O22" s="192">
        <f>+'31120'!E19</f>
        <v>0</v>
      </c>
      <c r="P22" s="193">
        <f>+'31120'!F19</f>
        <v>0</v>
      </c>
      <c r="Q22" s="57">
        <f>+'31120'!G19</f>
        <v>0</v>
      </c>
      <c r="T22" s="44"/>
      <c r="U22" s="27"/>
      <c r="W22" s="27"/>
      <c r="X22" s="45"/>
      <c r="Y22" s="46"/>
      <c r="AA22" s="43">
        <v>1260</v>
      </c>
      <c r="AB22" s="44" t="s">
        <v>73</v>
      </c>
      <c r="AC22" s="60">
        <f t="shared" si="9"/>
        <v>5013638.7300000023</v>
      </c>
      <c r="AD22" s="61">
        <f t="shared" si="10"/>
        <v>0</v>
      </c>
      <c r="AE22" s="60">
        <f t="shared" si="11"/>
        <v>3741172.7299999977</v>
      </c>
      <c r="AF22" s="61">
        <f t="shared" si="12"/>
        <v>0</v>
      </c>
      <c r="AH22" s="43">
        <v>5120</v>
      </c>
      <c r="AI22" s="31"/>
      <c r="AJ22" s="32"/>
      <c r="AK22" s="71" t="s">
        <v>70</v>
      </c>
      <c r="AL22" s="45">
        <f>+O32</f>
        <v>21903348.079999998</v>
      </c>
      <c r="AM22" s="63">
        <f>+P32</f>
        <v>22729464.539999999</v>
      </c>
    </row>
    <row r="23" spans="1:39" x14ac:dyDescent="0.25">
      <c r="A23" s="43">
        <v>1240</v>
      </c>
      <c r="B23" s="43">
        <v>2230</v>
      </c>
      <c r="C23" s="54" t="s">
        <v>65</v>
      </c>
      <c r="D23" s="55">
        <f>+'31120'!E88</f>
        <v>37597638.739999995</v>
      </c>
      <c r="E23" s="55">
        <f>+'31120'!F88</f>
        <v>28692361.549999997</v>
      </c>
      <c r="F23" s="55">
        <f>+'31120'!G88</f>
        <v>24167087.149999999</v>
      </c>
      <c r="G23" s="56" t="s">
        <v>71</v>
      </c>
      <c r="H23" s="55">
        <f>+'31120'!E116</f>
        <v>0</v>
      </c>
      <c r="I23" s="57">
        <f>+'31120'!F116</f>
        <v>0</v>
      </c>
      <c r="J23" s="57">
        <f>+'31120'!G116</f>
        <v>0</v>
      </c>
      <c r="K23" s="183"/>
      <c r="L23" s="43">
        <v>4340</v>
      </c>
      <c r="M23" s="58"/>
      <c r="N23" s="59" t="s">
        <v>68</v>
      </c>
      <c r="O23" s="192">
        <f>+'31120'!E20</f>
        <v>0</v>
      </c>
      <c r="P23" s="193">
        <f>+'31120'!F20</f>
        <v>0</v>
      </c>
      <c r="Q23" s="57">
        <f>+'31120'!G20</f>
        <v>0</v>
      </c>
      <c r="S23" s="24">
        <v>900003</v>
      </c>
      <c r="T23" s="25" t="s">
        <v>195</v>
      </c>
      <c r="U23" s="26">
        <f>+U7</f>
        <v>31154764.480000004</v>
      </c>
      <c r="V23" s="26">
        <f>+V7+V12+V19</f>
        <v>313172279.09000003</v>
      </c>
      <c r="W23" s="26">
        <f>+W7+W12+W19</f>
        <v>12686126.779999999</v>
      </c>
      <c r="X23" s="26">
        <f>+X7+X12+X19</f>
        <v>0</v>
      </c>
      <c r="Y23" s="28">
        <f>+Y7+Y12+Y19</f>
        <v>357013170.35000002</v>
      </c>
      <c r="AA23" s="43">
        <v>1270</v>
      </c>
      <c r="AB23" s="44" t="s">
        <v>77</v>
      </c>
      <c r="AC23" s="60">
        <f t="shared" si="9"/>
        <v>0</v>
      </c>
      <c r="AD23" s="61">
        <f t="shared" si="10"/>
        <v>0</v>
      </c>
      <c r="AE23" s="60">
        <f t="shared" si="11"/>
        <v>0</v>
      </c>
      <c r="AF23" s="61">
        <f t="shared" si="12"/>
        <v>0</v>
      </c>
      <c r="AH23" s="43">
        <v>5130</v>
      </c>
      <c r="AI23" s="31"/>
      <c r="AJ23" s="32"/>
      <c r="AK23" s="71" t="s">
        <v>74</v>
      </c>
      <c r="AL23" s="45">
        <f t="shared" ref="AL23" si="16">+O33</f>
        <v>34705350.140000001</v>
      </c>
      <c r="AM23" s="63">
        <f t="shared" ref="AM23" si="17">+P33</f>
        <v>36157036.230000004</v>
      </c>
    </row>
    <row r="24" spans="1:39" x14ac:dyDescent="0.25">
      <c r="A24" s="43">
        <v>1250</v>
      </c>
      <c r="B24" s="43">
        <v>2240</v>
      </c>
      <c r="C24" s="54" t="s">
        <v>69</v>
      </c>
      <c r="D24" s="55">
        <f>+'31120'!E89</f>
        <v>6809445.1899999995</v>
      </c>
      <c r="E24" s="55">
        <f>+'31120'!F89</f>
        <v>6899822.3199999994</v>
      </c>
      <c r="F24" s="55">
        <f>+'31120'!G89</f>
        <v>6899822.3199999994</v>
      </c>
      <c r="G24" s="56" t="s">
        <v>75</v>
      </c>
      <c r="H24" s="55">
        <f>+'31120'!E117</f>
        <v>13966915.65</v>
      </c>
      <c r="I24" s="57">
        <f>+'31120'!F117</f>
        <v>15161415.720000001</v>
      </c>
      <c r="J24" s="57">
        <f>+'31120'!G117</f>
        <v>1569918.12</v>
      </c>
      <c r="K24" s="183"/>
      <c r="L24" s="43">
        <v>4390</v>
      </c>
      <c r="M24" s="58"/>
      <c r="N24" s="59" t="s">
        <v>72</v>
      </c>
      <c r="O24" s="192">
        <f>+'31120'!E21</f>
        <v>0</v>
      </c>
      <c r="P24" s="193">
        <f>+'31120'!F21</f>
        <v>0</v>
      </c>
      <c r="Q24" s="57">
        <f>+'31120'!G21</f>
        <v>0</v>
      </c>
      <c r="S24" s="24"/>
      <c r="T24" s="25"/>
      <c r="U24" s="26"/>
      <c r="V24" s="26"/>
      <c r="W24" s="26"/>
      <c r="X24" s="26"/>
      <c r="Y24" s="28"/>
      <c r="AA24" s="43">
        <v>1280</v>
      </c>
      <c r="AB24" s="44" t="s">
        <v>80</v>
      </c>
      <c r="AC24" s="60">
        <f t="shared" si="9"/>
        <v>0</v>
      </c>
      <c r="AD24" s="61">
        <f t="shared" si="10"/>
        <v>0</v>
      </c>
      <c r="AE24" s="60">
        <f t="shared" si="11"/>
        <v>0</v>
      </c>
      <c r="AF24" s="61">
        <f t="shared" si="12"/>
        <v>0</v>
      </c>
      <c r="AH24" s="43">
        <v>5210</v>
      </c>
      <c r="AI24" s="31"/>
      <c r="AJ24" s="32"/>
      <c r="AK24" s="71" t="s">
        <v>78</v>
      </c>
      <c r="AL24" s="45">
        <f>+O35</f>
        <v>0</v>
      </c>
      <c r="AM24" s="63">
        <f t="shared" ref="AM24:AM32" si="18">+P35</f>
        <v>0</v>
      </c>
    </row>
    <row r="25" spans="1:39" ht="22.5" x14ac:dyDescent="0.25">
      <c r="A25" s="43">
        <v>1260</v>
      </c>
      <c r="B25" s="43">
        <v>2250</v>
      </c>
      <c r="C25" s="54" t="s">
        <v>73</v>
      </c>
      <c r="D25" s="55">
        <f>+'31120'!E90</f>
        <v>-16753860.560000001</v>
      </c>
      <c r="E25" s="55">
        <f>+'31120'!F90</f>
        <v>-11740221.829999998</v>
      </c>
      <c r="F25" s="55">
        <f>+'31120'!G90</f>
        <v>-7999049.1000000006</v>
      </c>
      <c r="G25" s="59" t="s">
        <v>79</v>
      </c>
      <c r="H25" s="55">
        <f>+'31120'!E118</f>
        <v>0</v>
      </c>
      <c r="I25" s="57">
        <f>+'31120'!F118</f>
        <v>0</v>
      </c>
      <c r="J25" s="57">
        <f>+'31120'!G118</f>
        <v>0</v>
      </c>
      <c r="K25" s="183"/>
      <c r="L25" s="43"/>
      <c r="M25" s="58"/>
      <c r="N25" s="59" t="s">
        <v>76</v>
      </c>
      <c r="O25" s="192">
        <f>+'31120'!E22</f>
        <v>469065.26</v>
      </c>
      <c r="P25" s="193">
        <f>+'31120'!F22</f>
        <v>1221071.8400000001</v>
      </c>
      <c r="Q25" s="57">
        <f>+'31120'!G22</f>
        <v>3978770.53</v>
      </c>
      <c r="S25" s="24">
        <v>900004</v>
      </c>
      <c r="T25" s="25" t="s">
        <v>196</v>
      </c>
      <c r="U25" s="26">
        <f>SUM(U26:U28)</f>
        <v>238000</v>
      </c>
      <c r="V25" s="27"/>
      <c r="W25" s="27"/>
      <c r="X25" s="26"/>
      <c r="Y25" s="28">
        <f>SUM(U25:X25)</f>
        <v>238000</v>
      </c>
      <c r="AA25" s="43">
        <v>1290</v>
      </c>
      <c r="AB25" s="44" t="s">
        <v>84</v>
      </c>
      <c r="AC25" s="60">
        <f t="shared" si="9"/>
        <v>0</v>
      </c>
      <c r="AD25" s="61">
        <f t="shared" si="10"/>
        <v>0</v>
      </c>
      <c r="AE25" s="60">
        <f t="shared" si="11"/>
        <v>0</v>
      </c>
      <c r="AF25" s="61">
        <f t="shared" si="12"/>
        <v>0</v>
      </c>
      <c r="AH25" s="43">
        <v>5220</v>
      </c>
      <c r="AI25" s="31"/>
      <c r="AJ25" s="32"/>
      <c r="AK25" s="71" t="s">
        <v>81</v>
      </c>
      <c r="AL25" s="45">
        <f t="shared" ref="AL25:AL32" si="19">+O36</f>
        <v>0</v>
      </c>
      <c r="AM25" s="63">
        <f t="shared" si="18"/>
        <v>0</v>
      </c>
    </row>
    <row r="26" spans="1:39" x14ac:dyDescent="0.25">
      <c r="A26" s="43">
        <v>1270</v>
      </c>
      <c r="B26" s="43">
        <v>2260</v>
      </c>
      <c r="C26" s="54" t="s">
        <v>77</v>
      </c>
      <c r="D26" s="55">
        <f>+'31120'!E91</f>
        <v>0</v>
      </c>
      <c r="E26" s="55">
        <f>+'31120'!F91</f>
        <v>0</v>
      </c>
      <c r="F26" s="55">
        <f>+'31120'!G91</f>
        <v>0</v>
      </c>
      <c r="G26" s="56" t="s">
        <v>82</v>
      </c>
      <c r="H26" s="55">
        <f>+'31120'!E119</f>
        <v>0</v>
      </c>
      <c r="I26" s="57">
        <f>+'31120'!F119</f>
        <v>0</v>
      </c>
      <c r="J26" s="57">
        <f>+'31120'!G119</f>
        <v>0</v>
      </c>
      <c r="K26" s="183"/>
      <c r="L26" s="43"/>
      <c r="M26" s="58"/>
      <c r="N26" s="59"/>
      <c r="O26" s="55"/>
      <c r="P26" s="57"/>
      <c r="Q26" s="57"/>
      <c r="S26" s="43">
        <v>3110</v>
      </c>
      <c r="T26" s="44" t="s">
        <v>14</v>
      </c>
      <c r="U26" s="45">
        <f>+H35-I35</f>
        <v>0</v>
      </c>
      <c r="V26" s="27"/>
      <c r="W26" s="27"/>
      <c r="X26" s="27"/>
      <c r="Y26" s="46">
        <f>SUM(U26:X26)</f>
        <v>0</v>
      </c>
      <c r="AA26" s="43"/>
      <c r="AB26" s="76"/>
      <c r="AC26" s="29"/>
      <c r="AD26" s="30"/>
      <c r="AE26" s="29"/>
      <c r="AF26" s="30"/>
      <c r="AH26" s="43">
        <v>5230</v>
      </c>
      <c r="AI26" s="31"/>
      <c r="AJ26" s="32"/>
      <c r="AK26" s="71" t="s">
        <v>85</v>
      </c>
      <c r="AL26" s="45">
        <f t="shared" si="19"/>
        <v>0</v>
      </c>
      <c r="AM26" s="63">
        <f t="shared" si="18"/>
        <v>0</v>
      </c>
    </row>
    <row r="27" spans="1:39" ht="22.5" x14ac:dyDescent="0.25">
      <c r="A27" s="43">
        <v>1280</v>
      </c>
      <c r="B27" s="43"/>
      <c r="C27" s="54" t="s">
        <v>80</v>
      </c>
      <c r="D27" s="55">
        <f>+'31120'!E92</f>
        <v>0</v>
      </c>
      <c r="E27" s="55">
        <f>+'31120'!F92</f>
        <v>0</v>
      </c>
      <c r="F27" s="55">
        <f>+'31120'!G92</f>
        <v>0</v>
      </c>
      <c r="G27" s="56"/>
      <c r="H27" s="55"/>
      <c r="I27" s="57"/>
      <c r="J27" s="39"/>
      <c r="K27" s="182"/>
      <c r="L27" s="6">
        <v>4000</v>
      </c>
      <c r="M27" s="72" t="s">
        <v>83</v>
      </c>
      <c r="N27" s="73"/>
      <c r="O27" s="74">
        <f>+O8+O17+O20</f>
        <v>171987812.41</v>
      </c>
      <c r="P27" s="75">
        <f>+P8+P17+P20</f>
        <v>164373971.16</v>
      </c>
      <c r="Q27" s="75">
        <f>+Q8+Q17+Q20</f>
        <v>149266875.19999999</v>
      </c>
      <c r="S27" s="43">
        <v>3120</v>
      </c>
      <c r="T27" s="44" t="s">
        <v>19</v>
      </c>
      <c r="U27" s="45">
        <f t="shared" ref="U27:U28" si="20">+H36-I36</f>
        <v>238000</v>
      </c>
      <c r="V27" s="27"/>
      <c r="W27" s="27"/>
      <c r="X27" s="27"/>
      <c r="Y27" s="46">
        <f>SUM(U27:X27)</f>
        <v>238000</v>
      </c>
      <c r="AA27" s="6">
        <v>2000</v>
      </c>
      <c r="AB27" s="25" t="s">
        <v>7</v>
      </c>
      <c r="AC27" s="29">
        <f>IF(H30&gt;I30,H30-I30,0)</f>
        <v>0</v>
      </c>
      <c r="AD27" s="30">
        <f>IF(I30&gt;H30,I30-H30,0)</f>
        <v>5121724.07</v>
      </c>
      <c r="AE27" s="29">
        <f>IF(I30&gt;J30,I30-J30,0)</f>
        <v>19071295.560000002</v>
      </c>
      <c r="AF27" s="30">
        <f>IF(J30&gt;I30,J30-I30,0)</f>
        <v>0</v>
      </c>
      <c r="AH27" s="43">
        <v>5240</v>
      </c>
      <c r="AI27" s="31"/>
      <c r="AJ27" s="32"/>
      <c r="AK27" s="71" t="s">
        <v>86</v>
      </c>
      <c r="AL27" s="45">
        <f t="shared" si="19"/>
        <v>8453844.8399999999</v>
      </c>
      <c r="AM27" s="63">
        <f t="shared" si="18"/>
        <v>10980612.859999999</v>
      </c>
    </row>
    <row r="28" spans="1:39" x14ac:dyDescent="0.25">
      <c r="A28" s="43">
        <v>1290</v>
      </c>
      <c r="B28" s="43"/>
      <c r="C28" s="54" t="s">
        <v>84</v>
      </c>
      <c r="D28" s="55">
        <f>+'31120'!E93</f>
        <v>0</v>
      </c>
      <c r="E28" s="55">
        <f>+'31120'!F93</f>
        <v>0</v>
      </c>
      <c r="F28" s="55">
        <f>+'31120'!G93</f>
        <v>0</v>
      </c>
      <c r="G28" s="66" t="s">
        <v>87</v>
      </c>
      <c r="H28" s="65">
        <f>SUM(H20:H26)</f>
        <v>13966915.65</v>
      </c>
      <c r="I28" s="67">
        <f>SUM(I20:I26)</f>
        <v>14991075.520000001</v>
      </c>
      <c r="J28" s="67">
        <f>SUM(J20:J26)</f>
        <v>1569918.12</v>
      </c>
      <c r="K28" s="184"/>
      <c r="M28" s="58"/>
      <c r="N28" s="21"/>
      <c r="O28" s="55"/>
      <c r="P28" s="57"/>
      <c r="Q28" s="57"/>
      <c r="S28" s="43">
        <v>3130</v>
      </c>
      <c r="T28" s="44" t="s">
        <v>23</v>
      </c>
      <c r="U28" s="45">
        <f t="shared" si="20"/>
        <v>0</v>
      </c>
      <c r="V28" s="27"/>
      <c r="W28" s="27"/>
      <c r="X28" s="27"/>
      <c r="Y28" s="46">
        <f>SUM(U28:X28)</f>
        <v>0</v>
      </c>
      <c r="AA28" s="6">
        <v>2100</v>
      </c>
      <c r="AB28" s="47" t="s">
        <v>12</v>
      </c>
      <c r="AC28" s="48">
        <f>IF(H18&gt;I18,H18-I18,0)</f>
        <v>0</v>
      </c>
      <c r="AD28" s="49">
        <f>IF(I18&gt;H18,I18-H18,0)</f>
        <v>4097564.1999999993</v>
      </c>
      <c r="AE28" s="48">
        <f>IF(I18&gt;J18,I18-J18,0)</f>
        <v>5650138.1600000001</v>
      </c>
      <c r="AF28" s="49">
        <f>IF(J18&gt;I18,J18-I18,0)</f>
        <v>0</v>
      </c>
      <c r="AH28" s="43">
        <v>5250</v>
      </c>
      <c r="AI28" s="31"/>
      <c r="AJ28" s="32"/>
      <c r="AK28" s="71" t="s">
        <v>89</v>
      </c>
      <c r="AL28" s="45">
        <f t="shared" si="19"/>
        <v>1071242.8700000001</v>
      </c>
      <c r="AM28" s="63">
        <f t="shared" si="18"/>
        <v>984025.2</v>
      </c>
    </row>
    <row r="29" spans="1:39" x14ac:dyDescent="0.25">
      <c r="B29" s="43"/>
      <c r="C29" s="54"/>
      <c r="D29" s="55"/>
      <c r="E29" s="55"/>
      <c r="G29" s="56"/>
      <c r="H29" s="37"/>
      <c r="I29" s="38"/>
      <c r="J29" s="68"/>
      <c r="K29" s="185"/>
      <c r="M29" s="20" t="s">
        <v>88</v>
      </c>
      <c r="N29" s="21"/>
      <c r="O29" s="55"/>
      <c r="P29" s="57"/>
      <c r="Q29" s="57"/>
      <c r="S29" s="43"/>
      <c r="T29" s="44"/>
      <c r="U29" s="45"/>
      <c r="V29" s="27"/>
      <c r="W29" s="27"/>
      <c r="X29" s="27"/>
      <c r="Y29" s="46"/>
      <c r="AA29" s="43">
        <v>2110</v>
      </c>
      <c r="AB29" s="44" t="s">
        <v>17</v>
      </c>
      <c r="AC29" s="60">
        <f t="shared" ref="AC29:AC36" si="21">IF(H9&gt;I9,H9-I9,0)</f>
        <v>0</v>
      </c>
      <c r="AD29" s="61">
        <f t="shared" ref="AD29:AD36" si="22">IF(I9&gt;H9,I9-H9,0)</f>
        <v>4041361.6099999994</v>
      </c>
      <c r="AE29" s="60">
        <f t="shared" ref="AE29:AE36" si="23">IF(I9&gt;J9,I9-J9,0)</f>
        <v>5650138.1600000001</v>
      </c>
      <c r="AF29" s="61">
        <f t="shared" ref="AF29:AF36" si="24">IF(J9&gt;I9,J9-I9,0)</f>
        <v>0</v>
      </c>
      <c r="AH29" s="43">
        <v>5260</v>
      </c>
      <c r="AI29" s="31"/>
      <c r="AJ29" s="32"/>
      <c r="AK29" s="71" t="s">
        <v>91</v>
      </c>
      <c r="AL29" s="45">
        <f t="shared" si="19"/>
        <v>0</v>
      </c>
      <c r="AM29" s="63">
        <f t="shared" si="18"/>
        <v>0</v>
      </c>
    </row>
    <row r="30" spans="1:39" x14ac:dyDescent="0.25">
      <c r="A30" s="6">
        <v>1200</v>
      </c>
      <c r="B30" s="6">
        <v>2000</v>
      </c>
      <c r="C30" s="64" t="s">
        <v>92</v>
      </c>
      <c r="D30" s="65">
        <f>SUM(D20:D28)</f>
        <v>334915281.34000003</v>
      </c>
      <c r="E30" s="65">
        <f>SUM(E20:E28)</f>
        <v>320090298.75</v>
      </c>
      <c r="F30" s="65">
        <f>SUM(F20:F28)</f>
        <v>311776614.31999993</v>
      </c>
      <c r="G30" s="77" t="s">
        <v>93</v>
      </c>
      <c r="H30" s="74">
        <f>+H28+H18</f>
        <v>31700158.950000003</v>
      </c>
      <c r="I30" s="75">
        <f>+I28+I18</f>
        <v>36821883.020000003</v>
      </c>
      <c r="J30" s="75">
        <f>+J28+J18</f>
        <v>17750587.460000001</v>
      </c>
      <c r="K30" s="186"/>
      <c r="L30" s="6">
        <v>5100</v>
      </c>
      <c r="M30" s="41" t="s">
        <v>90</v>
      </c>
      <c r="N30" s="21"/>
      <c r="O30" s="37">
        <f>SUM(O31:O33)</f>
        <v>134383622.44999999</v>
      </c>
      <c r="P30" s="38">
        <f t="shared" ref="P30:Q30" si="25">SUM(P31:P33)</f>
        <v>129822284.00000001</v>
      </c>
      <c r="Q30" s="38">
        <f t="shared" si="25"/>
        <v>112804706.08</v>
      </c>
      <c r="S30" s="24">
        <v>900005</v>
      </c>
      <c r="T30" s="25" t="s">
        <v>197</v>
      </c>
      <c r="U30" s="27" t="s">
        <v>30</v>
      </c>
      <c r="V30" s="26">
        <f>SUM(V31:V35)</f>
        <v>12828986.300000012</v>
      </c>
      <c r="W30" s="26">
        <f>SUM(W31:W35)</f>
        <v>2676320.8800000008</v>
      </c>
      <c r="X30" s="26"/>
      <c r="Y30" s="28">
        <f t="shared" ref="Y30:Y35" si="26">SUM(U30:X30)</f>
        <v>15505307.180000013</v>
      </c>
      <c r="AA30" s="43">
        <v>2120</v>
      </c>
      <c r="AB30" s="44" t="s">
        <v>21</v>
      </c>
      <c r="AC30" s="60">
        <f t="shared" si="21"/>
        <v>0</v>
      </c>
      <c r="AD30" s="61">
        <f t="shared" si="22"/>
        <v>0</v>
      </c>
      <c r="AE30" s="60">
        <f t="shared" si="23"/>
        <v>0</v>
      </c>
      <c r="AF30" s="61">
        <f t="shared" si="24"/>
        <v>0</v>
      </c>
      <c r="AH30" s="43">
        <v>5270</v>
      </c>
      <c r="AI30" s="31"/>
      <c r="AJ30" s="32"/>
      <c r="AK30" s="71" t="s">
        <v>94</v>
      </c>
      <c r="AL30" s="45">
        <f t="shared" si="19"/>
        <v>0</v>
      </c>
      <c r="AM30" s="63">
        <f t="shared" si="18"/>
        <v>0</v>
      </c>
    </row>
    <row r="31" spans="1:39" x14ac:dyDescent="0.25">
      <c r="B31" s="43"/>
      <c r="C31" s="15"/>
      <c r="D31" s="37"/>
      <c r="E31" s="37"/>
      <c r="F31" s="37"/>
      <c r="G31" s="17"/>
      <c r="H31" s="37"/>
      <c r="I31" s="38"/>
      <c r="J31" s="68"/>
      <c r="K31" s="185"/>
      <c r="L31" s="43">
        <v>5110</v>
      </c>
      <c r="M31" s="58"/>
      <c r="N31" s="59" t="s">
        <v>66</v>
      </c>
      <c r="O31" s="55">
        <f>+'31120'!E28</f>
        <v>77774924.230000004</v>
      </c>
      <c r="P31" s="57">
        <f>+'31120'!F28</f>
        <v>70935783.230000004</v>
      </c>
      <c r="Q31" s="57">
        <f>+'31120'!G28</f>
        <v>64969540.409999996</v>
      </c>
      <c r="S31" s="43">
        <v>3210</v>
      </c>
      <c r="T31" s="44" t="s">
        <v>34</v>
      </c>
      <c r="U31" s="27" t="s">
        <v>30</v>
      </c>
      <c r="V31" s="27"/>
      <c r="W31" s="45">
        <f>+H40</f>
        <v>15113684.41</v>
      </c>
      <c r="X31" s="27"/>
      <c r="Y31" s="46">
        <f t="shared" si="26"/>
        <v>15113684.41</v>
      </c>
      <c r="AA31" s="43">
        <v>2130</v>
      </c>
      <c r="AB31" s="44" t="s">
        <v>25</v>
      </c>
      <c r="AC31" s="60">
        <f t="shared" si="21"/>
        <v>0</v>
      </c>
      <c r="AD31" s="61">
        <f t="shared" si="22"/>
        <v>0</v>
      </c>
      <c r="AE31" s="60">
        <f t="shared" si="23"/>
        <v>0</v>
      </c>
      <c r="AF31" s="61">
        <f t="shared" si="24"/>
        <v>0</v>
      </c>
      <c r="AH31" s="43">
        <v>5280</v>
      </c>
      <c r="AI31" s="31"/>
      <c r="AJ31" s="32"/>
      <c r="AK31" s="71" t="s">
        <v>95</v>
      </c>
      <c r="AL31" s="45">
        <f t="shared" si="19"/>
        <v>0</v>
      </c>
      <c r="AM31" s="63">
        <f t="shared" si="18"/>
        <v>0</v>
      </c>
    </row>
    <row r="32" spans="1:39" x14ac:dyDescent="0.25">
      <c r="A32" s="6">
        <v>1000</v>
      </c>
      <c r="C32" s="15" t="s">
        <v>96</v>
      </c>
      <c r="D32" s="37">
        <f>+D30+D17</f>
        <v>404456636.48000002</v>
      </c>
      <c r="E32" s="37">
        <f>+E30+E17</f>
        <v>393835053.37</v>
      </c>
      <c r="F32" s="37">
        <f>+F30+F17</f>
        <v>368337754.01999992</v>
      </c>
      <c r="G32" s="17" t="s">
        <v>97</v>
      </c>
      <c r="H32" s="37"/>
      <c r="I32" s="38"/>
      <c r="J32" s="38"/>
      <c r="K32" s="187"/>
      <c r="L32" s="43">
        <v>5120</v>
      </c>
      <c r="M32" s="58"/>
      <c r="N32" s="59" t="s">
        <v>70</v>
      </c>
      <c r="O32" s="55">
        <f>+'31120'!E29</f>
        <v>21903348.079999998</v>
      </c>
      <c r="P32" s="57">
        <f>+'31120'!F29</f>
        <v>22729464.539999999</v>
      </c>
      <c r="Q32" s="57">
        <f>+'31120'!G29</f>
        <v>18528358.219999999</v>
      </c>
      <c r="S32" s="43">
        <v>3220</v>
      </c>
      <c r="T32" s="44" t="s">
        <v>38</v>
      </c>
      <c r="U32" s="27" t="s">
        <v>30</v>
      </c>
      <c r="V32" s="45">
        <f>+H41-I41</f>
        <v>12828986.300000012</v>
      </c>
      <c r="W32" s="80">
        <f>-W13</f>
        <v>-12686126.779999999</v>
      </c>
      <c r="X32" s="27"/>
      <c r="Y32" s="46">
        <f t="shared" si="26"/>
        <v>142859.52000001259</v>
      </c>
      <c r="AA32" s="43">
        <v>2140</v>
      </c>
      <c r="AB32" s="44" t="s">
        <v>28</v>
      </c>
      <c r="AC32" s="60">
        <f t="shared" si="21"/>
        <v>0</v>
      </c>
      <c r="AD32" s="61">
        <f t="shared" si="22"/>
        <v>0</v>
      </c>
      <c r="AE32" s="60">
        <f t="shared" si="23"/>
        <v>0</v>
      </c>
      <c r="AF32" s="61">
        <f t="shared" si="24"/>
        <v>0</v>
      </c>
      <c r="AH32" s="43">
        <v>5290</v>
      </c>
      <c r="AI32" s="31"/>
      <c r="AJ32" s="32"/>
      <c r="AK32" s="71" t="s">
        <v>98</v>
      </c>
      <c r="AL32" s="45">
        <f t="shared" si="19"/>
        <v>0</v>
      </c>
      <c r="AM32" s="63">
        <f t="shared" si="18"/>
        <v>0</v>
      </c>
    </row>
    <row r="33" spans="2:39" x14ac:dyDescent="0.25">
      <c r="B33" s="6"/>
      <c r="C33" s="20"/>
      <c r="D33" s="79"/>
      <c r="E33" s="79"/>
      <c r="G33" s="17"/>
      <c r="H33" s="37"/>
      <c r="I33" s="38"/>
      <c r="J33" s="38"/>
      <c r="K33" s="187"/>
      <c r="L33" s="43">
        <v>5130</v>
      </c>
      <c r="M33" s="58"/>
      <c r="N33" s="59" t="s">
        <v>74</v>
      </c>
      <c r="O33" s="55">
        <f>+'31120'!E30</f>
        <v>34705350.140000001</v>
      </c>
      <c r="P33" s="57">
        <f>+'31120'!F30</f>
        <v>36157036.230000004</v>
      </c>
      <c r="Q33" s="57">
        <f>+'31120'!G30</f>
        <v>29306807.449999999</v>
      </c>
      <c r="S33" s="43">
        <v>3230</v>
      </c>
      <c r="T33" s="44" t="s">
        <v>42</v>
      </c>
      <c r="U33" s="27" t="s">
        <v>30</v>
      </c>
      <c r="V33" s="27"/>
      <c r="W33" s="45">
        <f>+H42-I42</f>
        <v>248763.25</v>
      </c>
      <c r="X33" s="27"/>
      <c r="Y33" s="46">
        <f t="shared" si="26"/>
        <v>248763.25</v>
      </c>
      <c r="AA33" s="43">
        <v>2150</v>
      </c>
      <c r="AB33" s="44" t="s">
        <v>32</v>
      </c>
      <c r="AC33" s="60">
        <f t="shared" si="21"/>
        <v>0</v>
      </c>
      <c r="AD33" s="61">
        <f t="shared" si="22"/>
        <v>0</v>
      </c>
      <c r="AE33" s="60">
        <f t="shared" si="23"/>
        <v>0</v>
      </c>
      <c r="AF33" s="61">
        <f t="shared" si="24"/>
        <v>0</v>
      </c>
      <c r="AH33" s="43">
        <v>5310</v>
      </c>
      <c r="AI33" s="31"/>
      <c r="AJ33" s="32"/>
      <c r="AK33" s="71" t="s">
        <v>100</v>
      </c>
      <c r="AL33" s="45">
        <f>+O45</f>
        <v>0</v>
      </c>
      <c r="AM33" s="63">
        <f t="shared" ref="AM33:AM36" si="27">+P45</f>
        <v>0</v>
      </c>
    </row>
    <row r="34" spans="2:39" x14ac:dyDescent="0.25">
      <c r="B34" s="6">
        <v>3100</v>
      </c>
      <c r="C34" s="58"/>
      <c r="D34" s="81"/>
      <c r="E34" s="81"/>
      <c r="F34" s="82"/>
      <c r="G34" s="77" t="s">
        <v>101</v>
      </c>
      <c r="H34" s="74">
        <f>SUM(H35:H37)</f>
        <v>31392764.480000004</v>
      </c>
      <c r="I34" s="75">
        <f>SUM(I35:I37)</f>
        <v>31154764.480000004</v>
      </c>
      <c r="J34" s="75">
        <f>SUM(J35:J37)</f>
        <v>31098362.260000002</v>
      </c>
      <c r="K34" s="188"/>
      <c r="L34" s="6">
        <v>5200</v>
      </c>
      <c r="M34" s="41" t="s">
        <v>99</v>
      </c>
      <c r="N34" s="21"/>
      <c r="O34" s="37">
        <f>SUM(O35:O43)</f>
        <v>9525087.7100000009</v>
      </c>
      <c r="P34" s="38">
        <f>SUM(P35:P43)</f>
        <v>11964638.059999999</v>
      </c>
      <c r="Q34" s="38">
        <f>SUM(Q35:Q43)</f>
        <v>11224946.210000001</v>
      </c>
      <c r="S34" s="43">
        <v>3240</v>
      </c>
      <c r="T34" s="44" t="s">
        <v>45</v>
      </c>
      <c r="U34" s="27" t="s">
        <v>30</v>
      </c>
      <c r="V34" s="27"/>
      <c r="W34" s="45">
        <f t="shared" ref="W34:W35" si="28">+H43-I43</f>
        <v>0</v>
      </c>
      <c r="X34" s="27"/>
      <c r="Y34" s="46">
        <f t="shared" si="26"/>
        <v>0</v>
      </c>
      <c r="AA34" s="43">
        <v>2160</v>
      </c>
      <c r="AB34" s="44" t="s">
        <v>36</v>
      </c>
      <c r="AC34" s="60">
        <f t="shared" si="21"/>
        <v>0</v>
      </c>
      <c r="AD34" s="61">
        <f t="shared" si="22"/>
        <v>0</v>
      </c>
      <c r="AE34" s="60">
        <f t="shared" si="23"/>
        <v>0</v>
      </c>
      <c r="AF34" s="61">
        <f t="shared" si="24"/>
        <v>0</v>
      </c>
      <c r="AH34" s="43">
        <v>5320</v>
      </c>
      <c r="AI34" s="31"/>
      <c r="AJ34" s="32"/>
      <c r="AK34" s="71" t="s">
        <v>14</v>
      </c>
      <c r="AL34" s="45">
        <f t="shared" ref="AL34:AL36" si="29">+O46</f>
        <v>0</v>
      </c>
      <c r="AM34" s="63">
        <f t="shared" si="27"/>
        <v>0</v>
      </c>
    </row>
    <row r="35" spans="2:39" x14ac:dyDescent="0.25">
      <c r="B35" s="43">
        <v>3110</v>
      </c>
      <c r="C35" s="58"/>
      <c r="D35" s="81"/>
      <c r="E35" s="81"/>
      <c r="F35" s="82"/>
      <c r="G35" s="56" t="s">
        <v>14</v>
      </c>
      <c r="H35" s="55">
        <f>+'31120'!E128</f>
        <v>30001433.540000003</v>
      </c>
      <c r="I35" s="57">
        <f>+'31120'!F128</f>
        <v>30001433.540000003</v>
      </c>
      <c r="J35" s="57">
        <f>+'31120'!G128</f>
        <v>29956492.040000003</v>
      </c>
      <c r="K35" s="183"/>
      <c r="L35" s="43">
        <v>5210</v>
      </c>
      <c r="M35" s="58"/>
      <c r="N35" s="59" t="s">
        <v>78</v>
      </c>
      <c r="O35" s="55">
        <f>+'31120'!E32</f>
        <v>0</v>
      </c>
      <c r="P35" s="57">
        <f>+'31120'!F32</f>
        <v>0</v>
      </c>
      <c r="Q35" s="57">
        <f>+'31120'!G32</f>
        <v>0</v>
      </c>
      <c r="S35" s="43">
        <v>3250</v>
      </c>
      <c r="T35" s="44" t="s">
        <v>48</v>
      </c>
      <c r="U35" s="27" t="s">
        <v>30</v>
      </c>
      <c r="V35" s="27"/>
      <c r="W35" s="45">
        <f t="shared" si="28"/>
        <v>0</v>
      </c>
      <c r="X35" s="27"/>
      <c r="Y35" s="46">
        <f t="shared" si="26"/>
        <v>0</v>
      </c>
      <c r="AA35" s="43">
        <v>2170</v>
      </c>
      <c r="AB35" s="44" t="s">
        <v>40</v>
      </c>
      <c r="AC35" s="60">
        <f t="shared" si="21"/>
        <v>0</v>
      </c>
      <c r="AD35" s="61">
        <f t="shared" si="22"/>
        <v>0</v>
      </c>
      <c r="AE35" s="60">
        <f t="shared" si="23"/>
        <v>0</v>
      </c>
      <c r="AF35" s="61">
        <f t="shared" si="24"/>
        <v>0</v>
      </c>
      <c r="AH35" s="43">
        <v>5330</v>
      </c>
      <c r="AI35" s="31"/>
      <c r="AJ35" s="32"/>
      <c r="AK35" s="71" t="s">
        <v>103</v>
      </c>
      <c r="AL35" s="45">
        <f t="shared" si="29"/>
        <v>7485809.5599999996</v>
      </c>
      <c r="AM35" s="63">
        <f t="shared" si="27"/>
        <v>5386162.9900000002</v>
      </c>
    </row>
    <row r="36" spans="2:39" x14ac:dyDescent="0.25">
      <c r="B36" s="43">
        <v>3120</v>
      </c>
      <c r="C36" s="58"/>
      <c r="D36" s="81"/>
      <c r="E36" s="81"/>
      <c r="F36" s="82"/>
      <c r="G36" s="56" t="s">
        <v>19</v>
      </c>
      <c r="H36" s="55">
        <f>+'31120'!E129</f>
        <v>1391330.94</v>
      </c>
      <c r="I36" s="57">
        <f>+'31120'!F129</f>
        <v>1153330.94</v>
      </c>
      <c r="J36" s="57">
        <f>+'31120'!G129</f>
        <v>1141870.22</v>
      </c>
      <c r="K36" s="183"/>
      <c r="L36" s="43">
        <v>5220</v>
      </c>
      <c r="M36" s="58"/>
      <c r="N36" s="59" t="s">
        <v>102</v>
      </c>
      <c r="O36" s="55">
        <f>+'31120'!E33</f>
        <v>0</v>
      </c>
      <c r="P36" s="57">
        <f>+'31120'!F33</f>
        <v>0</v>
      </c>
      <c r="Q36" s="57">
        <f>+'31120'!G33</f>
        <v>0</v>
      </c>
      <c r="S36" s="43"/>
      <c r="T36" s="44"/>
      <c r="U36" s="27"/>
      <c r="V36" s="27"/>
      <c r="W36" s="45"/>
      <c r="X36" s="27"/>
      <c r="Y36" s="46"/>
      <c r="AA36" s="43">
        <v>2190</v>
      </c>
      <c r="AB36" s="44" t="s">
        <v>43</v>
      </c>
      <c r="AC36" s="60">
        <f t="shared" si="21"/>
        <v>0</v>
      </c>
      <c r="AD36" s="61">
        <f t="shared" si="22"/>
        <v>56202.59</v>
      </c>
      <c r="AE36" s="60">
        <f t="shared" si="23"/>
        <v>0</v>
      </c>
      <c r="AF36" s="61">
        <f t="shared" si="24"/>
        <v>0</v>
      </c>
      <c r="AH36" s="83">
        <v>4500</v>
      </c>
      <c r="AI36" s="31"/>
      <c r="AJ36" s="32"/>
      <c r="AK36" s="71" t="s">
        <v>105</v>
      </c>
      <c r="AL36" s="45">
        <f t="shared" si="29"/>
        <v>0</v>
      </c>
      <c r="AM36" s="63">
        <f t="shared" si="27"/>
        <v>0</v>
      </c>
    </row>
    <row r="37" spans="2:39" ht="22.5" x14ac:dyDescent="0.25">
      <c r="B37" s="43">
        <v>3130</v>
      </c>
      <c r="C37" s="58"/>
      <c r="D37" s="81"/>
      <c r="E37" s="81"/>
      <c r="F37" s="82"/>
      <c r="G37" s="56" t="s">
        <v>23</v>
      </c>
      <c r="H37" s="55">
        <f>+'31120'!E130</f>
        <v>0</v>
      </c>
      <c r="I37" s="57">
        <f>+'31120'!F130</f>
        <v>0</v>
      </c>
      <c r="J37" s="57">
        <f>+'31120'!G130</f>
        <v>0</v>
      </c>
      <c r="K37" s="183"/>
      <c r="L37" s="43">
        <v>5230</v>
      </c>
      <c r="M37" s="58"/>
      <c r="N37" s="59" t="s">
        <v>104</v>
      </c>
      <c r="O37" s="55">
        <f>+'31120'!E34</f>
        <v>0</v>
      </c>
      <c r="P37" s="57">
        <f>+'31120'!F34</f>
        <v>0</v>
      </c>
      <c r="Q37" s="57">
        <f>+'31120'!G34</f>
        <v>0</v>
      </c>
      <c r="S37" s="43"/>
      <c r="T37" s="203" t="s">
        <v>200</v>
      </c>
      <c r="U37" s="27" t="s">
        <v>30</v>
      </c>
      <c r="V37" s="27"/>
      <c r="W37" s="45"/>
      <c r="X37" s="26">
        <f>SUM(X38:X39)</f>
        <v>0</v>
      </c>
      <c r="Y37" s="28">
        <f>SUM(U37:X37)</f>
        <v>0</v>
      </c>
      <c r="AA37" s="43"/>
      <c r="AB37" s="44"/>
      <c r="AC37" s="60"/>
      <c r="AD37" s="61"/>
      <c r="AE37" s="60"/>
      <c r="AF37" s="61"/>
      <c r="AI37" s="47" t="s">
        <v>106</v>
      </c>
      <c r="AJ37" s="32"/>
      <c r="AK37" s="84"/>
      <c r="AL37" s="85">
        <f>+AL9-AL20</f>
        <v>20593292.689999998</v>
      </c>
      <c r="AM37" s="86">
        <f>+AM9-AM20</f>
        <v>17200886.109999985</v>
      </c>
    </row>
    <row r="38" spans="2:39" x14ac:dyDescent="0.25">
      <c r="B38" s="43"/>
      <c r="C38" s="58"/>
      <c r="D38" s="81"/>
      <c r="E38" s="81"/>
      <c r="F38" s="87"/>
      <c r="G38" s="56"/>
      <c r="H38" s="55"/>
      <c r="I38" s="57"/>
      <c r="J38" s="39"/>
      <c r="K38" s="182"/>
      <c r="L38" s="43">
        <v>5240</v>
      </c>
      <c r="M38" s="58"/>
      <c r="N38" s="59" t="s">
        <v>86</v>
      </c>
      <c r="O38" s="55">
        <f>+'31120'!E35</f>
        <v>8453844.8399999999</v>
      </c>
      <c r="P38" s="57">
        <f>+'31120'!F35</f>
        <v>10980612.859999999</v>
      </c>
      <c r="Q38" s="57">
        <f>+'31120'!G35</f>
        <v>10334915.33</v>
      </c>
      <c r="S38" s="43">
        <v>3310</v>
      </c>
      <c r="T38" s="44" t="s">
        <v>60</v>
      </c>
      <c r="U38" s="27" t="s">
        <v>30</v>
      </c>
      <c r="V38" s="27"/>
      <c r="X38" s="45">
        <f>+H47-I47</f>
        <v>0</v>
      </c>
      <c r="Y38" s="46">
        <f>SUM(U38:X38)</f>
        <v>0</v>
      </c>
      <c r="AA38" s="6">
        <v>2200</v>
      </c>
      <c r="AB38" s="47" t="s">
        <v>58</v>
      </c>
      <c r="AC38" s="48">
        <f>IF(H28&gt;I28,H28-I28,0)</f>
        <v>0</v>
      </c>
      <c r="AD38" s="49">
        <f>IF(I28&gt;H28,I28-H28,0)</f>
        <v>1024159.870000001</v>
      </c>
      <c r="AE38" s="48">
        <f>IF(I28&gt;J28,I28-J28,0)</f>
        <v>13421157.400000002</v>
      </c>
      <c r="AF38" s="49">
        <f>IF(J28&gt;I28,J28-I28,0)</f>
        <v>0</v>
      </c>
      <c r="AI38" s="25"/>
      <c r="AJ38" s="32"/>
      <c r="AK38" s="84"/>
      <c r="AL38" s="52"/>
      <c r="AM38" s="53"/>
    </row>
    <row r="39" spans="2:39" x14ac:dyDescent="0.25">
      <c r="B39" s="6">
        <v>3200</v>
      </c>
      <c r="C39" s="58"/>
      <c r="D39" s="81"/>
      <c r="E39" s="81"/>
      <c r="F39" s="82"/>
      <c r="G39" s="77" t="s">
        <v>107</v>
      </c>
      <c r="H39" s="74">
        <f>SUM(H40:H44)</f>
        <v>341363713.05000007</v>
      </c>
      <c r="I39" s="75">
        <f>SUM(I40:I44)</f>
        <v>325858405.87</v>
      </c>
      <c r="J39" s="75">
        <f>SUM(J40:J44)</f>
        <v>319488804.30000001</v>
      </c>
      <c r="K39" s="188"/>
      <c r="L39" s="43">
        <v>5250</v>
      </c>
      <c r="M39" s="58"/>
      <c r="N39" s="59" t="s">
        <v>89</v>
      </c>
      <c r="O39" s="55">
        <f>+'31120'!E36</f>
        <v>1071242.8700000001</v>
      </c>
      <c r="P39" s="57">
        <f>+'31120'!F36</f>
        <v>984025.2</v>
      </c>
      <c r="Q39" s="57">
        <f>+'31120'!G36</f>
        <v>890030.88</v>
      </c>
      <c r="S39" s="43">
        <v>3320</v>
      </c>
      <c r="T39" s="44" t="s">
        <v>64</v>
      </c>
      <c r="U39" s="27" t="s">
        <v>30</v>
      </c>
      <c r="V39" s="27"/>
      <c r="X39" s="45">
        <f t="shared" ref="X39" si="30">+H48-I48</f>
        <v>0</v>
      </c>
      <c r="Y39" s="46">
        <f>SUM(U39:X39)</f>
        <v>0</v>
      </c>
      <c r="AA39" s="43">
        <v>2210</v>
      </c>
      <c r="AB39" s="44" t="s">
        <v>62</v>
      </c>
      <c r="AC39" s="60">
        <f t="shared" ref="AC39:AC44" si="31">IF(H21&gt;I21,H21-I21,0)</f>
        <v>170340.2</v>
      </c>
      <c r="AD39" s="61">
        <f t="shared" ref="AD39:AD44" si="32">IF(I21&gt;H21,I21-H21,0)</f>
        <v>0</v>
      </c>
      <c r="AE39" s="60">
        <f t="shared" ref="AE39:AE44" si="33">IF(I21&gt;J21,I21-J21,0)</f>
        <v>0</v>
      </c>
      <c r="AF39" s="61">
        <f t="shared" ref="AF39:AF44" si="34">IF(J21&gt;I21,J21-I21,0)</f>
        <v>170340.2</v>
      </c>
      <c r="AI39" s="50" t="s">
        <v>108</v>
      </c>
      <c r="AJ39" s="32"/>
      <c r="AK39" s="51"/>
      <c r="AL39" s="52"/>
      <c r="AM39" s="53"/>
    </row>
    <row r="40" spans="2:39" x14ac:dyDescent="0.25">
      <c r="B40" s="43">
        <v>3210</v>
      </c>
      <c r="C40" s="58"/>
      <c r="D40" s="81"/>
      <c r="E40" s="81"/>
      <c r="F40" s="82"/>
      <c r="G40" s="56" t="s">
        <v>109</v>
      </c>
      <c r="H40" s="55">
        <f>+'31120'!E133</f>
        <v>15113684.41</v>
      </c>
      <c r="I40" s="57">
        <f>+'31120'!F133</f>
        <v>12686126.779999999</v>
      </c>
      <c r="J40" s="57">
        <f>+'31120'!G133</f>
        <v>20815138.710000001</v>
      </c>
      <c r="K40" s="183"/>
      <c r="L40" s="43">
        <v>5260</v>
      </c>
      <c r="M40" s="58"/>
      <c r="N40" s="59" t="s">
        <v>91</v>
      </c>
      <c r="O40" s="55">
        <f>+'31120'!E37</f>
        <v>0</v>
      </c>
      <c r="P40" s="57">
        <f>+'31120'!F37</f>
        <v>0</v>
      </c>
      <c r="Q40" s="57">
        <f>+'31120'!G37</f>
        <v>0</v>
      </c>
      <c r="T40" s="44"/>
      <c r="U40" s="27"/>
      <c r="V40" s="27"/>
      <c r="X40" s="45"/>
      <c r="Y40" s="46"/>
      <c r="AA40" s="43">
        <v>2220</v>
      </c>
      <c r="AB40" s="44" t="s">
        <v>67</v>
      </c>
      <c r="AC40" s="60">
        <f t="shared" si="31"/>
        <v>0</v>
      </c>
      <c r="AD40" s="61">
        <f t="shared" si="32"/>
        <v>0</v>
      </c>
      <c r="AE40" s="60">
        <f t="shared" si="33"/>
        <v>0</v>
      </c>
      <c r="AF40" s="61">
        <f t="shared" si="34"/>
        <v>0</v>
      </c>
      <c r="AI40" s="31"/>
      <c r="AJ40" s="51" t="s">
        <v>8</v>
      </c>
      <c r="AK40" s="51"/>
      <c r="AL40" s="26">
        <f>SUM(AL41:AL43)</f>
        <v>0</v>
      </c>
      <c r="AM40" s="28">
        <f>SUM(AM41:AM43)</f>
        <v>44941.5</v>
      </c>
    </row>
    <row r="41" spans="2:39" x14ac:dyDescent="0.25">
      <c r="B41" s="43">
        <v>3220</v>
      </c>
      <c r="C41" s="58"/>
      <c r="D41" s="81"/>
      <c r="E41" s="81"/>
      <c r="F41" s="82"/>
      <c r="G41" s="56" t="s">
        <v>38</v>
      </c>
      <c r="H41" s="55">
        <f>+'31120'!E134</f>
        <v>326354383.42000002</v>
      </c>
      <c r="I41" s="57">
        <f>+'31120'!F134</f>
        <v>313525397.12</v>
      </c>
      <c r="J41" s="57">
        <f>+'31120'!G134</f>
        <v>299026783.62</v>
      </c>
      <c r="K41" s="183"/>
      <c r="L41" s="43">
        <v>5270</v>
      </c>
      <c r="M41" s="58"/>
      <c r="N41" s="59" t="s">
        <v>94</v>
      </c>
      <c r="O41" s="55">
        <f>+'31120'!E38</f>
        <v>0</v>
      </c>
      <c r="P41" s="57">
        <f>+'31120'!F38</f>
        <v>0</v>
      </c>
      <c r="Q41" s="57">
        <f>+'31120'!G38</f>
        <v>0</v>
      </c>
      <c r="S41" s="24">
        <v>900006</v>
      </c>
      <c r="T41" s="88" t="s">
        <v>198</v>
      </c>
      <c r="U41" s="89">
        <f>+U23+U25</f>
        <v>31392764.480000004</v>
      </c>
      <c r="V41" s="89">
        <f>+V23+V25+V30+V37</f>
        <v>326001265.39000005</v>
      </c>
      <c r="W41" s="89">
        <f>+W23+W25+W30+W37</f>
        <v>15362447.66</v>
      </c>
      <c r="X41" s="89">
        <f>+X23+X25+X30+X37</f>
        <v>0</v>
      </c>
      <c r="Y41" s="90">
        <f>SUM(U41:X41)</f>
        <v>372756477.53000009</v>
      </c>
      <c r="AA41" s="43">
        <v>2230</v>
      </c>
      <c r="AB41" s="44" t="s">
        <v>71</v>
      </c>
      <c r="AC41" s="60">
        <f t="shared" si="31"/>
        <v>0</v>
      </c>
      <c r="AD41" s="61">
        <f t="shared" si="32"/>
        <v>0</v>
      </c>
      <c r="AE41" s="60">
        <f t="shared" si="33"/>
        <v>0</v>
      </c>
      <c r="AF41" s="61">
        <f t="shared" si="34"/>
        <v>0</v>
      </c>
      <c r="AI41" s="31"/>
      <c r="AJ41" s="32"/>
      <c r="AK41" s="71" t="s">
        <v>61</v>
      </c>
      <c r="AL41" s="45">
        <v>0</v>
      </c>
      <c r="AM41" s="63">
        <v>0</v>
      </c>
    </row>
    <row r="42" spans="2:39" x14ac:dyDescent="0.25">
      <c r="B42" s="43">
        <v>3230</v>
      </c>
      <c r="C42" s="58"/>
      <c r="D42" s="91"/>
      <c r="E42" s="91"/>
      <c r="F42" s="82"/>
      <c r="G42" s="56" t="s">
        <v>110</v>
      </c>
      <c r="H42" s="55">
        <f>+'31120'!E135</f>
        <v>248763.25</v>
      </c>
      <c r="I42" s="57">
        <f>+'31120'!F135</f>
        <v>0</v>
      </c>
      <c r="J42" s="57">
        <f>+'31120'!G135</f>
        <v>0</v>
      </c>
      <c r="K42" s="183"/>
      <c r="L42" s="43">
        <v>5280</v>
      </c>
      <c r="M42" s="58"/>
      <c r="N42" s="59" t="s">
        <v>95</v>
      </c>
      <c r="O42" s="55">
        <f>+'31120'!E39</f>
        <v>0</v>
      </c>
      <c r="P42" s="57">
        <f>+'31120'!F39</f>
        <v>0</v>
      </c>
      <c r="Q42" s="57">
        <f>+'31120'!G39</f>
        <v>0</v>
      </c>
      <c r="U42" s="174">
        <f>+I34-U23</f>
        <v>0</v>
      </c>
      <c r="V42" s="174">
        <f>+I39-V23-W23</f>
        <v>-2.7939677238464355E-8</v>
      </c>
      <c r="W42" s="174"/>
      <c r="X42" s="174">
        <f>+I46-X23</f>
        <v>0</v>
      </c>
      <c r="Y42" s="174">
        <f>+I50-Y23</f>
        <v>0</v>
      </c>
      <c r="AA42" s="43">
        <v>2240</v>
      </c>
      <c r="AB42" s="44" t="s">
        <v>75</v>
      </c>
      <c r="AC42" s="60">
        <f t="shared" si="31"/>
        <v>0</v>
      </c>
      <c r="AD42" s="61">
        <f t="shared" si="32"/>
        <v>1194500.0700000003</v>
      </c>
      <c r="AE42" s="60">
        <f t="shared" si="33"/>
        <v>13591497.600000001</v>
      </c>
      <c r="AF42" s="61">
        <f t="shared" si="34"/>
        <v>0</v>
      </c>
      <c r="AI42" s="31"/>
      <c r="AJ42" s="32"/>
      <c r="AK42" s="71" t="s">
        <v>65</v>
      </c>
      <c r="AL42" s="45">
        <v>0</v>
      </c>
      <c r="AM42" s="63">
        <v>0</v>
      </c>
    </row>
    <row r="43" spans="2:39" x14ac:dyDescent="0.25">
      <c r="B43" s="43">
        <v>3240</v>
      </c>
      <c r="C43" s="58"/>
      <c r="D43" s="81"/>
      <c r="E43" s="81"/>
      <c r="F43" s="92"/>
      <c r="G43" s="56" t="s">
        <v>45</v>
      </c>
      <c r="H43" s="55">
        <f>+'31120'!E136</f>
        <v>0</v>
      </c>
      <c r="I43" s="57">
        <f>+'31120'!F136</f>
        <v>0</v>
      </c>
      <c r="J43" s="57">
        <f>+'31120'!G136</f>
        <v>0</v>
      </c>
      <c r="K43" s="183"/>
      <c r="L43" s="43">
        <v>5290</v>
      </c>
      <c r="M43" s="58"/>
      <c r="N43" s="59" t="s">
        <v>98</v>
      </c>
      <c r="O43" s="55">
        <f>+'31120'!E40</f>
        <v>0</v>
      </c>
      <c r="P43" s="57">
        <f>+'31120'!F40</f>
        <v>0</v>
      </c>
      <c r="Q43" s="57">
        <f>+'31120'!G40</f>
        <v>0</v>
      </c>
      <c r="U43" s="174">
        <f>+H34-U41</f>
        <v>0</v>
      </c>
      <c r="V43" s="174"/>
      <c r="W43" s="174">
        <f>+H39-V41-W41</f>
        <v>2.6077032089233398E-8</v>
      </c>
      <c r="X43" s="174">
        <f>+H46-X41</f>
        <v>0</v>
      </c>
      <c r="Y43" s="174">
        <f>+H50-Y41</f>
        <v>0</v>
      </c>
      <c r="AA43" s="43">
        <v>2250</v>
      </c>
      <c r="AB43" s="44" t="s">
        <v>79</v>
      </c>
      <c r="AC43" s="60">
        <f t="shared" si="31"/>
        <v>0</v>
      </c>
      <c r="AD43" s="61">
        <f t="shared" si="32"/>
        <v>0</v>
      </c>
      <c r="AE43" s="60">
        <f t="shared" si="33"/>
        <v>0</v>
      </c>
      <c r="AF43" s="61">
        <f t="shared" si="34"/>
        <v>0</v>
      </c>
      <c r="AI43" s="31"/>
      <c r="AJ43" s="32"/>
      <c r="AK43" s="71" t="s">
        <v>112</v>
      </c>
      <c r="AL43" s="45">
        <f>+AC48-AD48</f>
        <v>0</v>
      </c>
      <c r="AM43" s="63">
        <f>+AE48-AF48</f>
        <v>44941.5</v>
      </c>
    </row>
    <row r="44" spans="2:39" x14ac:dyDescent="0.25">
      <c r="B44" s="43">
        <v>3250</v>
      </c>
      <c r="C44" s="58"/>
      <c r="D44" s="81"/>
      <c r="E44" s="81"/>
      <c r="F44" s="40"/>
      <c r="G44" s="56" t="s">
        <v>48</v>
      </c>
      <c r="H44" s="55">
        <f>+'31120'!E137</f>
        <v>-353118.03</v>
      </c>
      <c r="I44" s="57">
        <f>+'31120'!F137</f>
        <v>-353118.03</v>
      </c>
      <c r="J44" s="57">
        <f>+'31120'!G137</f>
        <v>-353118.03</v>
      </c>
      <c r="K44" s="183"/>
      <c r="L44" s="6">
        <v>5300</v>
      </c>
      <c r="M44" s="41" t="s">
        <v>111</v>
      </c>
      <c r="N44" s="21"/>
      <c r="O44" s="37">
        <f>SUM(O45:O47)</f>
        <v>7485809.5599999996</v>
      </c>
      <c r="P44" s="38">
        <f>SUM(P45:P47)</f>
        <v>5386162.9900000002</v>
      </c>
      <c r="Q44" s="38">
        <f>SUM(Q45:Q47)</f>
        <v>1690469.32</v>
      </c>
      <c r="T44" s="206" t="s">
        <v>114</v>
      </c>
      <c r="U44" s="206"/>
      <c r="V44" s="206"/>
      <c r="W44" s="206"/>
      <c r="X44" s="206"/>
      <c r="Y44" s="206"/>
      <c r="AA44" s="43">
        <v>2260</v>
      </c>
      <c r="AB44" s="44" t="s">
        <v>82</v>
      </c>
      <c r="AC44" s="60">
        <f t="shared" si="31"/>
        <v>0</v>
      </c>
      <c r="AD44" s="61">
        <f t="shared" si="32"/>
        <v>0</v>
      </c>
      <c r="AE44" s="60">
        <f t="shared" si="33"/>
        <v>0</v>
      </c>
      <c r="AF44" s="61">
        <f t="shared" si="34"/>
        <v>0</v>
      </c>
      <c r="AI44" s="31"/>
      <c r="AJ44" s="51" t="s">
        <v>9</v>
      </c>
      <c r="AK44" s="51"/>
      <c r="AL44" s="26">
        <f>SUM(AL45:AL47)</f>
        <v>19838621.320000049</v>
      </c>
      <c r="AM44" s="28">
        <f>SUM(AM45:AM47)</f>
        <v>12054857.159999989</v>
      </c>
    </row>
    <row r="45" spans="2:39" x14ac:dyDescent="0.25">
      <c r="B45" s="43"/>
      <c r="C45" s="58"/>
      <c r="D45" s="81"/>
      <c r="E45" s="81"/>
      <c r="F45" s="40"/>
      <c r="G45" s="56"/>
      <c r="H45" s="55"/>
      <c r="I45" s="57"/>
      <c r="J45" s="39"/>
      <c r="K45" s="182"/>
      <c r="L45" s="43">
        <v>5310</v>
      </c>
      <c r="M45" s="58"/>
      <c r="N45" s="59" t="s">
        <v>113</v>
      </c>
      <c r="O45" s="192">
        <f>+'31120'!E42</f>
        <v>0</v>
      </c>
      <c r="P45" s="193">
        <f>+'31120'!F42</f>
        <v>0</v>
      </c>
      <c r="Q45" s="57">
        <f>+'31120'!G42</f>
        <v>0</v>
      </c>
      <c r="T45" s="206"/>
      <c r="U45" s="206"/>
      <c r="V45" s="206"/>
      <c r="W45" s="206"/>
      <c r="X45" s="206"/>
      <c r="Y45" s="206"/>
      <c r="AA45" s="43"/>
      <c r="AB45" s="44"/>
      <c r="AC45" s="60"/>
      <c r="AD45" s="61"/>
      <c r="AE45" s="60"/>
      <c r="AF45" s="61"/>
      <c r="AI45" s="31"/>
      <c r="AJ45" s="32"/>
      <c r="AK45" s="71" t="s">
        <v>61</v>
      </c>
      <c r="AL45" s="27">
        <f>+AD19-AC19</f>
        <v>11023721.26000005</v>
      </c>
      <c r="AM45" s="46">
        <f>+AF19-AE19</f>
        <v>7529582.7599999905</v>
      </c>
    </row>
    <row r="46" spans="2:39" x14ac:dyDescent="0.25">
      <c r="B46" s="6">
        <v>3300</v>
      </c>
      <c r="C46" s="58"/>
      <c r="D46" s="93"/>
      <c r="E46" s="40"/>
      <c r="F46" s="40"/>
      <c r="G46" s="73" t="s">
        <v>115</v>
      </c>
      <c r="H46" s="74">
        <f>SUM(H47:H48)</f>
        <v>0</v>
      </c>
      <c r="I46" s="75">
        <f>SUM(I47:I48)</f>
        <v>0</v>
      </c>
      <c r="J46" s="75">
        <f>SUM(J47:J48)</f>
        <v>0</v>
      </c>
      <c r="K46" s="188"/>
      <c r="L46" s="43">
        <v>5320</v>
      </c>
      <c r="M46" s="58"/>
      <c r="N46" s="59" t="s">
        <v>14</v>
      </c>
      <c r="O46" s="192">
        <f>+'31120'!E43</f>
        <v>0</v>
      </c>
      <c r="P46" s="193">
        <f>+'31120'!F43</f>
        <v>0</v>
      </c>
      <c r="Q46" s="57">
        <f>+'31120'!G43</f>
        <v>0</v>
      </c>
      <c r="AA46" s="6">
        <v>3000</v>
      </c>
      <c r="AB46" s="25" t="s">
        <v>97</v>
      </c>
      <c r="AC46" s="29">
        <f>IF(H50&gt;I50,H50-I50,0)</f>
        <v>15743307.180000067</v>
      </c>
      <c r="AD46" s="30">
        <f>IF(I50&gt;H50,I50-H50,0)</f>
        <v>0</v>
      </c>
      <c r="AE46" s="29">
        <f>IF(I50&gt;J50,I50-J50,0)</f>
        <v>6426003.7900000215</v>
      </c>
      <c r="AF46" s="30">
        <f>IF(J50&gt;I50,J50-I50,0)</f>
        <v>0</v>
      </c>
      <c r="AI46" s="31"/>
      <c r="AJ46" s="32"/>
      <c r="AK46" s="71" t="s">
        <v>65</v>
      </c>
      <c r="AL46" s="27">
        <f>+AD20-AC20+AD21-AC21</f>
        <v>8814900.0599999987</v>
      </c>
      <c r="AM46" s="46">
        <f>+AF20-AE20+AF21-AE21</f>
        <v>4525274.3999999985</v>
      </c>
    </row>
    <row r="47" spans="2:39" x14ac:dyDescent="0.25">
      <c r="B47" s="43">
        <v>3310</v>
      </c>
      <c r="C47" s="58"/>
      <c r="D47" s="93"/>
      <c r="E47" s="40"/>
      <c r="F47" s="40"/>
      <c r="G47" s="56" t="s">
        <v>60</v>
      </c>
      <c r="H47" s="55">
        <f>+'31120'!E140</f>
        <v>0</v>
      </c>
      <c r="I47" s="57">
        <f>+'31120'!F140</f>
        <v>0</v>
      </c>
      <c r="J47" s="57">
        <f>+'31120'!G140</f>
        <v>0</v>
      </c>
      <c r="K47" s="183"/>
      <c r="L47" s="43">
        <v>5330</v>
      </c>
      <c r="M47" s="58"/>
      <c r="N47" s="59" t="s">
        <v>103</v>
      </c>
      <c r="O47" s="192">
        <f>+'31120'!E44</f>
        <v>7485809.5599999996</v>
      </c>
      <c r="P47" s="193">
        <f>+'31120'!F44</f>
        <v>5386162.9900000002</v>
      </c>
      <c r="Q47" s="57">
        <f>+'31120'!G44</f>
        <v>1690469.32</v>
      </c>
      <c r="AA47" s="6">
        <v>3100</v>
      </c>
      <c r="AB47" s="47" t="s">
        <v>101</v>
      </c>
      <c r="AC47" s="48">
        <f>IF(H34&gt;I34,H34-I34,0)</f>
        <v>238000</v>
      </c>
      <c r="AD47" s="49">
        <f>IF(I34&gt;H34,I34-H34,0)</f>
        <v>0</v>
      </c>
      <c r="AE47" s="48">
        <f>IF(I34&gt;J34,I34-J34,0)</f>
        <v>56402.220000002533</v>
      </c>
      <c r="AF47" s="49">
        <f>IF(J34&gt;I34,J34-I34,0)</f>
        <v>0</v>
      </c>
      <c r="AI47" s="31"/>
      <c r="AJ47" s="32"/>
      <c r="AK47" s="71" t="s">
        <v>112</v>
      </c>
      <c r="AL47" s="45">
        <v>0</v>
      </c>
      <c r="AM47" s="63">
        <v>0</v>
      </c>
    </row>
    <row r="48" spans="2:39" x14ac:dyDescent="0.25">
      <c r="B48" s="43">
        <v>3320</v>
      </c>
      <c r="C48" s="58"/>
      <c r="D48" s="93"/>
      <c r="E48" s="40"/>
      <c r="F48" s="40"/>
      <c r="G48" s="56" t="s">
        <v>64</v>
      </c>
      <c r="H48" s="55">
        <f>+'31120'!E141</f>
        <v>0</v>
      </c>
      <c r="I48" s="57">
        <f>+'31120'!F141</f>
        <v>0</v>
      </c>
      <c r="J48" s="57">
        <f>+'31120'!G141</f>
        <v>0</v>
      </c>
      <c r="K48" s="183"/>
      <c r="L48" s="6">
        <v>5400</v>
      </c>
      <c r="M48" s="41" t="s">
        <v>116</v>
      </c>
      <c r="N48" s="21"/>
      <c r="O48" s="37">
        <f>SUM(O49:O53)</f>
        <v>0</v>
      </c>
      <c r="P48" s="38">
        <f>SUM(P49:P53)</f>
        <v>0</v>
      </c>
      <c r="Q48" s="38">
        <f>SUM(Q49:Q53)</f>
        <v>0</v>
      </c>
      <c r="AA48" s="43">
        <v>3110</v>
      </c>
      <c r="AB48" s="44" t="s">
        <v>14</v>
      </c>
      <c r="AC48" s="60">
        <f>IF(H35&gt;I35,H35-I35,0)</f>
        <v>0</v>
      </c>
      <c r="AD48" s="61">
        <f>IF(I35&gt;H35,I35-H35,0)</f>
        <v>0</v>
      </c>
      <c r="AE48" s="60">
        <f>IF(I35&gt;J35,I35-J35,0)</f>
        <v>44941.5</v>
      </c>
      <c r="AF48" s="61">
        <f>IF(J35&gt;I35,J35-I35,0)</f>
        <v>0</v>
      </c>
      <c r="AI48" s="47" t="s">
        <v>118</v>
      </c>
      <c r="AJ48" s="32"/>
      <c r="AK48" s="84"/>
      <c r="AL48" s="85">
        <f>+AL40-AL44</f>
        <v>-19838621.320000049</v>
      </c>
      <c r="AM48" s="86">
        <f>+AM40-AM44</f>
        <v>-12009915.659999989</v>
      </c>
    </row>
    <row r="49" spans="2:39" x14ac:dyDescent="0.25">
      <c r="C49" s="58"/>
      <c r="D49" s="93"/>
      <c r="E49" s="40"/>
      <c r="F49" s="40"/>
      <c r="G49" s="56"/>
      <c r="H49" s="55"/>
      <c r="I49" s="57"/>
      <c r="J49" s="39"/>
      <c r="K49" s="182"/>
      <c r="L49" s="43">
        <v>5410</v>
      </c>
      <c r="M49" s="58"/>
      <c r="N49" s="59" t="s">
        <v>117</v>
      </c>
      <c r="O49" s="192">
        <f>+'31120'!E46</f>
        <v>0</v>
      </c>
      <c r="P49" s="193">
        <f>+'31120'!F46</f>
        <v>0</v>
      </c>
      <c r="Q49" s="57">
        <f>+'31120'!G46</f>
        <v>0</v>
      </c>
      <c r="AA49" s="43">
        <v>3120</v>
      </c>
      <c r="AB49" s="44" t="s">
        <v>19</v>
      </c>
      <c r="AC49" s="60">
        <f>IF(H36&gt;I36,H36-I36,0)</f>
        <v>238000</v>
      </c>
      <c r="AD49" s="61">
        <f>IF(I36&gt;H36,I36-H36,0)</f>
        <v>0</v>
      </c>
      <c r="AE49" s="60">
        <f>IF(I36&gt;J36,I36-J36,0)</f>
        <v>11460.719999999972</v>
      </c>
      <c r="AF49" s="61">
        <f>IF(J36&gt;I36,J36-I36,0)</f>
        <v>0</v>
      </c>
      <c r="AI49" s="25"/>
      <c r="AJ49" s="32"/>
      <c r="AK49" s="84"/>
      <c r="AL49" s="52"/>
      <c r="AM49" s="53"/>
    </row>
    <row r="50" spans="2:39" x14ac:dyDescent="0.25">
      <c r="B50" s="6">
        <v>3000</v>
      </c>
      <c r="C50" s="58"/>
      <c r="D50" s="93"/>
      <c r="E50" s="40"/>
      <c r="F50" s="40"/>
      <c r="G50" s="77" t="s">
        <v>120</v>
      </c>
      <c r="H50" s="74">
        <f>+H39+H34+H46</f>
        <v>372756477.53000009</v>
      </c>
      <c r="I50" s="75">
        <f t="shared" ref="I50:J50" si="35">+I39+I34+I46</f>
        <v>357013170.35000002</v>
      </c>
      <c r="J50" s="75">
        <f t="shared" si="35"/>
        <v>350587166.56</v>
      </c>
      <c r="K50" s="186"/>
      <c r="L50" s="43">
        <v>5420</v>
      </c>
      <c r="M50" s="58"/>
      <c r="N50" s="59" t="s">
        <v>119</v>
      </c>
      <c r="O50" s="192">
        <f>+'31120'!E47</f>
        <v>0</v>
      </c>
      <c r="P50" s="193">
        <f>+'31120'!F47</f>
        <v>0</v>
      </c>
      <c r="Q50" s="57">
        <f>+'31120'!G47</f>
        <v>0</v>
      </c>
      <c r="AA50" s="43">
        <v>3130</v>
      </c>
      <c r="AB50" s="44" t="s">
        <v>23</v>
      </c>
      <c r="AC50" s="60">
        <f>IF(H37&gt;I37,H37-I37,0)</f>
        <v>0</v>
      </c>
      <c r="AD50" s="61">
        <f>IF(I37&gt;H37,I37-H37,0)</f>
        <v>0</v>
      </c>
      <c r="AE50" s="60">
        <f>IF(I37&gt;J37,I37-J37,0)</f>
        <v>0</v>
      </c>
      <c r="AF50" s="61">
        <f>IF(J37&gt;I37,J37-I37,0)</f>
        <v>0</v>
      </c>
      <c r="AI50" s="50" t="s">
        <v>122</v>
      </c>
      <c r="AJ50" s="32"/>
      <c r="AK50" s="51"/>
      <c r="AL50" s="52"/>
      <c r="AM50" s="53"/>
    </row>
    <row r="51" spans="2:39" x14ac:dyDescent="0.25">
      <c r="C51" s="58"/>
      <c r="D51" s="93"/>
      <c r="E51" s="40"/>
      <c r="F51" s="40"/>
      <c r="G51" s="17"/>
      <c r="H51" s="37"/>
      <c r="I51" s="38"/>
      <c r="J51" s="38"/>
      <c r="K51" s="187"/>
      <c r="L51" s="43">
        <v>5430</v>
      </c>
      <c r="M51" s="58"/>
      <c r="N51" s="59" t="s">
        <v>121</v>
      </c>
      <c r="O51" s="192">
        <f>+'31120'!E48</f>
        <v>0</v>
      </c>
      <c r="P51" s="193">
        <f>+'31120'!F48</f>
        <v>0</v>
      </c>
      <c r="Q51" s="57">
        <f>+'31120'!G48</f>
        <v>0</v>
      </c>
      <c r="AA51" s="43"/>
      <c r="AB51" s="44"/>
      <c r="AC51" s="60"/>
      <c r="AD51" s="61"/>
      <c r="AE51" s="60"/>
      <c r="AF51" s="61"/>
      <c r="AI51" s="31"/>
      <c r="AJ51" s="51" t="s">
        <v>8</v>
      </c>
      <c r="AK51" s="51"/>
      <c r="AL51" s="26">
        <f>+AL52+AL55</f>
        <v>3041218.8000000119</v>
      </c>
      <c r="AM51" s="28">
        <f>+AM52+AM55</f>
        <v>20715618.760000028</v>
      </c>
    </row>
    <row r="52" spans="2:39" x14ac:dyDescent="0.25">
      <c r="C52" s="58"/>
      <c r="D52" s="93"/>
      <c r="E52" s="40"/>
      <c r="F52" s="40"/>
      <c r="G52" s="17" t="s">
        <v>124</v>
      </c>
      <c r="H52" s="37">
        <f>+H50+H30</f>
        <v>404456636.48000008</v>
      </c>
      <c r="I52" s="38">
        <f t="shared" ref="I52:J52" si="36">+I50+I30</f>
        <v>393835053.37</v>
      </c>
      <c r="J52" s="38">
        <f t="shared" si="36"/>
        <v>368337754.01999998</v>
      </c>
      <c r="K52" s="189"/>
      <c r="L52" s="43">
        <v>5440</v>
      </c>
      <c r="M52" s="58"/>
      <c r="N52" s="59" t="s">
        <v>123</v>
      </c>
      <c r="O52" s="192">
        <f>+'31120'!E49</f>
        <v>0</v>
      </c>
      <c r="P52" s="193">
        <f>+'31120'!F49</f>
        <v>0</v>
      </c>
      <c r="Q52" s="57">
        <f>+'31120'!G49</f>
        <v>0</v>
      </c>
      <c r="AA52" s="6">
        <v>3200</v>
      </c>
      <c r="AB52" s="47" t="s">
        <v>107</v>
      </c>
      <c r="AC52" s="48">
        <f t="shared" ref="AC52:AC57" si="37">IF(H39&gt;I39,H39-I39,0)</f>
        <v>15505307.180000067</v>
      </c>
      <c r="AD52" s="49">
        <f t="shared" ref="AD52:AD57" si="38">IF(I39&gt;H39,I39-H39,0)</f>
        <v>0</v>
      </c>
      <c r="AE52" s="48">
        <f t="shared" ref="AE52:AE57" si="39">IF(I39&gt;J39,I39-J39,0)</f>
        <v>6369601.5699999928</v>
      </c>
      <c r="AF52" s="49">
        <f t="shared" ref="AF52:AF57" si="40">IF(J39&gt;I39,J39-I39,0)</f>
        <v>0</v>
      </c>
      <c r="AI52" s="31"/>
      <c r="AJ52" s="32"/>
      <c r="AK52" s="71" t="s">
        <v>126</v>
      </c>
      <c r="AL52" s="27">
        <f>SUM(AL53:AL54)</f>
        <v>0</v>
      </c>
      <c r="AM52" s="46">
        <f>SUM(AM53:AM54)</f>
        <v>0</v>
      </c>
    </row>
    <row r="53" spans="2:39" x14ac:dyDescent="0.25">
      <c r="C53" s="94"/>
      <c r="D53" s="95"/>
      <c r="E53" s="96"/>
      <c r="F53" s="96"/>
      <c r="G53" s="96"/>
      <c r="H53" s="96"/>
      <c r="I53" s="97"/>
      <c r="J53" s="97"/>
      <c r="K53" s="182"/>
      <c r="L53" s="43">
        <v>5450</v>
      </c>
      <c r="M53" s="58"/>
      <c r="N53" s="59" t="s">
        <v>125</v>
      </c>
      <c r="O53" s="192">
        <f>+'31120'!E50</f>
        <v>0</v>
      </c>
      <c r="P53" s="193">
        <f>+'31120'!F50</f>
        <v>0</v>
      </c>
      <c r="Q53" s="57">
        <f>+'31120'!G50</f>
        <v>0</v>
      </c>
      <c r="AA53" s="43">
        <v>3210</v>
      </c>
      <c r="AB53" s="44" t="s">
        <v>109</v>
      </c>
      <c r="AC53" s="60">
        <f t="shared" si="37"/>
        <v>2427557.6300000008</v>
      </c>
      <c r="AD53" s="61">
        <f t="shared" si="38"/>
        <v>0</v>
      </c>
      <c r="AE53" s="60">
        <f t="shared" si="39"/>
        <v>0</v>
      </c>
      <c r="AF53" s="61">
        <f t="shared" si="40"/>
        <v>8129011.9300000016</v>
      </c>
      <c r="AI53" s="31"/>
      <c r="AJ53" s="32"/>
      <c r="AK53" s="71" t="s">
        <v>128</v>
      </c>
      <c r="AL53" s="45">
        <v>0</v>
      </c>
      <c r="AM53" s="63">
        <v>0</v>
      </c>
    </row>
    <row r="54" spans="2:39" x14ac:dyDescent="0.25">
      <c r="H54" s="174">
        <f>IF(D32-H30-H50=0,"",D32-H30-H50)</f>
        <v>-5.9604644775390625E-8</v>
      </c>
      <c r="I54" s="174" t="str">
        <f t="shared" ref="I54" si="41">IF(E32-I30-I50=0,"",E32-I30-I50)</f>
        <v/>
      </c>
      <c r="J54" s="174">
        <f>IF(F32-J30-J50=0,"",F32-J30-J50)</f>
        <v>-5.9604644775390625E-8</v>
      </c>
      <c r="K54" s="190"/>
      <c r="L54" s="6">
        <v>5500</v>
      </c>
      <c r="M54" s="41" t="s">
        <v>127</v>
      </c>
      <c r="N54" s="21"/>
      <c r="O54" s="37">
        <f>SUM(O55:O60)</f>
        <v>5479608.2800000003</v>
      </c>
      <c r="P54" s="38">
        <f>SUM(P55:P60)</f>
        <v>4514759.33</v>
      </c>
      <c r="Q54" s="38">
        <f>SUM(Q55:Q60)</f>
        <v>2731614.88</v>
      </c>
      <c r="AA54" s="43">
        <v>3220</v>
      </c>
      <c r="AB54" s="44" t="s">
        <v>38</v>
      </c>
      <c r="AC54" s="60">
        <f t="shared" si="37"/>
        <v>12828986.300000012</v>
      </c>
      <c r="AD54" s="61">
        <f t="shared" si="38"/>
        <v>0</v>
      </c>
      <c r="AE54" s="60">
        <f t="shared" si="39"/>
        <v>14498613.5</v>
      </c>
      <c r="AF54" s="61">
        <f t="shared" si="40"/>
        <v>0</v>
      </c>
      <c r="AI54" s="31"/>
      <c r="AJ54" s="32"/>
      <c r="AK54" s="71" t="s">
        <v>130</v>
      </c>
      <c r="AL54" s="45">
        <v>0</v>
      </c>
      <c r="AM54" s="63">
        <v>0</v>
      </c>
    </row>
    <row r="55" spans="2:39" x14ac:dyDescent="0.25">
      <c r="L55" s="43">
        <v>5510</v>
      </c>
      <c r="M55" s="58"/>
      <c r="N55" s="59" t="s">
        <v>129</v>
      </c>
      <c r="O55" s="192">
        <f>+'31120'!E52</f>
        <v>5479608.2800000003</v>
      </c>
      <c r="P55" s="193">
        <f>+'31120'!F52</f>
        <v>4514759.33</v>
      </c>
      <c r="Q55" s="57">
        <f>+'31120'!G52</f>
        <v>2731614.88</v>
      </c>
      <c r="AA55" s="43">
        <v>3230</v>
      </c>
      <c r="AB55" s="44" t="s">
        <v>110</v>
      </c>
      <c r="AC55" s="60">
        <f t="shared" si="37"/>
        <v>248763.25</v>
      </c>
      <c r="AD55" s="61">
        <f t="shared" si="38"/>
        <v>0</v>
      </c>
      <c r="AE55" s="60">
        <f t="shared" si="39"/>
        <v>0</v>
      </c>
      <c r="AF55" s="61">
        <f t="shared" si="40"/>
        <v>0</v>
      </c>
      <c r="AI55" s="31"/>
      <c r="AJ55" s="32"/>
      <c r="AK55" s="71" t="s">
        <v>132</v>
      </c>
      <c r="AL55" s="100">
        <f>SUM(AC9:AC14)+SUM(AC17:AC18)+SUM(AC22:AC25)+SUM(AC29:AC36)+SUM(AC39:AC44)+SUM(AC49:AC50)+SUM(AC53:AC57)+SUM(AC60:AC61)-O61-O54-O66</f>
        <v>3041218.8000000119</v>
      </c>
      <c r="AM55" s="101">
        <f>SUM(AE9:AE14)+SUM(AE17:AE18)+SUM(AE22:AE25)+SUM(AE29:AE36)+SUM(AE39:AE44)+SUM(AE49:AE50)+SUM(AE53:AE57)+SUM(AE60:AE61)-P61-P54-P66</f>
        <v>20715618.760000028</v>
      </c>
    </row>
    <row r="56" spans="2:39" x14ac:dyDescent="0.25">
      <c r="C56" s="230" t="s">
        <v>114</v>
      </c>
      <c r="D56" s="230"/>
      <c r="E56" s="230"/>
      <c r="F56" s="230"/>
      <c r="G56" s="230"/>
      <c r="H56" s="230"/>
      <c r="I56" s="230"/>
      <c r="L56" s="43">
        <v>5520</v>
      </c>
      <c r="M56" s="58"/>
      <c r="N56" s="59" t="s">
        <v>131</v>
      </c>
      <c r="O56" s="192">
        <f>+'31120'!E53</f>
        <v>0</v>
      </c>
      <c r="P56" s="193">
        <f>+'31120'!F53</f>
        <v>0</v>
      </c>
      <c r="Q56" s="57">
        <f>+'31120'!G53</f>
        <v>0</v>
      </c>
      <c r="AA56" s="43">
        <v>3240</v>
      </c>
      <c r="AB56" s="44" t="s">
        <v>45</v>
      </c>
      <c r="AC56" s="60">
        <f t="shared" si="37"/>
        <v>0</v>
      </c>
      <c r="AD56" s="61">
        <f t="shared" si="38"/>
        <v>0</v>
      </c>
      <c r="AE56" s="60">
        <f t="shared" si="39"/>
        <v>0</v>
      </c>
      <c r="AF56" s="61">
        <f t="shared" si="40"/>
        <v>0</v>
      </c>
      <c r="AI56" s="31"/>
      <c r="AJ56" s="51" t="s">
        <v>9</v>
      </c>
      <c r="AK56" s="51"/>
      <c r="AL56" s="26">
        <f>+AL57+AL60</f>
        <v>5292064.2699999996</v>
      </c>
      <c r="AM56" s="28">
        <f>+AM57+AM60</f>
        <v>25670477.589999996</v>
      </c>
    </row>
    <row r="57" spans="2:39" x14ac:dyDescent="0.25">
      <c r="C57" s="56"/>
      <c r="D57" s="56"/>
      <c r="E57" s="56"/>
      <c r="F57" s="56"/>
      <c r="G57" s="56"/>
      <c r="H57" s="56"/>
      <c r="I57" s="56"/>
      <c r="L57" s="43">
        <v>5530</v>
      </c>
      <c r="M57" s="58"/>
      <c r="N57" s="59" t="s">
        <v>133</v>
      </c>
      <c r="O57" s="192">
        <f>+'31120'!E54</f>
        <v>0</v>
      </c>
      <c r="P57" s="193">
        <f>+'31120'!F54</f>
        <v>0</v>
      </c>
      <c r="Q57" s="57">
        <f>+'31120'!G54</f>
        <v>0</v>
      </c>
      <c r="AA57" s="43">
        <v>3250</v>
      </c>
      <c r="AB57" s="44" t="s">
        <v>48</v>
      </c>
      <c r="AC57" s="60">
        <f t="shared" si="37"/>
        <v>0</v>
      </c>
      <c r="AD57" s="61">
        <f t="shared" si="38"/>
        <v>0</v>
      </c>
      <c r="AE57" s="60">
        <f t="shared" si="39"/>
        <v>0</v>
      </c>
      <c r="AF57" s="61">
        <f t="shared" si="40"/>
        <v>0</v>
      </c>
      <c r="AI57" s="31"/>
      <c r="AJ57" s="32"/>
      <c r="AK57" s="71" t="s">
        <v>135</v>
      </c>
      <c r="AL57" s="27">
        <f>SUM(AL58:AL59)</f>
        <v>0</v>
      </c>
      <c r="AM57" s="46">
        <f>SUM(AM58:AM59)</f>
        <v>0</v>
      </c>
    </row>
    <row r="58" spans="2:39" x14ac:dyDescent="0.25">
      <c r="L58" s="43">
        <v>5540</v>
      </c>
      <c r="M58" s="58"/>
      <c r="N58" s="59" t="s">
        <v>134</v>
      </c>
      <c r="O58" s="192">
        <f>+'31120'!E55</f>
        <v>0</v>
      </c>
      <c r="P58" s="193">
        <f>+'31120'!F55</f>
        <v>0</v>
      </c>
      <c r="Q58" s="57">
        <f>+'31120'!G55</f>
        <v>0</v>
      </c>
      <c r="AA58" s="43"/>
      <c r="AB58" s="44"/>
      <c r="AC58" s="60"/>
      <c r="AD58" s="61"/>
      <c r="AE58" s="60"/>
      <c r="AF58" s="61"/>
      <c r="AI58" s="31"/>
      <c r="AJ58" s="32"/>
      <c r="AK58" s="71" t="s">
        <v>128</v>
      </c>
      <c r="AL58" s="45">
        <v>0</v>
      </c>
      <c r="AM58" s="63">
        <v>0</v>
      </c>
    </row>
    <row r="59" spans="2:39" x14ac:dyDescent="0.25">
      <c r="L59" s="43">
        <v>5550</v>
      </c>
      <c r="M59" s="58"/>
      <c r="N59" s="59" t="s">
        <v>136</v>
      </c>
      <c r="O59" s="192">
        <f>+'31120'!E56</f>
        <v>0</v>
      </c>
      <c r="P59" s="193">
        <f>+'31120'!F56</f>
        <v>0</v>
      </c>
      <c r="Q59" s="57">
        <f>+'31120'!G56</f>
        <v>0</v>
      </c>
      <c r="AA59" s="6">
        <v>3300</v>
      </c>
      <c r="AB59" s="47" t="s">
        <v>139</v>
      </c>
      <c r="AC59" s="48">
        <f>IF(H46&gt;I46,H46-I46,0)</f>
        <v>0</v>
      </c>
      <c r="AD59" s="49">
        <f>IF(I46&gt;H46,I46-H46,0)</f>
        <v>0</v>
      </c>
      <c r="AE59" s="48">
        <f>IF(I46&gt;J46,I46-J46,0)</f>
        <v>0</v>
      </c>
      <c r="AF59" s="49">
        <f>IF(J46&gt;I46,J46-I46,0)</f>
        <v>0</v>
      </c>
      <c r="AI59" s="31"/>
      <c r="AJ59" s="32"/>
      <c r="AK59" s="71" t="s">
        <v>130</v>
      </c>
      <c r="AL59" s="45">
        <v>0</v>
      </c>
      <c r="AM59" s="63">
        <v>0</v>
      </c>
    </row>
    <row r="60" spans="2:39" x14ac:dyDescent="0.25">
      <c r="L60" s="43">
        <v>5590</v>
      </c>
      <c r="M60" s="58"/>
      <c r="N60" s="59" t="s">
        <v>137</v>
      </c>
      <c r="O60" s="192">
        <f>+'31120'!E57</f>
        <v>0</v>
      </c>
      <c r="P60" s="193">
        <f>+'31120'!F57</f>
        <v>0</v>
      </c>
      <c r="Q60" s="57">
        <f>+'31120'!G57</f>
        <v>0</v>
      </c>
      <c r="AA60" s="43">
        <v>3310</v>
      </c>
      <c r="AB60" s="44" t="s">
        <v>60</v>
      </c>
      <c r="AC60" s="60">
        <f>IF(H47&gt;I47,H47-I47,0)</f>
        <v>0</v>
      </c>
      <c r="AD60" s="61">
        <f>IF(I47&gt;H47,I47-H47,0)</f>
        <v>0</v>
      </c>
      <c r="AE60" s="60">
        <f>IF(I47&gt;J47,I47-J47,0)</f>
        <v>0</v>
      </c>
      <c r="AF60" s="61">
        <f>IF(J47&gt;I47,J47-I47,0)</f>
        <v>0</v>
      </c>
      <c r="AI60" s="31"/>
      <c r="AJ60" s="32"/>
      <c r="AK60" s="71" t="s">
        <v>132</v>
      </c>
      <c r="AL60" s="100">
        <f>SUM(AD9:AD14)+SUM(AD17:AD18)+SUM(AD22:AD25)+SUM(AD29:AD36)+SUM(AD39:AD44)+SUM(AD49:AD50)+SUM(AD53:AD57)+SUM(AD60:AD61)</f>
        <v>5292064.2699999996</v>
      </c>
      <c r="AM60" s="101">
        <f>SUM(AF9:AF14)+SUM(AF17:AF18)+SUM(AF22:AF25)+SUM(AF29:AF36)+SUM(AF39:AF44)+SUM(AF49:AF50)+SUM(AF53:AF57)+SUM(AF60:AF61)</f>
        <v>25670477.589999996</v>
      </c>
    </row>
    <row r="61" spans="2:39" x14ac:dyDescent="0.25">
      <c r="L61" s="6">
        <v>5600</v>
      </c>
      <c r="M61" s="41" t="s">
        <v>138</v>
      </c>
      <c r="N61" s="21"/>
      <c r="O61" s="37">
        <f>SUM(O62)</f>
        <v>0</v>
      </c>
      <c r="P61" s="38">
        <f>SUM(P62)</f>
        <v>0</v>
      </c>
      <c r="Q61" s="38">
        <f>SUM(Q62)</f>
        <v>0</v>
      </c>
      <c r="AA61" s="43">
        <v>3320</v>
      </c>
      <c r="AB61" s="106" t="s">
        <v>64</v>
      </c>
      <c r="AC61" s="107">
        <f>IF(H48&gt;I48,H48-I48,0)</f>
        <v>0</v>
      </c>
      <c r="AD61" s="108">
        <f>IF(I48&gt;H48,I48-H48,0)</f>
        <v>0</v>
      </c>
      <c r="AE61" s="107">
        <f>IF(I48&gt;J48,I48-J48,0)</f>
        <v>0</v>
      </c>
      <c r="AF61" s="108">
        <f>IF(J48&gt;I48,J48-I48,0)</f>
        <v>0</v>
      </c>
      <c r="AI61" s="47" t="s">
        <v>141</v>
      </c>
      <c r="AJ61" s="32"/>
      <c r="AK61" s="84"/>
      <c r="AL61" s="102">
        <f>+AL51-AL56</f>
        <v>-2250845.4699999876</v>
      </c>
      <c r="AM61" s="103">
        <f>+AM51-AM56</f>
        <v>-4954858.8299999684</v>
      </c>
    </row>
    <row r="62" spans="2:39" x14ac:dyDescent="0.25">
      <c r="L62" s="43">
        <v>5610</v>
      </c>
      <c r="M62" s="58"/>
      <c r="N62" s="59" t="s">
        <v>140</v>
      </c>
      <c r="O62" s="55">
        <f>+'31120'!E59</f>
        <v>0</v>
      </c>
      <c r="P62" s="193">
        <f>+'31120'!F59</f>
        <v>0</v>
      </c>
      <c r="Q62" s="57">
        <f>+'31120'!G59</f>
        <v>0</v>
      </c>
      <c r="AC62" s="109">
        <f>+AC6+AC27+AC46-AD6-AD27-AD46</f>
        <v>5.2154064178466797E-8</v>
      </c>
      <c r="AD62" s="109">
        <f>+AC7+AC16+AC28+AC38+AC47+AC52+AC59-AD7-AD16-AD28-AD38-AD47-AD52-AD59</f>
        <v>3.7252902984619141E-8</v>
      </c>
      <c r="AE62" s="109">
        <f>+AE6+AE27+AE46-AF6-AF27-AF46</f>
        <v>-5.9604644775390625E-8</v>
      </c>
      <c r="AF62" s="109">
        <f>+AE7+AE16+AE28+AE38+AE47+AE52+AE59-AF7-AF16-AF28-AF38-AF47-AF52-AF59</f>
        <v>-7.0780515670776367E-8</v>
      </c>
      <c r="AI62" s="25"/>
      <c r="AJ62" s="32"/>
      <c r="AK62" s="84"/>
      <c r="AL62" s="102"/>
      <c r="AM62" s="103"/>
    </row>
    <row r="63" spans="2:39" x14ac:dyDescent="0.25">
      <c r="L63" s="43"/>
      <c r="M63" s="104"/>
      <c r="N63" s="105"/>
      <c r="O63" s="65"/>
      <c r="P63" s="67"/>
      <c r="Q63" s="67"/>
      <c r="AB63" s="206" t="s">
        <v>114</v>
      </c>
      <c r="AC63" s="206"/>
      <c r="AD63" s="206"/>
      <c r="AE63" s="56"/>
      <c r="AF63" s="56"/>
      <c r="AI63" s="47" t="s">
        <v>143</v>
      </c>
      <c r="AJ63" s="32"/>
      <c r="AK63" s="84"/>
      <c r="AL63" s="110">
        <f>+AL37+AL48+AL61</f>
        <v>-1496174.1000000387</v>
      </c>
      <c r="AM63" s="111">
        <f>+AM37+AM48+AM61</f>
        <v>236111.62000002712</v>
      </c>
    </row>
    <row r="64" spans="2:39" x14ac:dyDescent="0.25">
      <c r="L64" s="6">
        <v>5000</v>
      </c>
      <c r="M64" s="72" t="s">
        <v>142</v>
      </c>
      <c r="N64" s="73"/>
      <c r="O64" s="74">
        <f>+O30+O34+O44+O48+O54+O61</f>
        <v>156874128</v>
      </c>
      <c r="P64" s="75">
        <f>+P30+P34+P44+P48+P54+P61</f>
        <v>151687844.38000003</v>
      </c>
      <c r="Q64" s="75">
        <f>+Q30+Q34+Q44+Q48+Q54+Q61</f>
        <v>128451736.48999998</v>
      </c>
      <c r="AB64" s="56"/>
      <c r="AC64" s="56"/>
      <c r="AD64" s="56"/>
      <c r="AE64" s="56"/>
      <c r="AF64" s="56"/>
      <c r="AG64" s="191"/>
      <c r="AI64" s="25"/>
      <c r="AJ64" s="32"/>
      <c r="AK64" s="84"/>
      <c r="AL64" s="112"/>
      <c r="AM64" s="113"/>
    </row>
    <row r="65" spans="12:39" x14ac:dyDescent="0.25">
      <c r="L65" s="43"/>
      <c r="M65" s="104"/>
      <c r="N65" s="73"/>
      <c r="O65" s="65"/>
      <c r="P65" s="67"/>
      <c r="Q65" s="67"/>
      <c r="AG65" s="191"/>
      <c r="AI65" s="47" t="s">
        <v>144</v>
      </c>
      <c r="AJ65" s="32"/>
      <c r="AK65" s="84"/>
      <c r="AL65" s="114">
        <f>+E9</f>
        <v>42943224.230000004</v>
      </c>
      <c r="AM65" s="115">
        <f>+F9</f>
        <v>42707112.609999999</v>
      </c>
    </row>
    <row r="66" spans="12:39" x14ac:dyDescent="0.25">
      <c r="L66" s="6">
        <v>3210</v>
      </c>
      <c r="M66" s="20" t="s">
        <v>34</v>
      </c>
      <c r="N66" s="21"/>
      <c r="O66" s="37">
        <f>+O27-O64</f>
        <v>15113684.409999996</v>
      </c>
      <c r="P66" s="38">
        <f>+P27-P64</f>
        <v>12686126.779999971</v>
      </c>
      <c r="Q66" s="38">
        <f>+Q27-Q64</f>
        <v>20815138.710000008</v>
      </c>
      <c r="AI66" s="47" t="s">
        <v>145</v>
      </c>
      <c r="AJ66" s="32"/>
      <c r="AK66" s="84"/>
      <c r="AL66" s="114">
        <f>+D9</f>
        <v>41447050.130000003</v>
      </c>
      <c r="AM66" s="115">
        <f>+E9</f>
        <v>42943224.230000004</v>
      </c>
    </row>
    <row r="67" spans="12:39" x14ac:dyDescent="0.25">
      <c r="M67" s="20"/>
      <c r="N67" s="21"/>
      <c r="O67" s="55"/>
      <c r="P67" s="57"/>
      <c r="Q67" s="57"/>
      <c r="AI67" s="119"/>
      <c r="AJ67" s="120"/>
      <c r="AK67" s="121"/>
      <c r="AL67" s="122"/>
      <c r="AM67" s="123"/>
    </row>
    <row r="68" spans="12:39" x14ac:dyDescent="0.25">
      <c r="M68" s="94"/>
      <c r="N68" s="116"/>
      <c r="O68" s="117"/>
      <c r="P68" s="118"/>
      <c r="Q68" s="118"/>
      <c r="AL68" s="171">
        <f>+AL66-AL65-AL63</f>
        <v>3.7252902984619141E-8</v>
      </c>
      <c r="AM68" s="171">
        <f>+AM66-AM65-AM63</f>
        <v>-2.2351741790771484E-8</v>
      </c>
    </row>
    <row r="69" spans="12:39" x14ac:dyDescent="0.25">
      <c r="O69" s="175">
        <f>+H40-O66</f>
        <v>0</v>
      </c>
      <c r="P69" s="175">
        <f t="shared" ref="P69:Q69" si="42">+I40-P66</f>
        <v>2.7939677238464355E-8</v>
      </c>
      <c r="Q69" s="175">
        <f t="shared" si="42"/>
        <v>0</v>
      </c>
    </row>
    <row r="70" spans="12:39" x14ac:dyDescent="0.25">
      <c r="AI70" s="206" t="s">
        <v>114</v>
      </c>
      <c r="AJ70" s="206"/>
      <c r="AK70" s="206"/>
      <c r="AL70" s="206"/>
      <c r="AM70" s="206"/>
    </row>
    <row r="71" spans="12:39" x14ac:dyDescent="0.25">
      <c r="M71" s="206" t="s">
        <v>114</v>
      </c>
      <c r="N71" s="206"/>
      <c r="O71" s="206"/>
      <c r="P71" s="206"/>
      <c r="Q71" s="56"/>
      <c r="R71" s="191"/>
      <c r="AI71" s="206"/>
      <c r="AJ71" s="206"/>
      <c r="AK71" s="206"/>
      <c r="AL71" s="206"/>
      <c r="AM71" s="206"/>
    </row>
    <row r="72" spans="12:39" x14ac:dyDescent="0.25">
      <c r="M72" s="206"/>
      <c r="N72" s="206"/>
      <c r="O72" s="206"/>
      <c r="P72" s="206"/>
      <c r="Q72" s="56"/>
      <c r="R72" s="191"/>
    </row>
  </sheetData>
  <mergeCells count="25">
    <mergeCell ref="T44:Y45"/>
    <mergeCell ref="C56:I56"/>
    <mergeCell ref="AB63:AD63"/>
    <mergeCell ref="AI2:AM2"/>
    <mergeCell ref="AI3:AM3"/>
    <mergeCell ref="AI4:AM4"/>
    <mergeCell ref="AB2:AD2"/>
    <mergeCell ref="AB3:AD3"/>
    <mergeCell ref="AB4:AD4"/>
    <mergeCell ref="M71:P72"/>
    <mergeCell ref="AI70:AM71"/>
    <mergeCell ref="C2:I2"/>
    <mergeCell ref="C3:I3"/>
    <mergeCell ref="C4:I4"/>
    <mergeCell ref="T2:Y2"/>
    <mergeCell ref="C5:I5"/>
    <mergeCell ref="M5:P5"/>
    <mergeCell ref="AB5:AD5"/>
    <mergeCell ref="AI5:AM5"/>
    <mergeCell ref="AI6:AK6"/>
    <mergeCell ref="M2:P2"/>
    <mergeCell ref="M3:P3"/>
    <mergeCell ref="M4:P4"/>
    <mergeCell ref="T3:Y3"/>
    <mergeCell ref="T4:Y4"/>
  </mergeCells>
  <pageMargins left="0.7" right="0.7" top="0.75" bottom="0.75" header="0.3" footer="0.3"/>
  <ignoredErrors>
    <ignoredError sqref="C8:AM8 C2:AH4 C5:AH5 C17:N17 C16:N16 R16:AM16 C20:L20 C73:AM73 K22:L22 K21:L21 C69:L69 C70:L72 C30:K30 C33:K33 C32 C31:K31 C34:K53 K23:L26 C21:G26 C28:K29 H22:J22 H23:J26 H21:J21 AL22:AM22 AL21:AM21 M27:N29 M24:N24 M34:N34 M31:N31 R31:AM31 M32:N32 R32:AM32 M33:N33 R33:AM33 M30:N30 R30:S30 M70:AM72 M69:N69 R69:AM69 M21:N21 M22:N22 R20:AK20 M20:N20 AL20:AM20 C67:L68 C54:G54 J54:K54 M44:N44 M35:N35 R35:AM35 M36:N43 R36:AM36 C6 G6 K6:N6 R6:AB6 C7:K7 U7:AM7 C13:N15 C12:N12 U12:AM12 C19:N19 U19:AM19 M23:N23 U23:AM23 M26:N26 M25:N25 U25:AM25 U30:AM30 R38:AM39 R37:S37 U37:AM37 R43:AM43 R41 U41:AM41 H54:I54 R42:T42 U42:AM42 M63:N68 M62:N62 AF62:AM62 AI2:AM4 C18:N18 R18:AM18 R19:S19 R21:AK21 R22 R23 R24:AM24 R25:S25 M48:N48 M45:N45 R45:AM45 M46:N47 R47:AM47 M54:N54 M49:N49 R49:AM49 M50:N52 R52:AM52 M53:N53 R53:AM53 M61:N61 M55:N55 R55:AM55 M56:N60 R60:AM60 R62:AC62 M7:S7 C27:K27 C55:K65 C66:K66 R40 T40:AM40 T22:AK22 C10:N11 C9:N9 R9:AM9 R46:AM46 R50:AM50 R51:AM51 R56:AM56 R57:AM57 R58:AM58 R59:AM59 R17:AM17 R27:AM29 R34:AM34 R44:AM44 R13:AM15 R12:S12 R26:AM26 R63:AM68 R48:AM48 R54:AM54 R61:AM61 R10:AM11 P9:Q9 O10:Q11 P61:Q61 P54:Q54 P48:Q48 O63:Q63 O35:P43 O26:Q26 O12:Q12 O13:Q15 P44:Q44 O20:Q20 P34:Q34 O28:Q29 P30:Q30 O69:Q69 O33:Q33 O31:Q31 O32:Q32 O16:P16 O17:Q17 O9 O18:Q19 Q16 Q35:Q43 O21:Q25 O45:Q47 O49:Q53 O55:Q60 O62:Q62 G32:K32 O65:Q68 Q64 AD6:AK6" unlockedFormula="1"/>
    <ignoredError sqref="AD62:AE62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U148"/>
  <sheetViews>
    <sheetView showGridLines="0" zoomScaleNormal="100" workbookViewId="0">
      <pane xSplit="7" ySplit="3" topLeftCell="H139" activePane="bottomRight" state="frozen"/>
      <selection pane="topRight"/>
      <selection pane="bottomLeft"/>
      <selection pane="bottomRight" activeCell="J8" sqref="J8"/>
    </sheetView>
  </sheetViews>
  <sheetFormatPr baseColWidth="10" defaultRowHeight="15" x14ac:dyDescent="0.25"/>
  <cols>
    <col min="1" max="1" width="2" customWidth="1"/>
    <col min="2" max="2" width="4.5703125" style="124" customWidth="1"/>
    <col min="3" max="3" width="2.42578125" customWidth="1"/>
    <col min="4" max="4" width="34.5703125" customWidth="1"/>
    <col min="5" max="6" width="15.85546875" customWidth="1"/>
    <col min="7" max="7" width="12.28515625" bestFit="1" customWidth="1"/>
    <col min="8" max="8" width="5.85546875" customWidth="1"/>
    <col min="9" max="10" width="12.28515625" customWidth="1"/>
    <col min="11" max="11" width="10" customWidth="1"/>
    <col min="12" max="12" width="5.85546875" customWidth="1"/>
    <col min="13" max="13" width="11.7109375" customWidth="1"/>
    <col min="14" max="15" width="13.7109375" customWidth="1"/>
    <col min="16" max="16" width="5.85546875" customWidth="1"/>
    <col min="17" max="19" width="11.7109375" customWidth="1"/>
    <col min="20" max="20" width="5.85546875" customWidth="1"/>
    <col min="21" max="23" width="10.85546875" bestFit="1" customWidth="1"/>
    <col min="24" max="24" width="5.85546875" customWidth="1"/>
    <col min="25" max="27" width="6.42578125" bestFit="1" customWidth="1"/>
    <col min="28" max="28" width="5.85546875" customWidth="1"/>
    <col min="29" max="31" width="6.42578125" bestFit="1" customWidth="1"/>
    <col min="32" max="32" width="5.85546875" customWidth="1"/>
    <col min="33" max="35" width="6.42578125" bestFit="1" customWidth="1"/>
    <col min="36" max="36" width="5.85546875" customWidth="1"/>
    <col min="37" max="39" width="6.42578125" bestFit="1" customWidth="1"/>
    <col min="40" max="40" width="5.85546875" customWidth="1"/>
    <col min="41" max="43" width="6.42578125" bestFit="1" customWidth="1"/>
    <col min="44" max="44" width="5.85546875" customWidth="1"/>
    <col min="45" max="47" width="6.42578125" bestFit="1" customWidth="1"/>
  </cols>
  <sheetData>
    <row r="1" spans="2:47" ht="14.45" customHeight="1" x14ac:dyDescent="0.25">
      <c r="B1" s="234" t="s">
        <v>146</v>
      </c>
      <c r="C1" s="235"/>
      <c r="D1" s="235"/>
      <c r="E1" s="235"/>
      <c r="F1" s="235"/>
      <c r="G1" s="236"/>
    </row>
    <row r="2" spans="2:47" ht="14.45" customHeight="1" x14ac:dyDescent="0.25">
      <c r="B2" s="237" t="s">
        <v>147</v>
      </c>
      <c r="C2" s="238"/>
      <c r="D2" s="238"/>
      <c r="E2" s="238"/>
      <c r="F2" s="238"/>
      <c r="G2" s="239"/>
    </row>
    <row r="3" spans="2:47" ht="14.45" customHeight="1" x14ac:dyDescent="0.25">
      <c r="B3" s="217" t="s">
        <v>191</v>
      </c>
      <c r="C3" s="218"/>
      <c r="D3" s="218"/>
      <c r="E3" s="218"/>
      <c r="F3" s="218"/>
      <c r="G3" s="219"/>
      <c r="I3" s="231" t="s">
        <v>187</v>
      </c>
      <c r="J3" s="232"/>
      <c r="K3" s="233"/>
      <c r="M3" s="231" t="s">
        <v>188</v>
      </c>
      <c r="N3" s="232"/>
      <c r="O3" s="233"/>
      <c r="Q3" s="231" t="s">
        <v>189</v>
      </c>
      <c r="R3" s="232"/>
      <c r="S3" s="233"/>
      <c r="U3" s="231" t="s">
        <v>190</v>
      </c>
      <c r="V3" s="232"/>
      <c r="W3" s="233"/>
      <c r="Y3" s="231" t="s">
        <v>153</v>
      </c>
      <c r="Z3" s="232"/>
      <c r="AA3" s="233"/>
      <c r="AC3" s="231" t="s">
        <v>154</v>
      </c>
      <c r="AD3" s="232"/>
      <c r="AE3" s="233"/>
      <c r="AG3" s="231" t="s">
        <v>155</v>
      </c>
      <c r="AH3" s="232"/>
      <c r="AI3" s="233"/>
      <c r="AK3" s="231" t="s">
        <v>156</v>
      </c>
      <c r="AL3" s="232"/>
      <c r="AM3" s="233"/>
      <c r="AO3" s="231" t="s">
        <v>157</v>
      </c>
      <c r="AP3" s="232"/>
      <c r="AQ3" s="233"/>
      <c r="AS3" s="231" t="s">
        <v>158</v>
      </c>
      <c r="AT3" s="232"/>
      <c r="AU3" s="233"/>
    </row>
    <row r="4" spans="2:47" x14ac:dyDescent="0.25">
      <c r="B4" s="125"/>
      <c r="C4" s="10"/>
      <c r="D4" s="11"/>
      <c r="E4" s="144">
        <v>2024</v>
      </c>
      <c r="F4" s="7">
        <v>2023</v>
      </c>
      <c r="G4" s="7">
        <v>2022</v>
      </c>
      <c r="I4" s="144">
        <v>2024</v>
      </c>
      <c r="J4" s="7">
        <v>2023</v>
      </c>
      <c r="K4" s="7">
        <v>2022</v>
      </c>
      <c r="M4" s="144">
        <v>2024</v>
      </c>
      <c r="N4" s="7">
        <v>2023</v>
      </c>
      <c r="O4" s="7">
        <v>2022</v>
      </c>
      <c r="Q4" s="144">
        <v>2024</v>
      </c>
      <c r="R4" s="7">
        <v>2023</v>
      </c>
      <c r="S4" s="7">
        <v>2022</v>
      </c>
      <c r="U4" s="144">
        <v>2024</v>
      </c>
      <c r="V4" s="7">
        <v>2023</v>
      </c>
      <c r="W4" s="7">
        <v>2022</v>
      </c>
      <c r="Y4" s="144">
        <v>2023</v>
      </c>
      <c r="Z4" s="7">
        <v>2022</v>
      </c>
      <c r="AA4" s="7">
        <v>2021</v>
      </c>
      <c r="AC4" s="144">
        <v>2023</v>
      </c>
      <c r="AD4" s="7">
        <v>2022</v>
      </c>
      <c r="AE4" s="7">
        <v>2021</v>
      </c>
      <c r="AG4" s="144">
        <v>2023</v>
      </c>
      <c r="AH4" s="7">
        <v>2022</v>
      </c>
      <c r="AI4" s="7">
        <v>2021</v>
      </c>
      <c r="AK4" s="144">
        <v>2023</v>
      </c>
      <c r="AL4" s="7">
        <v>2022</v>
      </c>
      <c r="AM4" s="7">
        <v>2021</v>
      </c>
      <c r="AO4" s="144">
        <v>2023</v>
      </c>
      <c r="AP4" s="7">
        <v>2022</v>
      </c>
      <c r="AQ4" s="7">
        <v>2021</v>
      </c>
      <c r="AS4" s="144">
        <v>2023</v>
      </c>
      <c r="AT4" s="7">
        <v>2022</v>
      </c>
      <c r="AU4" s="7">
        <v>2021</v>
      </c>
    </row>
    <row r="5" spans="2:47" x14ac:dyDescent="0.25">
      <c r="B5" s="126"/>
      <c r="C5" s="20" t="s">
        <v>10</v>
      </c>
      <c r="D5" s="21"/>
      <c r="E5" s="145"/>
      <c r="F5" s="23"/>
      <c r="G5" s="23"/>
      <c r="I5" s="145"/>
      <c r="J5" s="23"/>
      <c r="K5" s="23"/>
      <c r="M5" s="145"/>
      <c r="N5" s="23"/>
      <c r="O5" s="23"/>
      <c r="Q5" s="145"/>
      <c r="R5" s="23"/>
      <c r="S5" s="23"/>
      <c r="U5" s="145"/>
      <c r="V5" s="23"/>
      <c r="W5" s="23"/>
      <c r="Y5" s="145"/>
      <c r="Z5" s="23"/>
      <c r="AA5" s="23"/>
      <c r="AC5" s="145"/>
      <c r="AD5" s="23"/>
      <c r="AE5" s="23"/>
      <c r="AG5" s="145"/>
      <c r="AH5" s="23"/>
      <c r="AI5" s="23"/>
      <c r="AK5" s="145"/>
      <c r="AL5" s="23"/>
      <c r="AM5" s="23"/>
      <c r="AO5" s="145"/>
      <c r="AP5" s="23"/>
      <c r="AQ5" s="23"/>
      <c r="AS5" s="145"/>
      <c r="AT5" s="23"/>
      <c r="AU5" s="23"/>
    </row>
    <row r="6" spans="2:47" x14ac:dyDescent="0.25">
      <c r="B6" s="126">
        <v>4100</v>
      </c>
      <c r="C6" s="41" t="s">
        <v>13</v>
      </c>
      <c r="D6" s="42"/>
      <c r="E6" s="204">
        <f>SUM(E7:E13)</f>
        <v>132330743.8</v>
      </c>
      <c r="F6" s="38">
        <f>SUM(F7:F13)</f>
        <v>128715667.96000001</v>
      </c>
      <c r="G6" s="38">
        <f>SUM(G7:G13)</f>
        <v>119750557.53999999</v>
      </c>
      <c r="I6" s="204">
        <f t="shared" ref="I6" si="0">SUM(I7:I13)</f>
        <v>138260</v>
      </c>
      <c r="J6" s="38">
        <f t="shared" ref="J6" si="1">SUM(J7:J13)</f>
        <v>147064</v>
      </c>
      <c r="K6" s="38">
        <f t="shared" ref="K6" si="2">SUM(K7:K13)</f>
        <v>66000</v>
      </c>
      <c r="M6" s="204">
        <f t="shared" ref="M6" si="3">SUM(M7:M13)</f>
        <v>1961078.8900000001</v>
      </c>
      <c r="N6" s="38">
        <f t="shared" ref="N6:O6" si="4">SUM(N7:N13)</f>
        <v>5817752.8600000003</v>
      </c>
      <c r="O6" s="38">
        <f t="shared" si="4"/>
        <v>19696830.140000001</v>
      </c>
      <c r="Q6" s="204">
        <f t="shared" ref="Q6" si="5">SUM(Q7:Q13)</f>
        <v>123674333.41</v>
      </c>
      <c r="R6" s="38">
        <f t="shared" ref="R6:S6" si="6">SUM(R7:R13)</f>
        <v>116237635.09999999</v>
      </c>
      <c r="S6" s="38">
        <f t="shared" si="6"/>
        <v>95674994.399999991</v>
      </c>
      <c r="U6" s="146">
        <f t="shared" ref="U6" si="7">SUM(U7:U13)</f>
        <v>6557071.5</v>
      </c>
      <c r="V6" s="38">
        <f t="shared" ref="V6:W6" si="8">SUM(V7:V13)</f>
        <v>6513216</v>
      </c>
      <c r="W6" s="38">
        <f t="shared" si="8"/>
        <v>4312733</v>
      </c>
      <c r="Y6" s="146">
        <f t="shared" ref="Y6:AA6" si="9">SUM(Y7:Y13)</f>
        <v>0</v>
      </c>
      <c r="Z6" s="38">
        <f t="shared" si="9"/>
        <v>0</v>
      </c>
      <c r="AA6" s="38">
        <f t="shared" si="9"/>
        <v>0</v>
      </c>
      <c r="AC6" s="146">
        <f>SUM(AC7:AC13)</f>
        <v>0</v>
      </c>
      <c r="AD6" s="38">
        <f>SUM(AD7:AD13)</f>
        <v>0</v>
      </c>
      <c r="AE6" s="38">
        <f>SUM(AE7:AE13)</f>
        <v>0</v>
      </c>
      <c r="AG6" s="146">
        <f>SUM(AG7:AG13)</f>
        <v>0</v>
      </c>
      <c r="AH6" s="38">
        <f>SUM(AH7:AH13)</f>
        <v>0</v>
      </c>
      <c r="AI6" s="38">
        <f>SUM(AI7:AI13)</f>
        <v>0</v>
      </c>
      <c r="AK6" s="146">
        <f>SUM(AK7:AK13)</f>
        <v>0</v>
      </c>
      <c r="AL6" s="38">
        <f>SUM(AL7:AL13)</f>
        <v>0</v>
      </c>
      <c r="AM6" s="38">
        <f>SUM(AM7:AM13)</f>
        <v>0</v>
      </c>
      <c r="AO6" s="146">
        <f>SUM(AO7:AO13)</f>
        <v>0</v>
      </c>
      <c r="AP6" s="38">
        <f>SUM(AP7:AP13)</f>
        <v>0</v>
      </c>
      <c r="AQ6" s="38">
        <f>SUM(AQ7:AQ13)</f>
        <v>0</v>
      </c>
      <c r="AS6" s="146">
        <f>SUM(AS7:AS13)</f>
        <v>0</v>
      </c>
      <c r="AT6" s="38">
        <f>SUM(AT7:AT13)</f>
        <v>0</v>
      </c>
      <c r="AU6" s="38">
        <f>SUM(AU7:AU13)</f>
        <v>0</v>
      </c>
    </row>
    <row r="7" spans="2:47" x14ac:dyDescent="0.25">
      <c r="B7" s="126">
        <v>4110</v>
      </c>
      <c r="C7" s="58"/>
      <c r="D7" s="59" t="s">
        <v>18</v>
      </c>
      <c r="E7" s="147">
        <f>+I7+M7+Q7+U7+Y7+AC7+AG7+AK7+AO7+AS7</f>
        <v>0</v>
      </c>
      <c r="F7" s="57">
        <f t="shared" ref="F7:F13" si="10">+J7+N7+R7+V7+Z7+AD7+AH7+AL7+AP7+AT7</f>
        <v>0</v>
      </c>
      <c r="G7" s="57">
        <f t="shared" ref="G7:G13" si="11">+K7+O7+S7+W7+AA7+AE7+AI7+AM7+AQ7+AU7</f>
        <v>0</v>
      </c>
      <c r="I7" s="147"/>
      <c r="J7" s="57"/>
      <c r="K7" s="57">
        <v>0</v>
      </c>
      <c r="M7" s="147">
        <v>0</v>
      </c>
      <c r="N7" s="57">
        <v>0</v>
      </c>
      <c r="O7" s="57">
        <v>0</v>
      </c>
      <c r="Q7" s="147">
        <v>0</v>
      </c>
      <c r="R7" s="57">
        <v>0</v>
      </c>
      <c r="S7" s="57">
        <v>0</v>
      </c>
      <c r="U7" s="147">
        <v>0</v>
      </c>
      <c r="V7" s="57">
        <v>0</v>
      </c>
      <c r="W7" s="57">
        <v>0</v>
      </c>
      <c r="Y7" s="147">
        <v>0</v>
      </c>
      <c r="Z7" s="57">
        <v>0</v>
      </c>
      <c r="AA7" s="57">
        <v>0</v>
      </c>
      <c r="AC7" s="147">
        <v>0</v>
      </c>
      <c r="AD7" s="57">
        <v>0</v>
      </c>
      <c r="AE7" s="57">
        <v>0</v>
      </c>
      <c r="AG7" s="147">
        <v>0</v>
      </c>
      <c r="AH7" s="57">
        <v>0</v>
      </c>
      <c r="AI7" s="57">
        <v>0</v>
      </c>
      <c r="AK7" s="147">
        <v>0</v>
      </c>
      <c r="AL7" s="57">
        <v>0</v>
      </c>
      <c r="AM7" s="57">
        <v>0</v>
      </c>
      <c r="AO7" s="147">
        <v>0</v>
      </c>
      <c r="AP7" s="57">
        <v>0</v>
      </c>
      <c r="AQ7" s="57">
        <v>0</v>
      </c>
      <c r="AS7" s="147">
        <v>0</v>
      </c>
      <c r="AT7" s="57">
        <v>0</v>
      </c>
      <c r="AU7" s="57">
        <v>0</v>
      </c>
    </row>
    <row r="8" spans="2:47" x14ac:dyDescent="0.25">
      <c r="B8" s="126">
        <v>4120</v>
      </c>
      <c r="C8" s="58"/>
      <c r="D8" s="59" t="s">
        <v>22</v>
      </c>
      <c r="E8" s="147">
        <f t="shared" ref="E8:E13" si="12">+I8+M8+Q8+U8+Y8+AC8+AG8+AK8+AO8+AS8</f>
        <v>0</v>
      </c>
      <c r="F8" s="57">
        <f t="shared" si="10"/>
        <v>0</v>
      </c>
      <c r="G8" s="57">
        <f t="shared" si="11"/>
        <v>0</v>
      </c>
      <c r="I8" s="147">
        <v>0</v>
      </c>
      <c r="J8" s="57">
        <v>0</v>
      </c>
      <c r="K8" s="57">
        <v>0</v>
      </c>
      <c r="M8" s="147">
        <v>0</v>
      </c>
      <c r="N8" s="57">
        <v>0</v>
      </c>
      <c r="O8" s="57">
        <v>0</v>
      </c>
      <c r="Q8" s="147">
        <v>0</v>
      </c>
      <c r="R8" s="57">
        <v>0</v>
      </c>
      <c r="S8" s="57">
        <v>0</v>
      </c>
      <c r="U8" s="147">
        <v>0</v>
      </c>
      <c r="V8" s="57">
        <v>0</v>
      </c>
      <c r="W8" s="57">
        <v>0</v>
      </c>
      <c r="Y8" s="147">
        <v>0</v>
      </c>
      <c r="Z8" s="57">
        <v>0</v>
      </c>
      <c r="AA8" s="57">
        <v>0</v>
      </c>
      <c r="AC8" s="147">
        <v>0</v>
      </c>
      <c r="AD8" s="57">
        <v>0</v>
      </c>
      <c r="AE8" s="57">
        <v>0</v>
      </c>
      <c r="AG8" s="147">
        <v>0</v>
      </c>
      <c r="AH8" s="57">
        <v>0</v>
      </c>
      <c r="AI8" s="57">
        <v>0</v>
      </c>
      <c r="AK8" s="147">
        <v>0</v>
      </c>
      <c r="AL8" s="57">
        <v>0</v>
      </c>
      <c r="AM8" s="57">
        <v>0</v>
      </c>
      <c r="AO8" s="147">
        <v>0</v>
      </c>
      <c r="AP8" s="57">
        <v>0</v>
      </c>
      <c r="AQ8" s="57">
        <v>0</v>
      </c>
      <c r="AS8" s="147">
        <v>0</v>
      </c>
      <c r="AT8" s="57">
        <v>0</v>
      </c>
      <c r="AU8" s="57">
        <v>0</v>
      </c>
    </row>
    <row r="9" spans="2:47" x14ac:dyDescent="0.25">
      <c r="B9" s="126">
        <v>4130</v>
      </c>
      <c r="C9" s="58"/>
      <c r="D9" s="59" t="s">
        <v>26</v>
      </c>
      <c r="E9" s="147">
        <f t="shared" si="12"/>
        <v>0</v>
      </c>
      <c r="F9" s="57">
        <f t="shared" si="10"/>
        <v>0</v>
      </c>
      <c r="G9" s="57">
        <f t="shared" si="11"/>
        <v>0</v>
      </c>
      <c r="I9" s="147">
        <v>0</v>
      </c>
      <c r="J9" s="57">
        <v>0</v>
      </c>
      <c r="K9" s="57">
        <v>0</v>
      </c>
      <c r="M9" s="147">
        <v>0</v>
      </c>
      <c r="N9" s="57">
        <v>0</v>
      </c>
      <c r="O9" s="57">
        <v>0</v>
      </c>
      <c r="Q9" s="147">
        <v>0</v>
      </c>
      <c r="R9" s="57">
        <v>0</v>
      </c>
      <c r="S9" s="57">
        <v>0</v>
      </c>
      <c r="U9" s="147">
        <v>0</v>
      </c>
      <c r="V9" s="57">
        <v>0</v>
      </c>
      <c r="W9" s="57">
        <v>0</v>
      </c>
      <c r="Y9" s="147">
        <v>0</v>
      </c>
      <c r="Z9" s="57">
        <v>0</v>
      </c>
      <c r="AA9" s="57">
        <v>0</v>
      </c>
      <c r="AC9" s="147">
        <v>0</v>
      </c>
      <c r="AD9" s="57">
        <v>0</v>
      </c>
      <c r="AE9" s="57">
        <v>0</v>
      </c>
      <c r="AG9" s="147">
        <v>0</v>
      </c>
      <c r="AH9" s="57">
        <v>0</v>
      </c>
      <c r="AI9" s="57">
        <v>0</v>
      </c>
      <c r="AK9" s="147">
        <v>0</v>
      </c>
      <c r="AL9" s="57">
        <v>0</v>
      </c>
      <c r="AM9" s="57">
        <v>0</v>
      </c>
      <c r="AO9" s="147">
        <v>0</v>
      </c>
      <c r="AP9" s="57">
        <v>0</v>
      </c>
      <c r="AQ9" s="57">
        <v>0</v>
      </c>
      <c r="AS9" s="147">
        <v>0</v>
      </c>
      <c r="AT9" s="57">
        <v>0</v>
      </c>
      <c r="AU9" s="57">
        <v>0</v>
      </c>
    </row>
    <row r="10" spans="2:47" x14ac:dyDescent="0.25">
      <c r="B10" s="126">
        <v>4140</v>
      </c>
      <c r="C10" s="58"/>
      <c r="D10" s="59" t="s">
        <v>29</v>
      </c>
      <c r="E10" s="147">
        <f t="shared" si="12"/>
        <v>0</v>
      </c>
      <c r="F10" s="57">
        <f t="shared" si="10"/>
        <v>0</v>
      </c>
      <c r="G10" s="57">
        <f t="shared" si="11"/>
        <v>0</v>
      </c>
      <c r="I10" s="147">
        <v>0</v>
      </c>
      <c r="J10" s="57">
        <v>0</v>
      </c>
      <c r="K10" s="57">
        <v>0</v>
      </c>
      <c r="M10" s="147">
        <v>0</v>
      </c>
      <c r="N10" s="57">
        <v>0</v>
      </c>
      <c r="O10" s="57">
        <v>0</v>
      </c>
      <c r="Q10" s="147">
        <v>0</v>
      </c>
      <c r="R10" s="57">
        <v>0</v>
      </c>
      <c r="S10" s="57">
        <v>0</v>
      </c>
      <c r="U10" s="147">
        <v>0</v>
      </c>
      <c r="V10" s="57">
        <v>0</v>
      </c>
      <c r="W10" s="57">
        <v>0</v>
      </c>
      <c r="Y10" s="147">
        <v>0</v>
      </c>
      <c r="Z10" s="57">
        <v>0</v>
      </c>
      <c r="AA10" s="57">
        <v>0</v>
      </c>
      <c r="AC10" s="147">
        <v>0</v>
      </c>
      <c r="AD10" s="57">
        <v>0</v>
      </c>
      <c r="AE10" s="57">
        <v>0</v>
      </c>
      <c r="AG10" s="147">
        <v>0</v>
      </c>
      <c r="AH10" s="57">
        <v>0</v>
      </c>
      <c r="AI10" s="57">
        <v>0</v>
      </c>
      <c r="AK10" s="147">
        <v>0</v>
      </c>
      <c r="AL10" s="57">
        <v>0</v>
      </c>
      <c r="AM10" s="57">
        <v>0</v>
      </c>
      <c r="AO10" s="147">
        <v>0</v>
      </c>
      <c r="AP10" s="57">
        <v>0</v>
      </c>
      <c r="AQ10" s="57">
        <v>0</v>
      </c>
      <c r="AS10" s="147">
        <v>0</v>
      </c>
      <c r="AT10" s="57">
        <v>0</v>
      </c>
      <c r="AU10" s="57">
        <v>0</v>
      </c>
    </row>
    <row r="11" spans="2:47" x14ac:dyDescent="0.25">
      <c r="B11" s="126">
        <v>4150</v>
      </c>
      <c r="C11" s="58"/>
      <c r="D11" s="59" t="s">
        <v>33</v>
      </c>
      <c r="E11" s="147">
        <f t="shared" si="12"/>
        <v>3973290.5300000003</v>
      </c>
      <c r="F11" s="57">
        <f t="shared" si="10"/>
        <v>4135610.04</v>
      </c>
      <c r="G11" s="57">
        <f t="shared" si="11"/>
        <v>2301929.81</v>
      </c>
      <c r="I11" s="147">
        <v>0</v>
      </c>
      <c r="J11" s="57">
        <v>0</v>
      </c>
      <c r="K11" s="57">
        <v>0</v>
      </c>
      <c r="M11" s="147">
        <v>766826.14</v>
      </c>
      <c r="N11" s="57">
        <v>1825072.82</v>
      </c>
      <c r="O11" s="57">
        <v>1707861.26</v>
      </c>
      <c r="Q11" s="147">
        <v>3206464.39</v>
      </c>
      <c r="R11" s="57">
        <v>2310537.2200000002</v>
      </c>
      <c r="S11" s="57">
        <v>594068.55000000005</v>
      </c>
      <c r="U11" s="147">
        <v>0</v>
      </c>
      <c r="V11" s="57">
        <v>0</v>
      </c>
      <c r="W11" s="57">
        <v>0</v>
      </c>
      <c r="Y11" s="147">
        <v>0</v>
      </c>
      <c r="Z11" s="57">
        <v>0</v>
      </c>
      <c r="AA11" s="57">
        <v>0</v>
      </c>
      <c r="AC11" s="147">
        <v>0</v>
      </c>
      <c r="AD11" s="57">
        <v>0</v>
      </c>
      <c r="AE11" s="57">
        <v>0</v>
      </c>
      <c r="AG11" s="147">
        <v>0</v>
      </c>
      <c r="AH11" s="57">
        <v>0</v>
      </c>
      <c r="AI11" s="57">
        <v>0</v>
      </c>
      <c r="AK11" s="147">
        <v>0</v>
      </c>
      <c r="AL11" s="57">
        <v>0</v>
      </c>
      <c r="AM11" s="57">
        <v>0</v>
      </c>
      <c r="AO11" s="147">
        <v>0</v>
      </c>
      <c r="AP11" s="57">
        <v>0</v>
      </c>
      <c r="AQ11" s="57">
        <v>0</v>
      </c>
      <c r="AS11" s="147">
        <v>0</v>
      </c>
      <c r="AT11" s="57">
        <v>0</v>
      </c>
      <c r="AU11" s="57">
        <v>0</v>
      </c>
    </row>
    <row r="12" spans="2:47" x14ac:dyDescent="0.25">
      <c r="B12" s="126">
        <v>4160</v>
      </c>
      <c r="C12" s="58"/>
      <c r="D12" s="59" t="s">
        <v>37</v>
      </c>
      <c r="E12" s="147">
        <f t="shared" si="12"/>
        <v>0</v>
      </c>
      <c r="F12" s="57">
        <f t="shared" si="10"/>
        <v>0</v>
      </c>
      <c r="G12" s="57">
        <f t="shared" si="11"/>
        <v>0</v>
      </c>
      <c r="I12" s="147">
        <v>0</v>
      </c>
      <c r="J12" s="57">
        <v>0</v>
      </c>
      <c r="K12" s="57">
        <v>0</v>
      </c>
      <c r="M12" s="147">
        <v>0</v>
      </c>
      <c r="N12" s="57">
        <v>0</v>
      </c>
      <c r="O12" s="57">
        <v>0</v>
      </c>
      <c r="Q12" s="147">
        <v>0</v>
      </c>
      <c r="R12" s="57">
        <v>0</v>
      </c>
      <c r="S12" s="57">
        <v>0</v>
      </c>
      <c r="U12" s="147">
        <v>0</v>
      </c>
      <c r="V12" s="57">
        <v>0</v>
      </c>
      <c r="W12" s="57">
        <v>0</v>
      </c>
      <c r="Y12" s="147">
        <v>0</v>
      </c>
      <c r="Z12" s="57">
        <v>0</v>
      </c>
      <c r="AA12" s="57">
        <v>0</v>
      </c>
      <c r="AC12" s="147">
        <v>0</v>
      </c>
      <c r="AD12" s="57">
        <v>0</v>
      </c>
      <c r="AE12" s="57">
        <v>0</v>
      </c>
      <c r="AG12" s="147">
        <v>0</v>
      </c>
      <c r="AH12" s="57">
        <v>0</v>
      </c>
      <c r="AI12" s="57">
        <v>0</v>
      </c>
      <c r="AK12" s="147">
        <v>0</v>
      </c>
      <c r="AL12" s="57">
        <v>0</v>
      </c>
      <c r="AM12" s="57">
        <v>0</v>
      </c>
      <c r="AO12" s="147">
        <v>0</v>
      </c>
      <c r="AP12" s="57">
        <v>0</v>
      </c>
      <c r="AQ12" s="57">
        <v>0</v>
      </c>
      <c r="AS12" s="147">
        <v>0</v>
      </c>
      <c r="AT12" s="57">
        <v>0</v>
      </c>
      <c r="AU12" s="57">
        <v>0</v>
      </c>
    </row>
    <row r="13" spans="2:47" x14ac:dyDescent="0.25">
      <c r="B13" s="126">
        <v>4170</v>
      </c>
      <c r="C13" s="58"/>
      <c r="D13" s="59" t="s">
        <v>41</v>
      </c>
      <c r="E13" s="147">
        <f t="shared" si="12"/>
        <v>128357453.27</v>
      </c>
      <c r="F13" s="57">
        <f t="shared" si="10"/>
        <v>124580057.92</v>
      </c>
      <c r="G13" s="57">
        <f t="shared" si="11"/>
        <v>117448627.72999999</v>
      </c>
      <c r="I13" s="147">
        <v>138260</v>
      </c>
      <c r="J13" s="57">
        <v>147064</v>
      </c>
      <c r="K13" s="57">
        <v>66000</v>
      </c>
      <c r="M13" s="147">
        <v>1194252.75</v>
      </c>
      <c r="N13" s="57">
        <v>3992680.04</v>
      </c>
      <c r="O13" s="57">
        <v>17988968.879999999</v>
      </c>
      <c r="Q13" s="147">
        <v>120467869.02</v>
      </c>
      <c r="R13" s="57">
        <v>113927097.88</v>
      </c>
      <c r="S13" s="57">
        <v>95080925.849999994</v>
      </c>
      <c r="U13" s="147">
        <v>6557071.5</v>
      </c>
      <c r="V13" s="57">
        <v>6513216</v>
      </c>
      <c r="W13" s="57">
        <v>4312733</v>
      </c>
      <c r="Y13" s="147">
        <v>0</v>
      </c>
      <c r="Z13" s="57">
        <v>0</v>
      </c>
      <c r="AA13" s="57">
        <v>0</v>
      </c>
      <c r="AC13" s="147">
        <v>0</v>
      </c>
      <c r="AD13" s="57">
        <v>0</v>
      </c>
      <c r="AE13" s="57">
        <v>0</v>
      </c>
      <c r="AG13" s="147">
        <v>0</v>
      </c>
      <c r="AH13" s="57">
        <v>0</v>
      </c>
      <c r="AI13" s="57">
        <v>0</v>
      </c>
      <c r="AK13" s="147">
        <v>0</v>
      </c>
      <c r="AL13" s="57">
        <v>0</v>
      </c>
      <c r="AM13" s="57">
        <v>0</v>
      </c>
      <c r="AO13" s="147">
        <v>0</v>
      </c>
      <c r="AP13" s="57">
        <v>0</v>
      </c>
      <c r="AQ13" s="57">
        <v>0</v>
      </c>
      <c r="AS13" s="147">
        <v>0</v>
      </c>
      <c r="AT13" s="57">
        <v>0</v>
      </c>
      <c r="AU13" s="57">
        <v>0</v>
      </c>
    </row>
    <row r="14" spans="2:47" x14ac:dyDescent="0.25">
      <c r="B14" s="126">
        <v>4200</v>
      </c>
      <c r="C14" s="41" t="s">
        <v>44</v>
      </c>
      <c r="D14" s="21"/>
      <c r="E14" s="146">
        <f>SUM(E15:E16)</f>
        <v>39188003.350000001</v>
      </c>
      <c r="F14" s="38">
        <f>SUM(F15:F16)</f>
        <v>34437231.359999999</v>
      </c>
      <c r="G14" s="38">
        <f>SUM(G15:G16)</f>
        <v>25537547.129999999</v>
      </c>
      <c r="I14" s="146">
        <f t="shared" ref="I14" si="13">SUM(I15:I16)</f>
        <v>2794396</v>
      </c>
      <c r="J14" s="38">
        <f t="shared" ref="J14" si="14">SUM(J15:J16)</f>
        <v>3661000.64</v>
      </c>
      <c r="K14" s="38">
        <f t="shared" ref="K14" si="15">SUM(K15:K16)</f>
        <v>2174944</v>
      </c>
      <c r="M14" s="146">
        <f t="shared" ref="M14" si="16">SUM(M15:M16)</f>
        <v>0</v>
      </c>
      <c r="N14" s="38">
        <f t="shared" ref="N14:O14" si="17">SUM(N15:N16)</f>
        <v>0</v>
      </c>
      <c r="O14" s="38">
        <f t="shared" si="17"/>
        <v>0</v>
      </c>
      <c r="Q14" s="146">
        <f t="shared" ref="Q14" si="18">SUM(Q15:Q16)</f>
        <v>4318000</v>
      </c>
      <c r="R14" s="38">
        <f t="shared" ref="R14:S14" si="19">SUM(R15:R16)</f>
        <v>300000</v>
      </c>
      <c r="S14" s="38">
        <f t="shared" si="19"/>
        <v>0</v>
      </c>
      <c r="U14" s="146">
        <f t="shared" ref="U14" si="20">SUM(U15:U16)</f>
        <v>32075607.350000001</v>
      </c>
      <c r="V14" s="38">
        <f t="shared" ref="V14:W14" si="21">SUM(V15:V16)</f>
        <v>30476230.719999999</v>
      </c>
      <c r="W14" s="38">
        <f t="shared" si="21"/>
        <v>23362603.129999999</v>
      </c>
      <c r="Y14" s="146">
        <f t="shared" ref="Y14:AA14" si="22">SUM(Y15:Y16)</f>
        <v>0</v>
      </c>
      <c r="Z14" s="38">
        <f t="shared" si="22"/>
        <v>0</v>
      </c>
      <c r="AA14" s="38">
        <f t="shared" si="22"/>
        <v>0</v>
      </c>
      <c r="AC14" s="146">
        <f>SUM(AC15:AC16)</f>
        <v>0</v>
      </c>
      <c r="AD14" s="38">
        <f>SUM(AD15:AD16)</f>
        <v>0</v>
      </c>
      <c r="AE14" s="38">
        <f>SUM(AE15:AE16)</f>
        <v>0</v>
      </c>
      <c r="AG14" s="146">
        <f>SUM(AG15:AG16)</f>
        <v>0</v>
      </c>
      <c r="AH14" s="38">
        <f>SUM(AH15:AH16)</f>
        <v>0</v>
      </c>
      <c r="AI14" s="38">
        <f>SUM(AI15:AI16)</f>
        <v>0</v>
      </c>
      <c r="AK14" s="146">
        <f>SUM(AK15:AK16)</f>
        <v>0</v>
      </c>
      <c r="AL14" s="38">
        <f>SUM(AL15:AL16)</f>
        <v>0</v>
      </c>
      <c r="AM14" s="38">
        <f>SUM(AM15:AM16)</f>
        <v>0</v>
      </c>
      <c r="AO14" s="146">
        <f>SUM(AO15:AO16)</f>
        <v>0</v>
      </c>
      <c r="AP14" s="38">
        <f>SUM(AP15:AP16)</f>
        <v>0</v>
      </c>
      <c r="AQ14" s="38">
        <f>SUM(AQ15:AQ16)</f>
        <v>0</v>
      </c>
      <c r="AS14" s="146">
        <f>SUM(AS15:AS16)</f>
        <v>0</v>
      </c>
      <c r="AT14" s="38">
        <f>SUM(AT15:AT16)</f>
        <v>0</v>
      </c>
      <c r="AU14" s="38">
        <f>SUM(AU15:AU16)</f>
        <v>0</v>
      </c>
    </row>
    <row r="15" spans="2:47" x14ac:dyDescent="0.25">
      <c r="B15" s="126">
        <v>4210</v>
      </c>
      <c r="C15" s="58"/>
      <c r="D15" s="59" t="s">
        <v>47</v>
      </c>
      <c r="E15" s="147">
        <f t="shared" ref="E15:E16" si="23">+I15+M15+Q15+U15+Y15+AC15+AG15+AK15+AO15+AS15</f>
        <v>0</v>
      </c>
      <c r="F15" s="57">
        <f t="shared" ref="F15:F16" si="24">+J15+N15+R15+V15+Z15+AD15+AH15+AL15+AP15+AT15</f>
        <v>0</v>
      </c>
      <c r="G15" s="57">
        <f t="shared" ref="G15:G16" si="25">+K15+O15+S15+W15+AA15+AE15+AI15+AM15+AQ15+AU15</f>
        <v>0</v>
      </c>
      <c r="I15" s="147">
        <v>0</v>
      </c>
      <c r="J15" s="57">
        <v>0</v>
      </c>
      <c r="K15" s="57">
        <v>0</v>
      </c>
      <c r="M15" s="147">
        <v>0</v>
      </c>
      <c r="N15" s="57">
        <v>0</v>
      </c>
      <c r="O15" s="57">
        <v>0</v>
      </c>
      <c r="Q15" s="147">
        <v>0</v>
      </c>
      <c r="R15" s="57">
        <v>0</v>
      </c>
      <c r="S15" s="57">
        <v>0</v>
      </c>
      <c r="U15" s="147">
        <v>0</v>
      </c>
      <c r="V15" s="57">
        <v>0</v>
      </c>
      <c r="W15" s="57">
        <v>0</v>
      </c>
      <c r="Y15" s="147">
        <v>0</v>
      </c>
      <c r="Z15" s="57">
        <v>0</v>
      </c>
      <c r="AA15" s="57">
        <v>0</v>
      </c>
      <c r="AC15" s="147">
        <v>0</v>
      </c>
      <c r="AD15" s="57">
        <v>0</v>
      </c>
      <c r="AE15" s="57">
        <v>0</v>
      </c>
      <c r="AG15" s="147">
        <v>0</v>
      </c>
      <c r="AH15" s="57">
        <v>0</v>
      </c>
      <c r="AI15" s="57">
        <v>0</v>
      </c>
      <c r="AK15" s="147">
        <v>0</v>
      </c>
      <c r="AL15" s="57">
        <v>0</v>
      </c>
      <c r="AM15" s="57">
        <v>0</v>
      </c>
      <c r="AO15" s="147">
        <v>0</v>
      </c>
      <c r="AP15" s="57">
        <v>0</v>
      </c>
      <c r="AQ15" s="57">
        <v>0</v>
      </c>
      <c r="AS15" s="147">
        <v>0</v>
      </c>
      <c r="AT15" s="57">
        <v>0</v>
      </c>
      <c r="AU15" s="57">
        <v>0</v>
      </c>
    </row>
    <row r="16" spans="2:47" x14ac:dyDescent="0.25">
      <c r="B16" s="126">
        <v>4220</v>
      </c>
      <c r="C16" s="58"/>
      <c r="D16" s="59" t="s">
        <v>52</v>
      </c>
      <c r="E16" s="147">
        <f t="shared" si="23"/>
        <v>39188003.350000001</v>
      </c>
      <c r="F16" s="57">
        <f t="shared" si="24"/>
        <v>34437231.359999999</v>
      </c>
      <c r="G16" s="57">
        <f t="shared" si="25"/>
        <v>25537547.129999999</v>
      </c>
      <c r="I16" s="147">
        <v>2794396</v>
      </c>
      <c r="J16" s="57">
        <v>3661000.64</v>
      </c>
      <c r="K16" s="57">
        <v>2174944</v>
      </c>
      <c r="M16" s="147">
        <v>0</v>
      </c>
      <c r="N16" s="57">
        <v>0</v>
      </c>
      <c r="O16" s="57">
        <v>0</v>
      </c>
      <c r="Q16" s="147">
        <v>4318000</v>
      </c>
      <c r="R16" s="57">
        <v>300000</v>
      </c>
      <c r="S16" s="57">
        <v>0</v>
      </c>
      <c r="U16" s="147">
        <v>32075607.350000001</v>
      </c>
      <c r="V16" s="57">
        <v>30476230.719999999</v>
      </c>
      <c r="W16" s="57">
        <v>23362603.129999999</v>
      </c>
      <c r="Y16" s="147">
        <v>0</v>
      </c>
      <c r="Z16" s="57">
        <v>0</v>
      </c>
      <c r="AA16" s="57">
        <v>0</v>
      </c>
      <c r="AC16" s="147">
        <v>0</v>
      </c>
      <c r="AD16" s="57">
        <v>0</v>
      </c>
      <c r="AE16" s="57">
        <v>0</v>
      </c>
      <c r="AG16" s="147">
        <v>0</v>
      </c>
      <c r="AH16" s="57">
        <v>0</v>
      </c>
      <c r="AI16" s="57">
        <v>0</v>
      </c>
      <c r="AK16" s="147">
        <v>0</v>
      </c>
      <c r="AL16" s="57">
        <v>0</v>
      </c>
      <c r="AM16" s="57">
        <v>0</v>
      </c>
      <c r="AO16" s="147">
        <v>0</v>
      </c>
      <c r="AP16" s="57">
        <v>0</v>
      </c>
      <c r="AQ16" s="57">
        <v>0</v>
      </c>
      <c r="AS16" s="147">
        <v>0</v>
      </c>
      <c r="AT16" s="57">
        <v>0</v>
      </c>
      <c r="AU16" s="57">
        <v>0</v>
      </c>
    </row>
    <row r="17" spans="2:47" x14ac:dyDescent="0.25">
      <c r="B17" s="126">
        <v>4300</v>
      </c>
      <c r="C17" s="41" t="s">
        <v>55</v>
      </c>
      <c r="D17" s="21"/>
      <c r="E17" s="146">
        <f>SUM(E18:E22)</f>
        <v>469065.26</v>
      </c>
      <c r="F17" s="38">
        <f>SUM(F18:F22)</f>
        <v>1221071.8400000001</v>
      </c>
      <c r="G17" s="38">
        <f>SUM(G18:G22)</f>
        <v>3978770.53</v>
      </c>
      <c r="I17" s="146">
        <f t="shared" ref="I17" si="26">SUM(I18:I22)</f>
        <v>0</v>
      </c>
      <c r="J17" s="38">
        <f t="shared" ref="J17" si="27">SUM(J18:J22)</f>
        <v>0</v>
      </c>
      <c r="K17" s="38">
        <f t="shared" ref="K17" si="28">SUM(K18:K22)</f>
        <v>210000</v>
      </c>
      <c r="M17" s="146">
        <f t="shared" ref="M17" si="29">SUM(M18:M22)</f>
        <v>0</v>
      </c>
      <c r="N17" s="38">
        <f t="shared" ref="N17:O17" si="30">SUM(N18:N22)</f>
        <v>0</v>
      </c>
      <c r="O17" s="38">
        <f t="shared" si="30"/>
        <v>0</v>
      </c>
      <c r="Q17" s="146">
        <f t="shared" ref="Q17" si="31">SUM(Q18:Q22)</f>
        <v>83751.48</v>
      </c>
      <c r="R17" s="38">
        <f t="shared" ref="R17:S17" si="32">SUM(R18:R22)</f>
        <v>160078.59</v>
      </c>
      <c r="S17" s="38">
        <f t="shared" si="32"/>
        <v>95872.25</v>
      </c>
      <c r="U17" s="146">
        <f t="shared" ref="U17" si="33">SUM(U18:U22)</f>
        <v>385313.78</v>
      </c>
      <c r="V17" s="38">
        <f t="shared" ref="V17:W17" si="34">SUM(V18:V22)</f>
        <v>1060993.25</v>
      </c>
      <c r="W17" s="38">
        <f t="shared" si="34"/>
        <v>3672898.28</v>
      </c>
      <c r="Y17" s="146">
        <f t="shared" ref="Y17:AA17" si="35">SUM(Y18:Y22)</f>
        <v>0</v>
      </c>
      <c r="Z17" s="38">
        <f t="shared" si="35"/>
        <v>0</v>
      </c>
      <c r="AA17" s="38">
        <f t="shared" si="35"/>
        <v>0</v>
      </c>
      <c r="AC17" s="146">
        <f>SUM(AC18:AC22)</f>
        <v>0</v>
      </c>
      <c r="AD17" s="38">
        <f>SUM(AD18:AD22)</f>
        <v>0</v>
      </c>
      <c r="AE17" s="38">
        <f>SUM(AE18:AE22)</f>
        <v>0</v>
      </c>
      <c r="AG17" s="146">
        <f>SUM(AG18:AG22)</f>
        <v>0</v>
      </c>
      <c r="AH17" s="38">
        <f>SUM(AH18:AH22)</f>
        <v>0</v>
      </c>
      <c r="AI17" s="38">
        <f>SUM(AI18:AI22)</f>
        <v>0</v>
      </c>
      <c r="AK17" s="146">
        <f>SUM(AK18:AK22)</f>
        <v>0</v>
      </c>
      <c r="AL17" s="38">
        <f>SUM(AL18:AL22)</f>
        <v>0</v>
      </c>
      <c r="AM17" s="38">
        <f>SUM(AM18:AM22)</f>
        <v>0</v>
      </c>
      <c r="AO17" s="146">
        <f>SUM(AO18:AO22)</f>
        <v>0</v>
      </c>
      <c r="AP17" s="38">
        <f>SUM(AP18:AP22)</f>
        <v>0</v>
      </c>
      <c r="AQ17" s="38">
        <f>SUM(AQ18:AQ22)</f>
        <v>0</v>
      </c>
      <c r="AS17" s="146">
        <f>SUM(AS18:AS22)</f>
        <v>0</v>
      </c>
      <c r="AT17" s="38">
        <f>SUM(AT18:AT22)</f>
        <v>0</v>
      </c>
      <c r="AU17" s="38">
        <f>SUM(AU18:AU22)</f>
        <v>0</v>
      </c>
    </row>
    <row r="18" spans="2:47" x14ac:dyDescent="0.25">
      <c r="B18" s="126">
        <v>4310</v>
      </c>
      <c r="C18" s="58"/>
      <c r="D18" s="59" t="s">
        <v>59</v>
      </c>
      <c r="E18" s="147">
        <f t="shared" ref="E18:E22" si="36">+I18+M18+Q18+U18+Y18+AC18+AG18+AK18+AO18+AS18</f>
        <v>0</v>
      </c>
      <c r="F18" s="57">
        <f t="shared" ref="F18:F22" si="37">+J18+N18+R18+V18+Z18+AD18+AH18+AL18+AP18+AT18</f>
        <v>0</v>
      </c>
      <c r="G18" s="57">
        <f t="shared" ref="G18:G22" si="38">+K18+O18+S18+W18+AA18+AE18+AI18+AM18+AQ18+AU18</f>
        <v>0</v>
      </c>
      <c r="I18" s="147">
        <v>0</v>
      </c>
      <c r="J18" s="57">
        <v>0</v>
      </c>
      <c r="K18" s="57">
        <v>0</v>
      </c>
      <c r="M18" s="147">
        <v>0</v>
      </c>
      <c r="N18" s="57">
        <v>0</v>
      </c>
      <c r="O18" s="57">
        <v>0</v>
      </c>
      <c r="Q18" s="147">
        <v>0</v>
      </c>
      <c r="R18" s="57">
        <v>0</v>
      </c>
      <c r="S18" s="57">
        <v>0</v>
      </c>
      <c r="U18" s="147">
        <v>0</v>
      </c>
      <c r="V18" s="57">
        <v>0</v>
      </c>
      <c r="W18" s="57">
        <v>0</v>
      </c>
      <c r="Y18" s="147">
        <v>0</v>
      </c>
      <c r="Z18" s="57">
        <v>0</v>
      </c>
      <c r="AA18" s="57">
        <v>0</v>
      </c>
      <c r="AC18" s="147">
        <v>0</v>
      </c>
      <c r="AD18" s="57">
        <v>0</v>
      </c>
      <c r="AE18" s="57">
        <v>0</v>
      </c>
      <c r="AG18" s="147">
        <v>0</v>
      </c>
      <c r="AH18" s="57">
        <v>0</v>
      </c>
      <c r="AI18" s="57">
        <v>0</v>
      </c>
      <c r="AK18" s="147">
        <v>0</v>
      </c>
      <c r="AL18" s="57">
        <v>0</v>
      </c>
      <c r="AM18" s="57">
        <v>0</v>
      </c>
      <c r="AO18" s="147">
        <v>0</v>
      </c>
      <c r="AP18" s="57">
        <v>0</v>
      </c>
      <c r="AQ18" s="57">
        <v>0</v>
      </c>
      <c r="AS18" s="147">
        <v>0</v>
      </c>
      <c r="AT18" s="57">
        <v>0</v>
      </c>
      <c r="AU18" s="57">
        <v>0</v>
      </c>
    </row>
    <row r="19" spans="2:47" x14ac:dyDescent="0.25">
      <c r="B19" s="126">
        <v>4320</v>
      </c>
      <c r="C19" s="58"/>
      <c r="D19" s="59" t="s">
        <v>63</v>
      </c>
      <c r="E19" s="147">
        <f t="shared" si="36"/>
        <v>0</v>
      </c>
      <c r="F19" s="57">
        <f t="shared" si="37"/>
        <v>0</v>
      </c>
      <c r="G19" s="57">
        <f t="shared" si="38"/>
        <v>0</v>
      </c>
      <c r="I19" s="147">
        <v>0</v>
      </c>
      <c r="J19" s="57">
        <v>0</v>
      </c>
      <c r="K19" s="57">
        <v>0</v>
      </c>
      <c r="M19" s="147">
        <v>0</v>
      </c>
      <c r="N19" s="57">
        <v>0</v>
      </c>
      <c r="O19" s="57">
        <v>0</v>
      </c>
      <c r="Q19" s="147">
        <v>0</v>
      </c>
      <c r="R19" s="57">
        <v>0</v>
      </c>
      <c r="S19" s="57">
        <v>0</v>
      </c>
      <c r="U19" s="147">
        <v>0</v>
      </c>
      <c r="V19" s="57">
        <v>0</v>
      </c>
      <c r="W19" s="57">
        <v>0</v>
      </c>
      <c r="Y19" s="147">
        <v>0</v>
      </c>
      <c r="Z19" s="57">
        <v>0</v>
      </c>
      <c r="AA19" s="57">
        <v>0</v>
      </c>
      <c r="AC19" s="147">
        <v>0</v>
      </c>
      <c r="AD19" s="57">
        <v>0</v>
      </c>
      <c r="AE19" s="57">
        <v>0</v>
      </c>
      <c r="AG19" s="147">
        <v>0</v>
      </c>
      <c r="AH19" s="57">
        <v>0</v>
      </c>
      <c r="AI19" s="57">
        <v>0</v>
      </c>
      <c r="AK19" s="147">
        <v>0</v>
      </c>
      <c r="AL19" s="57">
        <v>0</v>
      </c>
      <c r="AM19" s="57">
        <v>0</v>
      </c>
      <c r="AO19" s="147">
        <v>0</v>
      </c>
      <c r="AP19" s="57">
        <v>0</v>
      </c>
      <c r="AQ19" s="57">
        <v>0</v>
      </c>
      <c r="AS19" s="147">
        <v>0</v>
      </c>
      <c r="AT19" s="57">
        <v>0</v>
      </c>
      <c r="AU19" s="57">
        <v>0</v>
      </c>
    </row>
    <row r="20" spans="2:47" x14ac:dyDescent="0.25">
      <c r="B20" s="126">
        <v>4330</v>
      </c>
      <c r="C20" s="58"/>
      <c r="D20" s="59" t="s">
        <v>68</v>
      </c>
      <c r="E20" s="147">
        <f t="shared" si="36"/>
        <v>0</v>
      </c>
      <c r="F20" s="57">
        <f t="shared" si="37"/>
        <v>0</v>
      </c>
      <c r="G20" s="57">
        <f t="shared" si="38"/>
        <v>0</v>
      </c>
      <c r="I20" s="147">
        <v>0</v>
      </c>
      <c r="J20" s="57">
        <v>0</v>
      </c>
      <c r="K20" s="57">
        <v>0</v>
      </c>
      <c r="M20" s="147">
        <v>0</v>
      </c>
      <c r="N20" s="57">
        <v>0</v>
      </c>
      <c r="O20" s="57">
        <v>0</v>
      </c>
      <c r="Q20" s="147">
        <v>0</v>
      </c>
      <c r="R20" s="57">
        <v>0</v>
      </c>
      <c r="S20" s="57">
        <v>0</v>
      </c>
      <c r="U20" s="147">
        <v>0</v>
      </c>
      <c r="V20" s="57">
        <v>0</v>
      </c>
      <c r="W20" s="57">
        <v>0</v>
      </c>
      <c r="Y20" s="147">
        <v>0</v>
      </c>
      <c r="Z20" s="57">
        <v>0</v>
      </c>
      <c r="AA20" s="57">
        <v>0</v>
      </c>
      <c r="AC20" s="147">
        <v>0</v>
      </c>
      <c r="AD20" s="57">
        <v>0</v>
      </c>
      <c r="AE20" s="57">
        <v>0</v>
      </c>
      <c r="AG20" s="147">
        <v>0</v>
      </c>
      <c r="AH20" s="57">
        <v>0</v>
      </c>
      <c r="AI20" s="57">
        <v>0</v>
      </c>
      <c r="AK20" s="147">
        <v>0</v>
      </c>
      <c r="AL20" s="57">
        <v>0</v>
      </c>
      <c r="AM20" s="57">
        <v>0</v>
      </c>
      <c r="AO20" s="147">
        <v>0</v>
      </c>
      <c r="AP20" s="57">
        <v>0</v>
      </c>
      <c r="AQ20" s="57">
        <v>0</v>
      </c>
      <c r="AS20" s="147">
        <v>0</v>
      </c>
      <c r="AT20" s="57">
        <v>0</v>
      </c>
      <c r="AU20" s="57">
        <v>0</v>
      </c>
    </row>
    <row r="21" spans="2:47" x14ac:dyDescent="0.25">
      <c r="B21" s="126">
        <v>4340</v>
      </c>
      <c r="C21" s="58"/>
      <c r="D21" s="59" t="s">
        <v>72</v>
      </c>
      <c r="E21" s="147">
        <f t="shared" si="36"/>
        <v>0</v>
      </c>
      <c r="F21" s="57">
        <f t="shared" si="37"/>
        <v>0</v>
      </c>
      <c r="G21" s="57">
        <f t="shared" si="38"/>
        <v>0</v>
      </c>
      <c r="I21" s="147">
        <v>0</v>
      </c>
      <c r="J21" s="57">
        <v>0</v>
      </c>
      <c r="K21" s="57">
        <v>0</v>
      </c>
      <c r="M21" s="147">
        <v>0</v>
      </c>
      <c r="N21" s="57">
        <v>0</v>
      </c>
      <c r="O21" s="57">
        <v>0</v>
      </c>
      <c r="Q21" s="147">
        <v>0</v>
      </c>
      <c r="R21" s="57">
        <v>0</v>
      </c>
      <c r="S21" s="57">
        <v>0</v>
      </c>
      <c r="U21" s="147">
        <v>0</v>
      </c>
      <c r="V21" s="57">
        <v>0</v>
      </c>
      <c r="W21" s="57">
        <v>0</v>
      </c>
      <c r="Y21" s="147">
        <v>0</v>
      </c>
      <c r="Z21" s="57">
        <v>0</v>
      </c>
      <c r="AA21" s="57">
        <v>0</v>
      </c>
      <c r="AC21" s="147">
        <v>0</v>
      </c>
      <c r="AD21" s="57">
        <v>0</v>
      </c>
      <c r="AE21" s="57">
        <v>0</v>
      </c>
      <c r="AG21" s="147">
        <v>0</v>
      </c>
      <c r="AH21" s="57">
        <v>0</v>
      </c>
      <c r="AI21" s="57">
        <v>0</v>
      </c>
      <c r="AK21" s="147">
        <v>0</v>
      </c>
      <c r="AL21" s="57">
        <v>0</v>
      </c>
      <c r="AM21" s="57">
        <v>0</v>
      </c>
      <c r="AO21" s="147">
        <v>0</v>
      </c>
      <c r="AP21" s="57">
        <v>0</v>
      </c>
      <c r="AQ21" s="57">
        <v>0</v>
      </c>
      <c r="AS21" s="147">
        <v>0</v>
      </c>
      <c r="AT21" s="57">
        <v>0</v>
      </c>
      <c r="AU21" s="57">
        <v>0</v>
      </c>
    </row>
    <row r="22" spans="2:47" x14ac:dyDescent="0.25">
      <c r="B22" s="126">
        <v>4390</v>
      </c>
      <c r="C22" s="58"/>
      <c r="D22" s="59" t="s">
        <v>76</v>
      </c>
      <c r="E22" s="147">
        <f t="shared" si="36"/>
        <v>469065.26</v>
      </c>
      <c r="F22" s="57">
        <f t="shared" si="37"/>
        <v>1221071.8400000001</v>
      </c>
      <c r="G22" s="57">
        <f t="shared" si="38"/>
        <v>3978770.53</v>
      </c>
      <c r="I22" s="147">
        <v>0</v>
      </c>
      <c r="J22" s="57">
        <v>0</v>
      </c>
      <c r="K22" s="57">
        <v>210000</v>
      </c>
      <c r="M22" s="147">
        <v>0</v>
      </c>
      <c r="N22" s="57">
        <v>0</v>
      </c>
      <c r="O22" s="57">
        <v>0</v>
      </c>
      <c r="Q22" s="147">
        <v>83751.48</v>
      </c>
      <c r="R22" s="57">
        <v>160078.59</v>
      </c>
      <c r="S22" s="57">
        <v>95872.25</v>
      </c>
      <c r="U22" s="147">
        <v>385313.78</v>
      </c>
      <c r="V22" s="57">
        <v>1060993.25</v>
      </c>
      <c r="W22" s="57">
        <v>3672898.28</v>
      </c>
      <c r="Y22" s="147">
        <v>0</v>
      </c>
      <c r="Z22" s="57">
        <v>0</v>
      </c>
      <c r="AA22" s="57">
        <v>0</v>
      </c>
      <c r="AC22" s="147">
        <v>0</v>
      </c>
      <c r="AD22" s="57">
        <v>0</v>
      </c>
      <c r="AE22" s="57">
        <v>0</v>
      </c>
      <c r="AG22" s="147">
        <v>0</v>
      </c>
      <c r="AH22" s="57">
        <v>0</v>
      </c>
      <c r="AI22" s="57">
        <v>0</v>
      </c>
      <c r="AK22" s="147">
        <v>0</v>
      </c>
      <c r="AL22" s="57">
        <v>0</v>
      </c>
      <c r="AM22" s="57">
        <v>0</v>
      </c>
      <c r="AO22" s="147">
        <v>0</v>
      </c>
      <c r="AP22" s="57">
        <v>0</v>
      </c>
      <c r="AQ22" s="57">
        <v>0</v>
      </c>
      <c r="AS22" s="147">
        <v>0</v>
      </c>
      <c r="AT22" s="57">
        <v>0</v>
      </c>
      <c r="AU22" s="57">
        <v>0</v>
      </c>
    </row>
    <row r="23" spans="2:47" x14ac:dyDescent="0.25">
      <c r="B23" s="126"/>
      <c r="C23" s="58"/>
      <c r="D23" s="59"/>
      <c r="E23" s="147"/>
      <c r="F23" s="57"/>
      <c r="G23" s="57"/>
      <c r="I23" s="147"/>
      <c r="J23" s="57"/>
      <c r="K23" s="57"/>
      <c r="M23" s="147"/>
      <c r="N23" s="57"/>
      <c r="O23" s="57"/>
      <c r="Q23" s="147"/>
      <c r="R23" s="57"/>
      <c r="S23" s="57"/>
      <c r="U23" s="147"/>
      <c r="V23" s="57"/>
      <c r="W23" s="57"/>
      <c r="Y23" s="147"/>
      <c r="Z23" s="57"/>
      <c r="AA23" s="57"/>
      <c r="AC23" s="147"/>
      <c r="AD23" s="57"/>
      <c r="AE23" s="57"/>
      <c r="AG23" s="147"/>
      <c r="AH23" s="57"/>
      <c r="AI23" s="57"/>
      <c r="AK23" s="147"/>
      <c r="AL23" s="57"/>
      <c r="AM23" s="57"/>
      <c r="AO23" s="147"/>
      <c r="AP23" s="57"/>
      <c r="AQ23" s="57"/>
      <c r="AS23" s="147"/>
      <c r="AT23" s="57"/>
      <c r="AU23" s="57"/>
    </row>
    <row r="24" spans="2:47" x14ac:dyDescent="0.25">
      <c r="B24" s="126">
        <v>4000</v>
      </c>
      <c r="C24" s="72" t="s">
        <v>83</v>
      </c>
      <c r="D24" s="73"/>
      <c r="E24" s="148">
        <f>+E6+E14+E17</f>
        <v>171987812.41</v>
      </c>
      <c r="F24" s="75">
        <f>+F6+F14+F17</f>
        <v>164373971.16</v>
      </c>
      <c r="G24" s="75">
        <f>+G6+G14+G17</f>
        <v>149266875.19999999</v>
      </c>
      <c r="I24" s="148">
        <f>+I6+I14+I17</f>
        <v>2932656</v>
      </c>
      <c r="J24" s="75">
        <f>+J6+J14+J17</f>
        <v>3808064.64</v>
      </c>
      <c r="K24" s="75">
        <f>+K6+K14+K17</f>
        <v>2450944</v>
      </c>
      <c r="M24" s="148">
        <f>+M6+M14+M17</f>
        <v>1961078.8900000001</v>
      </c>
      <c r="N24" s="75">
        <f>+N6+N14+N17</f>
        <v>5817752.8600000003</v>
      </c>
      <c r="O24" s="75">
        <f>+O6+O14+O17</f>
        <v>19696830.140000001</v>
      </c>
      <c r="Q24" s="148">
        <f>+Q6+Q14+Q17</f>
        <v>128076084.89</v>
      </c>
      <c r="R24" s="75">
        <f>+R6+R14+R17</f>
        <v>116697713.69</v>
      </c>
      <c r="S24" s="75">
        <f>+S6+S14+S17</f>
        <v>95770866.649999991</v>
      </c>
      <c r="U24" s="148">
        <f>+U6+U14+U17</f>
        <v>39017992.630000003</v>
      </c>
      <c r="V24" s="75">
        <f>+V6+V14+V17</f>
        <v>38050439.969999999</v>
      </c>
      <c r="W24" s="75">
        <f>+W6+W14+W17</f>
        <v>31348234.41</v>
      </c>
      <c r="Y24" s="148">
        <f>+Y6+Y14+Y17</f>
        <v>0</v>
      </c>
      <c r="Z24" s="75">
        <f>+Z6+Z14+Z17</f>
        <v>0</v>
      </c>
      <c r="AA24" s="75">
        <f>+AA6+AA14+AA17</f>
        <v>0</v>
      </c>
      <c r="AC24" s="148">
        <f>+AC6+AC14+AC17</f>
        <v>0</v>
      </c>
      <c r="AD24" s="75">
        <f>+AD6+AD14+AD17</f>
        <v>0</v>
      </c>
      <c r="AE24" s="75">
        <f>+AE6+AE14+AE17</f>
        <v>0</v>
      </c>
      <c r="AG24" s="148">
        <f>+AG6+AG14+AG17</f>
        <v>0</v>
      </c>
      <c r="AH24" s="75">
        <f>+AH6+AH14+AH17</f>
        <v>0</v>
      </c>
      <c r="AI24" s="75">
        <f>+AI6+AI14+AI17</f>
        <v>0</v>
      </c>
      <c r="AK24" s="148">
        <f>+AK6+AK14+AK17</f>
        <v>0</v>
      </c>
      <c r="AL24" s="75">
        <f>+AL6+AL14+AL17</f>
        <v>0</v>
      </c>
      <c r="AM24" s="75">
        <f>+AM6+AM14+AM17</f>
        <v>0</v>
      </c>
      <c r="AO24" s="148">
        <f>+AO6+AO14+AO17</f>
        <v>0</v>
      </c>
      <c r="AP24" s="75">
        <f>+AP6+AP14+AP17</f>
        <v>0</v>
      </c>
      <c r="AQ24" s="75">
        <f>+AQ6+AQ14+AQ17</f>
        <v>0</v>
      </c>
      <c r="AS24" s="148">
        <f>+AS6+AS14+AS17</f>
        <v>0</v>
      </c>
      <c r="AT24" s="75">
        <f>+AT6+AT14+AT17</f>
        <v>0</v>
      </c>
      <c r="AU24" s="75">
        <f>+AU6+AU14+AU17</f>
        <v>0</v>
      </c>
    </row>
    <row r="25" spans="2:47" x14ac:dyDescent="0.25">
      <c r="B25" s="126"/>
      <c r="C25" s="58"/>
      <c r="D25" s="21"/>
      <c r="E25" s="147"/>
      <c r="F25" s="57"/>
      <c r="G25" s="57"/>
      <c r="I25" s="147"/>
      <c r="J25" s="57"/>
      <c r="K25" s="57"/>
      <c r="M25" s="147"/>
      <c r="N25" s="57"/>
      <c r="O25" s="57"/>
      <c r="Q25" s="147"/>
      <c r="R25" s="57"/>
      <c r="S25" s="57"/>
      <c r="U25" s="147"/>
      <c r="V25" s="57"/>
      <c r="W25" s="57"/>
      <c r="Y25" s="147"/>
      <c r="Z25" s="57"/>
      <c r="AA25" s="57"/>
      <c r="AC25" s="147"/>
      <c r="AD25" s="57"/>
      <c r="AE25" s="57"/>
      <c r="AG25" s="147"/>
      <c r="AH25" s="57"/>
      <c r="AI25" s="57"/>
      <c r="AK25" s="147"/>
      <c r="AL25" s="57"/>
      <c r="AM25" s="57"/>
      <c r="AO25" s="147"/>
      <c r="AP25" s="57"/>
      <c r="AQ25" s="57"/>
      <c r="AS25" s="147"/>
      <c r="AT25" s="57"/>
      <c r="AU25" s="57"/>
    </row>
    <row r="26" spans="2:47" x14ac:dyDescent="0.25">
      <c r="B26" s="126"/>
      <c r="C26" s="20" t="s">
        <v>88</v>
      </c>
      <c r="D26" s="21"/>
      <c r="E26" s="147"/>
      <c r="F26" s="57"/>
      <c r="G26" s="57"/>
      <c r="I26" s="147"/>
      <c r="J26" s="57"/>
      <c r="K26" s="57"/>
      <c r="M26" s="147"/>
      <c r="N26" s="57"/>
      <c r="O26" s="57"/>
      <c r="Q26" s="147"/>
      <c r="R26" s="57"/>
      <c r="S26" s="57"/>
      <c r="U26" s="147"/>
      <c r="V26" s="57"/>
      <c r="W26" s="57"/>
      <c r="Y26" s="147"/>
      <c r="Z26" s="57"/>
      <c r="AA26" s="57"/>
      <c r="AC26" s="147"/>
      <c r="AD26" s="57"/>
      <c r="AE26" s="57"/>
      <c r="AG26" s="147"/>
      <c r="AH26" s="57"/>
      <c r="AI26" s="57"/>
      <c r="AK26" s="147"/>
      <c r="AL26" s="57"/>
      <c r="AM26" s="57"/>
      <c r="AO26" s="147"/>
      <c r="AP26" s="57"/>
      <c r="AQ26" s="57"/>
      <c r="AS26" s="147"/>
      <c r="AT26" s="57"/>
      <c r="AU26" s="57"/>
    </row>
    <row r="27" spans="2:47" x14ac:dyDescent="0.25">
      <c r="B27" s="126">
        <v>5100</v>
      </c>
      <c r="C27" s="41" t="s">
        <v>90</v>
      </c>
      <c r="D27" s="21"/>
      <c r="E27" s="146">
        <f>SUM(E28:E30)</f>
        <v>134383622.44999999</v>
      </c>
      <c r="F27" s="38">
        <f>SUM(F28:F30)</f>
        <v>129822284.00000001</v>
      </c>
      <c r="G27" s="38">
        <f>SUM(G28:G30)</f>
        <v>112804706.08</v>
      </c>
      <c r="I27" s="146">
        <f t="shared" ref="I27" si="39">SUM(I28:I30)</f>
        <v>2300026.8200000003</v>
      </c>
      <c r="J27" s="38">
        <f t="shared" ref="J27" si="40">SUM(J28:J30)</f>
        <v>3059343.25</v>
      </c>
      <c r="K27" s="38">
        <f t="shared" ref="K27" si="41">SUM(K28:K30)</f>
        <v>2072021.7599999998</v>
      </c>
      <c r="M27" s="146">
        <f t="shared" ref="M27" si="42">SUM(M28:M30)</f>
        <v>6115036.7700000005</v>
      </c>
      <c r="N27" s="38">
        <f t="shared" ref="N27:O27" si="43">SUM(N28:N30)</f>
        <v>6119867.9500000002</v>
      </c>
      <c r="O27" s="38">
        <f t="shared" si="43"/>
        <v>5575534.0499999998</v>
      </c>
      <c r="Q27" s="146">
        <f t="shared" ref="Q27" si="44">SUM(Q28:Q30)</f>
        <v>97927271.859999999</v>
      </c>
      <c r="R27" s="38">
        <f t="shared" ref="R27:S27" si="45">SUM(R28:R30)</f>
        <v>93323950.030000001</v>
      </c>
      <c r="S27" s="38">
        <f t="shared" si="45"/>
        <v>81786213.769999996</v>
      </c>
      <c r="U27" s="146">
        <f t="shared" ref="U27" si="46">SUM(U28:U30)</f>
        <v>28041287</v>
      </c>
      <c r="V27" s="38">
        <f t="shared" ref="V27:W27" si="47">SUM(V28:V30)</f>
        <v>27319122.77</v>
      </c>
      <c r="W27" s="38">
        <f t="shared" si="47"/>
        <v>23370936.5</v>
      </c>
      <c r="Y27" s="146">
        <f t="shared" ref="Y27:AA27" si="48">SUM(Y28:Y30)</f>
        <v>0</v>
      </c>
      <c r="Z27" s="38">
        <f t="shared" si="48"/>
        <v>0</v>
      </c>
      <c r="AA27" s="38">
        <f t="shared" si="48"/>
        <v>0</v>
      </c>
      <c r="AC27" s="146">
        <f>SUM(AC28:AC30)</f>
        <v>0</v>
      </c>
      <c r="AD27" s="38">
        <f>SUM(AD28:AD30)</f>
        <v>0</v>
      </c>
      <c r="AE27" s="38">
        <f>SUM(AE28:AE30)</f>
        <v>0</v>
      </c>
      <c r="AG27" s="146">
        <f>SUM(AG28:AG30)</f>
        <v>0</v>
      </c>
      <c r="AH27" s="38">
        <f>SUM(AH28:AH30)</f>
        <v>0</v>
      </c>
      <c r="AI27" s="38">
        <f>SUM(AI28:AI30)</f>
        <v>0</v>
      </c>
      <c r="AK27" s="146">
        <f>SUM(AK28:AK30)</f>
        <v>0</v>
      </c>
      <c r="AL27" s="38">
        <f>SUM(AL28:AL30)</f>
        <v>0</v>
      </c>
      <c r="AM27" s="38">
        <f>SUM(AM28:AM30)</f>
        <v>0</v>
      </c>
      <c r="AO27" s="146">
        <f>SUM(AO28:AO30)</f>
        <v>0</v>
      </c>
      <c r="AP27" s="38">
        <f>SUM(AP28:AP30)</f>
        <v>0</v>
      </c>
      <c r="AQ27" s="38">
        <f>SUM(AQ28:AQ30)</f>
        <v>0</v>
      </c>
      <c r="AS27" s="146">
        <f>SUM(AS28:AS30)</f>
        <v>0</v>
      </c>
      <c r="AT27" s="38">
        <f>SUM(AT28:AT30)</f>
        <v>0</v>
      </c>
      <c r="AU27" s="38">
        <f>SUM(AU28:AU30)</f>
        <v>0</v>
      </c>
    </row>
    <row r="28" spans="2:47" x14ac:dyDescent="0.25">
      <c r="B28" s="126">
        <v>5110</v>
      </c>
      <c r="C28" s="58"/>
      <c r="D28" s="59" t="s">
        <v>66</v>
      </c>
      <c r="E28" s="147">
        <f t="shared" ref="E28:E30" si="49">+I28+M28+Q28+U28+Y28+AC28+AG28+AK28+AO28+AS28</f>
        <v>77774924.230000004</v>
      </c>
      <c r="F28" s="57">
        <f t="shared" ref="F28:F30" si="50">+J28+N28+R28+V28+Z28+AD28+AH28+AL28+AP28+AT28</f>
        <v>70935783.230000004</v>
      </c>
      <c r="G28" s="57">
        <f t="shared" ref="G28:G30" si="51">+K28+O28+S28+W28+AA28+AE28+AI28+AM28+AQ28+AU28</f>
        <v>64969540.409999996</v>
      </c>
      <c r="I28" s="147">
        <v>1955418.61</v>
      </c>
      <c r="J28" s="57">
        <v>1623961.68</v>
      </c>
      <c r="K28" s="57">
        <v>1472922.89</v>
      </c>
      <c r="M28" s="147">
        <v>4720289.32</v>
      </c>
      <c r="N28" s="57">
        <v>4478572.38</v>
      </c>
      <c r="O28" s="57">
        <v>4623166.8899999997</v>
      </c>
      <c r="Q28" s="147">
        <v>52873988.590000004</v>
      </c>
      <c r="R28" s="57">
        <v>48737272.170000002</v>
      </c>
      <c r="S28" s="57">
        <v>44867452.649999999</v>
      </c>
      <c r="U28" s="147">
        <v>18225227.710000001</v>
      </c>
      <c r="V28" s="57">
        <v>16095977</v>
      </c>
      <c r="W28" s="57">
        <v>14005997.98</v>
      </c>
      <c r="Y28" s="147">
        <v>0</v>
      </c>
      <c r="Z28" s="57">
        <v>0</v>
      </c>
      <c r="AA28" s="57">
        <v>0</v>
      </c>
      <c r="AC28" s="147">
        <v>0</v>
      </c>
      <c r="AD28" s="57">
        <v>0</v>
      </c>
      <c r="AE28" s="57">
        <v>0</v>
      </c>
      <c r="AG28" s="147">
        <v>0</v>
      </c>
      <c r="AH28" s="57">
        <v>0</v>
      </c>
      <c r="AI28" s="57">
        <v>0</v>
      </c>
      <c r="AK28" s="147">
        <v>0</v>
      </c>
      <c r="AL28" s="57">
        <v>0</v>
      </c>
      <c r="AM28" s="57">
        <v>0</v>
      </c>
      <c r="AO28" s="147">
        <v>0</v>
      </c>
      <c r="AP28" s="57">
        <v>0</v>
      </c>
      <c r="AQ28" s="57">
        <v>0</v>
      </c>
      <c r="AS28" s="147">
        <v>0</v>
      </c>
      <c r="AT28" s="57">
        <v>0</v>
      </c>
      <c r="AU28" s="57">
        <v>0</v>
      </c>
    </row>
    <row r="29" spans="2:47" x14ac:dyDescent="0.25">
      <c r="B29" s="126">
        <v>5120</v>
      </c>
      <c r="C29" s="58"/>
      <c r="D29" s="59" t="s">
        <v>70</v>
      </c>
      <c r="E29" s="147">
        <f t="shared" si="49"/>
        <v>21903348.079999998</v>
      </c>
      <c r="F29" s="57">
        <f t="shared" si="50"/>
        <v>22729464.539999999</v>
      </c>
      <c r="G29" s="57">
        <f t="shared" si="51"/>
        <v>18528358.219999999</v>
      </c>
      <c r="I29" s="147">
        <v>231155.67</v>
      </c>
      <c r="J29" s="57">
        <v>314536.46999999997</v>
      </c>
      <c r="K29" s="57">
        <v>117817.22</v>
      </c>
      <c r="M29" s="147">
        <v>170413.67</v>
      </c>
      <c r="N29" s="57">
        <v>147306.74</v>
      </c>
      <c r="O29" s="57">
        <v>126142.67</v>
      </c>
      <c r="Q29" s="147">
        <v>13880666.65</v>
      </c>
      <c r="R29" s="57">
        <v>14686290.15</v>
      </c>
      <c r="S29" s="57">
        <v>11331495.6</v>
      </c>
      <c r="U29" s="147">
        <v>7621112.0899999999</v>
      </c>
      <c r="V29" s="57">
        <v>7581331.1799999997</v>
      </c>
      <c r="W29" s="57">
        <v>6952902.7300000004</v>
      </c>
      <c r="Y29" s="147">
        <v>0</v>
      </c>
      <c r="Z29" s="57">
        <v>0</v>
      </c>
      <c r="AA29" s="57">
        <v>0</v>
      </c>
      <c r="AC29" s="147">
        <v>0</v>
      </c>
      <c r="AD29" s="57">
        <v>0</v>
      </c>
      <c r="AE29" s="57">
        <v>0</v>
      </c>
      <c r="AG29" s="147">
        <v>0</v>
      </c>
      <c r="AH29" s="57">
        <v>0</v>
      </c>
      <c r="AI29" s="57">
        <v>0</v>
      </c>
      <c r="AK29" s="147">
        <v>0</v>
      </c>
      <c r="AL29" s="57">
        <v>0</v>
      </c>
      <c r="AM29" s="57">
        <v>0</v>
      </c>
      <c r="AO29" s="147">
        <v>0</v>
      </c>
      <c r="AP29" s="57">
        <v>0</v>
      </c>
      <c r="AQ29" s="57">
        <v>0</v>
      </c>
      <c r="AS29" s="147">
        <v>0</v>
      </c>
      <c r="AT29" s="57">
        <v>0</v>
      </c>
      <c r="AU29" s="57">
        <v>0</v>
      </c>
    </row>
    <row r="30" spans="2:47" x14ac:dyDescent="0.25">
      <c r="B30" s="126">
        <v>5130</v>
      </c>
      <c r="C30" s="58"/>
      <c r="D30" s="59" t="s">
        <v>74</v>
      </c>
      <c r="E30" s="147">
        <f t="shared" si="49"/>
        <v>34705350.140000001</v>
      </c>
      <c r="F30" s="57">
        <f t="shared" si="50"/>
        <v>36157036.230000004</v>
      </c>
      <c r="G30" s="57">
        <f t="shared" si="51"/>
        <v>29306807.449999999</v>
      </c>
      <c r="I30" s="147">
        <v>113452.54</v>
      </c>
      <c r="J30" s="57">
        <v>1120845.1000000001</v>
      </c>
      <c r="K30" s="57">
        <v>481281.65</v>
      </c>
      <c r="M30" s="147">
        <v>1224333.78</v>
      </c>
      <c r="N30" s="57">
        <v>1493988.83</v>
      </c>
      <c r="O30" s="57">
        <v>826224.49</v>
      </c>
      <c r="Q30" s="147">
        <v>31172616.620000001</v>
      </c>
      <c r="R30" s="57">
        <v>29900387.710000001</v>
      </c>
      <c r="S30" s="57">
        <v>25587265.52</v>
      </c>
      <c r="U30" s="147">
        <v>2194947.2000000002</v>
      </c>
      <c r="V30" s="57">
        <v>3641814.59</v>
      </c>
      <c r="W30" s="57">
        <v>2412035.79</v>
      </c>
      <c r="Y30" s="147">
        <v>0</v>
      </c>
      <c r="Z30" s="57">
        <v>0</v>
      </c>
      <c r="AA30" s="57">
        <v>0</v>
      </c>
      <c r="AC30" s="147">
        <v>0</v>
      </c>
      <c r="AD30" s="57">
        <v>0</v>
      </c>
      <c r="AE30" s="57">
        <v>0</v>
      </c>
      <c r="AG30" s="147">
        <v>0</v>
      </c>
      <c r="AH30" s="57">
        <v>0</v>
      </c>
      <c r="AI30" s="57">
        <v>0</v>
      </c>
      <c r="AK30" s="147">
        <v>0</v>
      </c>
      <c r="AL30" s="57">
        <v>0</v>
      </c>
      <c r="AM30" s="57">
        <v>0</v>
      </c>
      <c r="AO30" s="147">
        <v>0</v>
      </c>
      <c r="AP30" s="57">
        <v>0</v>
      </c>
      <c r="AQ30" s="57">
        <v>0</v>
      </c>
      <c r="AS30" s="147">
        <v>0</v>
      </c>
      <c r="AT30" s="57">
        <v>0</v>
      </c>
      <c r="AU30" s="57">
        <v>0</v>
      </c>
    </row>
    <row r="31" spans="2:47" x14ac:dyDescent="0.25">
      <c r="B31" s="126">
        <v>5200</v>
      </c>
      <c r="C31" s="41" t="s">
        <v>99</v>
      </c>
      <c r="D31" s="21"/>
      <c r="E31" s="146">
        <f>SUM(E32:E40)</f>
        <v>9525087.7100000009</v>
      </c>
      <c r="F31" s="38">
        <f>SUM(F32:F40)</f>
        <v>11964638.059999999</v>
      </c>
      <c r="G31" s="38">
        <f>SUM(G32:G40)</f>
        <v>11224946.210000001</v>
      </c>
      <c r="I31" s="146">
        <f t="shared" ref="I31" si="52">SUM(I32:I40)</f>
        <v>598629.18000000005</v>
      </c>
      <c r="J31" s="38">
        <f t="shared" ref="J31" si="53">SUM(J32:J40)</f>
        <v>573305.53</v>
      </c>
      <c r="K31" s="38">
        <f t="shared" ref="K31" si="54">SUM(K32:K40)</f>
        <v>282242.62</v>
      </c>
      <c r="M31" s="146">
        <f t="shared" ref="M31" si="55">SUM(M32:M40)</f>
        <v>0</v>
      </c>
      <c r="N31" s="38">
        <f t="shared" ref="N31:O31" si="56">SUM(N32:N40)</f>
        <v>0</v>
      </c>
      <c r="O31" s="38">
        <f t="shared" si="56"/>
        <v>0</v>
      </c>
      <c r="Q31" s="146">
        <f t="shared" ref="Q31" si="57">SUM(Q32:Q40)</f>
        <v>0</v>
      </c>
      <c r="R31" s="38">
        <f t="shared" ref="R31:S31" si="58">SUM(R32:R40)</f>
        <v>0</v>
      </c>
      <c r="S31" s="38">
        <f t="shared" si="58"/>
        <v>0</v>
      </c>
      <c r="U31" s="146">
        <f t="shared" ref="U31" si="59">SUM(U32:U40)</f>
        <v>8926458.5300000012</v>
      </c>
      <c r="V31" s="38">
        <f t="shared" ref="V31:W31" si="60">SUM(V32:V40)</f>
        <v>11391332.529999999</v>
      </c>
      <c r="W31" s="38">
        <f t="shared" si="60"/>
        <v>10942703.590000002</v>
      </c>
      <c r="Y31" s="146">
        <f t="shared" ref="Y31:AA31" si="61">SUM(Y32:Y40)</f>
        <v>0</v>
      </c>
      <c r="Z31" s="38">
        <f t="shared" si="61"/>
        <v>0</v>
      </c>
      <c r="AA31" s="38">
        <f t="shared" si="61"/>
        <v>0</v>
      </c>
      <c r="AC31" s="146">
        <f>SUM(AC32:AC40)</f>
        <v>0</v>
      </c>
      <c r="AD31" s="38">
        <f>SUM(AD32:AD40)</f>
        <v>0</v>
      </c>
      <c r="AE31" s="38">
        <f>SUM(AE32:AE40)</f>
        <v>0</v>
      </c>
      <c r="AG31" s="146">
        <f>SUM(AG32:AG40)</f>
        <v>0</v>
      </c>
      <c r="AH31" s="38">
        <f>SUM(AH32:AH40)</f>
        <v>0</v>
      </c>
      <c r="AI31" s="38">
        <f>SUM(AI32:AI40)</f>
        <v>0</v>
      </c>
      <c r="AK31" s="146">
        <f>SUM(AK32:AK40)</f>
        <v>0</v>
      </c>
      <c r="AL31" s="38">
        <f>SUM(AL32:AL40)</f>
        <v>0</v>
      </c>
      <c r="AM31" s="38">
        <f>SUM(AM32:AM40)</f>
        <v>0</v>
      </c>
      <c r="AO31" s="146">
        <f>SUM(AO32:AO40)</f>
        <v>0</v>
      </c>
      <c r="AP31" s="38">
        <f>SUM(AP32:AP40)</f>
        <v>0</v>
      </c>
      <c r="AQ31" s="38">
        <f>SUM(AQ32:AQ40)</f>
        <v>0</v>
      </c>
      <c r="AS31" s="146">
        <f>SUM(AS32:AS40)</f>
        <v>0</v>
      </c>
      <c r="AT31" s="38">
        <f>SUM(AT32:AT40)</f>
        <v>0</v>
      </c>
      <c r="AU31" s="38">
        <f>SUM(AU32:AU40)</f>
        <v>0</v>
      </c>
    </row>
    <row r="32" spans="2:47" x14ac:dyDescent="0.25">
      <c r="B32" s="126">
        <v>5210</v>
      </c>
      <c r="C32" s="58"/>
      <c r="D32" s="59" t="s">
        <v>78</v>
      </c>
      <c r="E32" s="147">
        <f t="shared" ref="E32:E40" si="62">+I32+M32+Q32+U32+Y32+AC32+AG32+AK32+AO32+AS32</f>
        <v>0</v>
      </c>
      <c r="F32" s="57">
        <f t="shared" ref="F32:F40" si="63">+J32+N32+R32+V32+Z32+AD32+AH32+AL32+AP32+AT32</f>
        <v>0</v>
      </c>
      <c r="G32" s="57">
        <f t="shared" ref="G32:G40" si="64">+K32+O32+S32+W32+AA32+AE32+AI32+AM32+AQ32+AU32</f>
        <v>0</v>
      </c>
      <c r="I32" s="147">
        <v>0</v>
      </c>
      <c r="J32" s="57">
        <v>0</v>
      </c>
      <c r="K32" s="57">
        <v>0</v>
      </c>
      <c r="M32" s="147">
        <v>0</v>
      </c>
      <c r="N32" s="57">
        <v>0</v>
      </c>
      <c r="O32" s="57">
        <v>0</v>
      </c>
      <c r="Q32" s="147">
        <v>0</v>
      </c>
      <c r="R32" s="57">
        <v>0</v>
      </c>
      <c r="S32" s="57">
        <v>0</v>
      </c>
      <c r="U32" s="147">
        <v>0</v>
      </c>
      <c r="V32" s="57">
        <v>0</v>
      </c>
      <c r="W32" s="57">
        <v>0</v>
      </c>
      <c r="Y32" s="147">
        <v>0</v>
      </c>
      <c r="Z32" s="57">
        <v>0</v>
      </c>
      <c r="AA32" s="57">
        <v>0</v>
      </c>
      <c r="AC32" s="147">
        <v>0</v>
      </c>
      <c r="AD32" s="57">
        <v>0</v>
      </c>
      <c r="AE32" s="57">
        <v>0</v>
      </c>
      <c r="AG32" s="147">
        <v>0</v>
      </c>
      <c r="AH32" s="57">
        <v>0</v>
      </c>
      <c r="AI32" s="57">
        <v>0</v>
      </c>
      <c r="AK32" s="147">
        <v>0</v>
      </c>
      <c r="AL32" s="57">
        <v>0</v>
      </c>
      <c r="AM32" s="57">
        <v>0</v>
      </c>
      <c r="AO32" s="147">
        <v>0</v>
      </c>
      <c r="AP32" s="57">
        <v>0</v>
      </c>
      <c r="AQ32" s="57">
        <v>0</v>
      </c>
      <c r="AS32" s="147">
        <v>0</v>
      </c>
      <c r="AT32" s="57">
        <v>0</v>
      </c>
      <c r="AU32" s="57">
        <v>0</v>
      </c>
    </row>
    <row r="33" spans="2:47" x14ac:dyDescent="0.25">
      <c r="B33" s="126">
        <v>5220</v>
      </c>
      <c r="C33" s="58"/>
      <c r="D33" s="59" t="s">
        <v>102</v>
      </c>
      <c r="E33" s="147">
        <f t="shared" si="62"/>
        <v>0</v>
      </c>
      <c r="F33" s="57">
        <f t="shared" si="63"/>
        <v>0</v>
      </c>
      <c r="G33" s="57">
        <f t="shared" si="64"/>
        <v>0</v>
      </c>
      <c r="I33" s="147">
        <v>0</v>
      </c>
      <c r="J33" s="57">
        <v>0</v>
      </c>
      <c r="K33" s="57">
        <v>0</v>
      </c>
      <c r="M33" s="147">
        <v>0</v>
      </c>
      <c r="N33" s="57">
        <v>0</v>
      </c>
      <c r="O33" s="57">
        <v>0</v>
      </c>
      <c r="Q33" s="147">
        <v>0</v>
      </c>
      <c r="R33" s="57">
        <v>0</v>
      </c>
      <c r="S33" s="57">
        <v>0</v>
      </c>
      <c r="U33" s="147">
        <v>0</v>
      </c>
      <c r="V33" s="57">
        <v>0</v>
      </c>
      <c r="W33" s="57">
        <v>0</v>
      </c>
      <c r="Y33" s="147">
        <v>0</v>
      </c>
      <c r="Z33" s="57">
        <v>0</v>
      </c>
      <c r="AA33" s="57">
        <v>0</v>
      </c>
      <c r="AC33" s="147">
        <v>0</v>
      </c>
      <c r="AD33" s="57">
        <v>0</v>
      </c>
      <c r="AE33" s="57">
        <v>0</v>
      </c>
      <c r="AG33" s="147">
        <v>0</v>
      </c>
      <c r="AH33" s="57">
        <v>0</v>
      </c>
      <c r="AI33" s="57">
        <v>0</v>
      </c>
      <c r="AK33" s="147">
        <v>0</v>
      </c>
      <c r="AL33" s="57">
        <v>0</v>
      </c>
      <c r="AM33" s="57">
        <v>0</v>
      </c>
      <c r="AO33" s="147">
        <v>0</v>
      </c>
      <c r="AP33" s="57">
        <v>0</v>
      </c>
      <c r="AQ33" s="57">
        <v>0</v>
      </c>
      <c r="AS33" s="147">
        <v>0</v>
      </c>
      <c r="AT33" s="57">
        <v>0</v>
      </c>
      <c r="AU33" s="57">
        <v>0</v>
      </c>
    </row>
    <row r="34" spans="2:47" x14ac:dyDescent="0.25">
      <c r="B34" s="126">
        <v>5230</v>
      </c>
      <c r="C34" s="58"/>
      <c r="D34" s="59" t="s">
        <v>104</v>
      </c>
      <c r="E34" s="147">
        <f t="shared" si="62"/>
        <v>0</v>
      </c>
      <c r="F34" s="57">
        <f t="shared" si="63"/>
        <v>0</v>
      </c>
      <c r="G34" s="57">
        <f t="shared" si="64"/>
        <v>0</v>
      </c>
      <c r="I34" s="147">
        <v>0</v>
      </c>
      <c r="J34" s="57">
        <v>0</v>
      </c>
      <c r="K34" s="57">
        <v>0</v>
      </c>
      <c r="M34" s="147">
        <v>0</v>
      </c>
      <c r="N34" s="57">
        <v>0</v>
      </c>
      <c r="O34" s="57">
        <v>0</v>
      </c>
      <c r="Q34" s="147">
        <v>0</v>
      </c>
      <c r="R34" s="57">
        <v>0</v>
      </c>
      <c r="S34" s="57">
        <v>0</v>
      </c>
      <c r="U34" s="147">
        <v>0</v>
      </c>
      <c r="V34" s="57">
        <v>0</v>
      </c>
      <c r="W34" s="57">
        <v>0</v>
      </c>
      <c r="Y34" s="147">
        <v>0</v>
      </c>
      <c r="Z34" s="57">
        <v>0</v>
      </c>
      <c r="AA34" s="57">
        <v>0</v>
      </c>
      <c r="AC34" s="147">
        <v>0</v>
      </c>
      <c r="AD34" s="57">
        <v>0</v>
      </c>
      <c r="AE34" s="57">
        <v>0</v>
      </c>
      <c r="AG34" s="147">
        <v>0</v>
      </c>
      <c r="AH34" s="57">
        <v>0</v>
      </c>
      <c r="AI34" s="57">
        <v>0</v>
      </c>
      <c r="AK34" s="147">
        <v>0</v>
      </c>
      <c r="AL34" s="57">
        <v>0</v>
      </c>
      <c r="AM34" s="57">
        <v>0</v>
      </c>
      <c r="AO34" s="147">
        <v>0</v>
      </c>
      <c r="AP34" s="57">
        <v>0</v>
      </c>
      <c r="AQ34" s="57">
        <v>0</v>
      </c>
      <c r="AS34" s="147">
        <v>0</v>
      </c>
      <c r="AT34" s="57">
        <v>0</v>
      </c>
      <c r="AU34" s="57">
        <v>0</v>
      </c>
    </row>
    <row r="35" spans="2:47" x14ac:dyDescent="0.25">
      <c r="B35" s="126">
        <v>5240</v>
      </c>
      <c r="C35" s="58"/>
      <c r="D35" s="59" t="s">
        <v>86</v>
      </c>
      <c r="E35" s="147">
        <f t="shared" si="62"/>
        <v>8453844.8399999999</v>
      </c>
      <c r="F35" s="57">
        <f t="shared" si="63"/>
        <v>10980612.859999999</v>
      </c>
      <c r="G35" s="57">
        <f t="shared" si="64"/>
        <v>10334915.33</v>
      </c>
      <c r="I35" s="147">
        <v>598629.18000000005</v>
      </c>
      <c r="J35" s="57">
        <v>573305.53</v>
      </c>
      <c r="K35" s="57">
        <v>282242.62</v>
      </c>
      <c r="M35" s="147">
        <v>0</v>
      </c>
      <c r="N35" s="57">
        <v>0</v>
      </c>
      <c r="O35" s="57">
        <v>0</v>
      </c>
      <c r="Q35" s="147">
        <v>0</v>
      </c>
      <c r="R35" s="57">
        <v>0</v>
      </c>
      <c r="S35" s="57">
        <v>0</v>
      </c>
      <c r="U35" s="147">
        <v>7855215.6600000001</v>
      </c>
      <c r="V35" s="57">
        <v>10407307.33</v>
      </c>
      <c r="W35" s="57">
        <v>10052672.710000001</v>
      </c>
      <c r="Y35" s="147">
        <v>0</v>
      </c>
      <c r="Z35" s="57">
        <v>0</v>
      </c>
      <c r="AA35" s="57">
        <v>0</v>
      </c>
      <c r="AC35" s="147">
        <v>0</v>
      </c>
      <c r="AD35" s="57">
        <v>0</v>
      </c>
      <c r="AE35" s="57">
        <v>0</v>
      </c>
      <c r="AG35" s="147">
        <v>0</v>
      </c>
      <c r="AH35" s="57">
        <v>0</v>
      </c>
      <c r="AI35" s="57">
        <v>0</v>
      </c>
      <c r="AK35" s="147">
        <v>0</v>
      </c>
      <c r="AL35" s="57">
        <v>0</v>
      </c>
      <c r="AM35" s="57">
        <v>0</v>
      </c>
      <c r="AO35" s="147">
        <v>0</v>
      </c>
      <c r="AP35" s="57">
        <v>0</v>
      </c>
      <c r="AQ35" s="57">
        <v>0</v>
      </c>
      <c r="AS35" s="147">
        <v>0</v>
      </c>
      <c r="AT35" s="57">
        <v>0</v>
      </c>
      <c r="AU35" s="57">
        <v>0</v>
      </c>
    </row>
    <row r="36" spans="2:47" x14ac:dyDescent="0.25">
      <c r="B36" s="126">
        <v>5250</v>
      </c>
      <c r="C36" s="58"/>
      <c r="D36" s="59" t="s">
        <v>89</v>
      </c>
      <c r="E36" s="147">
        <f t="shared" si="62"/>
        <v>1071242.8700000001</v>
      </c>
      <c r="F36" s="57">
        <f t="shared" si="63"/>
        <v>984025.2</v>
      </c>
      <c r="G36" s="57">
        <f t="shared" si="64"/>
        <v>890030.88</v>
      </c>
      <c r="I36" s="147">
        <v>0</v>
      </c>
      <c r="J36" s="57">
        <v>0</v>
      </c>
      <c r="K36" s="57">
        <v>0</v>
      </c>
      <c r="M36" s="147">
        <v>0</v>
      </c>
      <c r="N36" s="57">
        <v>0</v>
      </c>
      <c r="O36" s="57">
        <v>0</v>
      </c>
      <c r="Q36" s="147">
        <v>0</v>
      </c>
      <c r="R36" s="57">
        <v>0</v>
      </c>
      <c r="S36" s="57">
        <v>0</v>
      </c>
      <c r="U36" s="147">
        <v>1071242.8700000001</v>
      </c>
      <c r="V36" s="57">
        <v>984025.2</v>
      </c>
      <c r="W36" s="57">
        <v>890030.88</v>
      </c>
      <c r="Y36" s="147">
        <v>0</v>
      </c>
      <c r="Z36" s="57">
        <v>0</v>
      </c>
      <c r="AA36" s="57">
        <v>0</v>
      </c>
      <c r="AC36" s="147">
        <v>0</v>
      </c>
      <c r="AD36" s="57">
        <v>0</v>
      </c>
      <c r="AE36" s="57">
        <v>0</v>
      </c>
      <c r="AG36" s="147">
        <v>0</v>
      </c>
      <c r="AH36" s="57">
        <v>0</v>
      </c>
      <c r="AI36" s="57">
        <v>0</v>
      </c>
      <c r="AK36" s="147">
        <v>0</v>
      </c>
      <c r="AL36" s="57">
        <v>0</v>
      </c>
      <c r="AM36" s="57">
        <v>0</v>
      </c>
      <c r="AO36" s="147">
        <v>0</v>
      </c>
      <c r="AP36" s="57">
        <v>0</v>
      </c>
      <c r="AQ36" s="57">
        <v>0</v>
      </c>
      <c r="AS36" s="147">
        <v>0</v>
      </c>
      <c r="AT36" s="57">
        <v>0</v>
      </c>
      <c r="AU36" s="57">
        <v>0</v>
      </c>
    </row>
    <row r="37" spans="2:47" x14ac:dyDescent="0.25">
      <c r="B37" s="126">
        <v>5260</v>
      </c>
      <c r="C37" s="58"/>
      <c r="D37" s="59" t="s">
        <v>91</v>
      </c>
      <c r="E37" s="147">
        <f t="shared" si="62"/>
        <v>0</v>
      </c>
      <c r="F37" s="57">
        <f t="shared" si="63"/>
        <v>0</v>
      </c>
      <c r="G37" s="57">
        <f t="shared" si="64"/>
        <v>0</v>
      </c>
      <c r="I37" s="147">
        <v>0</v>
      </c>
      <c r="J37" s="57">
        <v>0</v>
      </c>
      <c r="K37" s="57">
        <v>0</v>
      </c>
      <c r="M37" s="147">
        <v>0</v>
      </c>
      <c r="N37" s="57">
        <v>0</v>
      </c>
      <c r="O37" s="57">
        <v>0</v>
      </c>
      <c r="Q37" s="147">
        <v>0</v>
      </c>
      <c r="R37" s="57">
        <v>0</v>
      </c>
      <c r="S37" s="57">
        <v>0</v>
      </c>
      <c r="U37" s="147">
        <v>0</v>
      </c>
      <c r="V37" s="57">
        <v>0</v>
      </c>
      <c r="W37" s="57">
        <v>0</v>
      </c>
      <c r="Y37" s="147">
        <v>0</v>
      </c>
      <c r="Z37" s="57">
        <v>0</v>
      </c>
      <c r="AA37" s="57">
        <v>0</v>
      </c>
      <c r="AC37" s="147">
        <v>0</v>
      </c>
      <c r="AD37" s="57">
        <v>0</v>
      </c>
      <c r="AE37" s="57">
        <v>0</v>
      </c>
      <c r="AG37" s="147">
        <v>0</v>
      </c>
      <c r="AH37" s="57">
        <v>0</v>
      </c>
      <c r="AI37" s="57">
        <v>0</v>
      </c>
      <c r="AK37" s="147">
        <v>0</v>
      </c>
      <c r="AL37" s="57">
        <v>0</v>
      </c>
      <c r="AM37" s="57">
        <v>0</v>
      </c>
      <c r="AO37" s="147">
        <v>0</v>
      </c>
      <c r="AP37" s="57">
        <v>0</v>
      </c>
      <c r="AQ37" s="57">
        <v>0</v>
      </c>
      <c r="AS37" s="147">
        <v>0</v>
      </c>
      <c r="AT37" s="57">
        <v>0</v>
      </c>
      <c r="AU37" s="57">
        <v>0</v>
      </c>
    </row>
    <row r="38" spans="2:47" x14ac:dyDescent="0.25">
      <c r="B38" s="126">
        <v>5270</v>
      </c>
      <c r="C38" s="58"/>
      <c r="D38" s="59" t="s">
        <v>94</v>
      </c>
      <c r="E38" s="147">
        <f t="shared" si="62"/>
        <v>0</v>
      </c>
      <c r="F38" s="57">
        <f t="shared" si="63"/>
        <v>0</v>
      </c>
      <c r="G38" s="57">
        <f t="shared" si="64"/>
        <v>0</v>
      </c>
      <c r="I38" s="147">
        <v>0</v>
      </c>
      <c r="J38" s="57">
        <v>0</v>
      </c>
      <c r="K38" s="57">
        <v>0</v>
      </c>
      <c r="M38" s="147">
        <v>0</v>
      </c>
      <c r="N38" s="57">
        <v>0</v>
      </c>
      <c r="O38" s="57">
        <v>0</v>
      </c>
      <c r="Q38" s="147">
        <v>0</v>
      </c>
      <c r="R38" s="57">
        <v>0</v>
      </c>
      <c r="S38" s="57">
        <v>0</v>
      </c>
      <c r="U38" s="147">
        <v>0</v>
      </c>
      <c r="V38" s="57">
        <v>0</v>
      </c>
      <c r="W38" s="57">
        <v>0</v>
      </c>
      <c r="Y38" s="147">
        <v>0</v>
      </c>
      <c r="Z38" s="57">
        <v>0</v>
      </c>
      <c r="AA38" s="57">
        <v>0</v>
      </c>
      <c r="AC38" s="147">
        <v>0</v>
      </c>
      <c r="AD38" s="57">
        <v>0</v>
      </c>
      <c r="AE38" s="57">
        <v>0</v>
      </c>
      <c r="AG38" s="147">
        <v>0</v>
      </c>
      <c r="AH38" s="57">
        <v>0</v>
      </c>
      <c r="AI38" s="57">
        <v>0</v>
      </c>
      <c r="AK38" s="147">
        <v>0</v>
      </c>
      <c r="AL38" s="57">
        <v>0</v>
      </c>
      <c r="AM38" s="57">
        <v>0</v>
      </c>
      <c r="AO38" s="147">
        <v>0</v>
      </c>
      <c r="AP38" s="57">
        <v>0</v>
      </c>
      <c r="AQ38" s="57">
        <v>0</v>
      </c>
      <c r="AS38" s="147">
        <v>0</v>
      </c>
      <c r="AT38" s="57">
        <v>0</v>
      </c>
      <c r="AU38" s="57">
        <v>0</v>
      </c>
    </row>
    <row r="39" spans="2:47" x14ac:dyDescent="0.25">
      <c r="B39" s="126">
        <v>5280</v>
      </c>
      <c r="C39" s="58"/>
      <c r="D39" s="59" t="s">
        <v>95</v>
      </c>
      <c r="E39" s="147">
        <f t="shared" si="62"/>
        <v>0</v>
      </c>
      <c r="F39" s="57">
        <f t="shared" si="63"/>
        <v>0</v>
      </c>
      <c r="G39" s="57">
        <f t="shared" si="64"/>
        <v>0</v>
      </c>
      <c r="I39" s="147">
        <v>0</v>
      </c>
      <c r="J39" s="57">
        <v>0</v>
      </c>
      <c r="K39" s="57">
        <v>0</v>
      </c>
      <c r="M39" s="147">
        <v>0</v>
      </c>
      <c r="N39" s="57">
        <v>0</v>
      </c>
      <c r="O39" s="57">
        <v>0</v>
      </c>
      <c r="Q39" s="147">
        <v>0</v>
      </c>
      <c r="R39" s="57">
        <v>0</v>
      </c>
      <c r="S39" s="57">
        <v>0</v>
      </c>
      <c r="U39" s="147">
        <v>0</v>
      </c>
      <c r="V39" s="57">
        <v>0</v>
      </c>
      <c r="W39" s="57">
        <v>0</v>
      </c>
      <c r="Y39" s="147">
        <v>0</v>
      </c>
      <c r="Z39" s="57">
        <v>0</v>
      </c>
      <c r="AA39" s="57">
        <v>0</v>
      </c>
      <c r="AC39" s="147">
        <v>0</v>
      </c>
      <c r="AD39" s="57">
        <v>0</v>
      </c>
      <c r="AE39" s="57">
        <v>0</v>
      </c>
      <c r="AG39" s="147">
        <v>0</v>
      </c>
      <c r="AH39" s="57">
        <v>0</v>
      </c>
      <c r="AI39" s="57">
        <v>0</v>
      </c>
      <c r="AK39" s="147">
        <v>0</v>
      </c>
      <c r="AL39" s="57">
        <v>0</v>
      </c>
      <c r="AM39" s="57">
        <v>0</v>
      </c>
      <c r="AO39" s="147">
        <v>0</v>
      </c>
      <c r="AP39" s="57">
        <v>0</v>
      </c>
      <c r="AQ39" s="57">
        <v>0</v>
      </c>
      <c r="AS39" s="147">
        <v>0</v>
      </c>
      <c r="AT39" s="57">
        <v>0</v>
      </c>
      <c r="AU39" s="57">
        <v>0</v>
      </c>
    </row>
    <row r="40" spans="2:47" x14ac:dyDescent="0.25">
      <c r="B40" s="126">
        <v>5290</v>
      </c>
      <c r="C40" s="58"/>
      <c r="D40" s="59" t="s">
        <v>98</v>
      </c>
      <c r="E40" s="147">
        <f t="shared" si="62"/>
        <v>0</v>
      </c>
      <c r="F40" s="57">
        <f t="shared" si="63"/>
        <v>0</v>
      </c>
      <c r="G40" s="57">
        <f t="shared" si="64"/>
        <v>0</v>
      </c>
      <c r="I40" s="147">
        <v>0</v>
      </c>
      <c r="J40" s="57">
        <v>0</v>
      </c>
      <c r="K40" s="57">
        <v>0</v>
      </c>
      <c r="M40" s="147">
        <v>0</v>
      </c>
      <c r="N40" s="57">
        <v>0</v>
      </c>
      <c r="O40" s="57">
        <v>0</v>
      </c>
      <c r="Q40" s="147">
        <v>0</v>
      </c>
      <c r="R40" s="57">
        <v>0</v>
      </c>
      <c r="S40" s="57">
        <v>0</v>
      </c>
      <c r="U40" s="147">
        <v>0</v>
      </c>
      <c r="V40" s="57">
        <v>0</v>
      </c>
      <c r="W40" s="57">
        <v>0</v>
      </c>
      <c r="Y40" s="147">
        <v>0</v>
      </c>
      <c r="Z40" s="57">
        <v>0</v>
      </c>
      <c r="AA40" s="57">
        <v>0</v>
      </c>
      <c r="AC40" s="147">
        <v>0</v>
      </c>
      <c r="AD40" s="57">
        <v>0</v>
      </c>
      <c r="AE40" s="57">
        <v>0</v>
      </c>
      <c r="AG40" s="147">
        <v>0</v>
      </c>
      <c r="AH40" s="57">
        <v>0</v>
      </c>
      <c r="AI40" s="57">
        <v>0</v>
      </c>
      <c r="AK40" s="147">
        <v>0</v>
      </c>
      <c r="AL40" s="57">
        <v>0</v>
      </c>
      <c r="AM40" s="57">
        <v>0</v>
      </c>
      <c r="AO40" s="147">
        <v>0</v>
      </c>
      <c r="AP40" s="57">
        <v>0</v>
      </c>
      <c r="AQ40" s="57">
        <v>0</v>
      </c>
      <c r="AS40" s="147">
        <v>0</v>
      </c>
      <c r="AT40" s="57">
        <v>0</v>
      </c>
      <c r="AU40" s="57">
        <v>0</v>
      </c>
    </row>
    <row r="41" spans="2:47" x14ac:dyDescent="0.25">
      <c r="B41" s="126">
        <v>5300</v>
      </c>
      <c r="C41" s="41" t="s">
        <v>111</v>
      </c>
      <c r="D41" s="21"/>
      <c r="E41" s="146">
        <f>SUM(E42:E44)</f>
        <v>7485809.5599999996</v>
      </c>
      <c r="F41" s="38">
        <f>SUM(F42:F44)</f>
        <v>5386162.9900000002</v>
      </c>
      <c r="G41" s="38">
        <f>SUM(G42:G44)</f>
        <v>1690469.32</v>
      </c>
      <c r="I41" s="146">
        <f t="shared" ref="I41" si="65">SUM(I42:I44)</f>
        <v>0</v>
      </c>
      <c r="J41" s="38">
        <f t="shared" ref="J41" si="66">SUM(J42:J44)</f>
        <v>0</v>
      </c>
      <c r="K41" s="38">
        <f t="shared" ref="K41" si="67">SUM(K42:K44)</f>
        <v>0</v>
      </c>
      <c r="M41" s="146">
        <f t="shared" ref="M41" si="68">SUM(M42:M44)</f>
        <v>0</v>
      </c>
      <c r="N41" s="38">
        <f t="shared" ref="N41:O41" si="69">SUM(N42:N44)</f>
        <v>0</v>
      </c>
      <c r="O41" s="38">
        <f t="shared" si="69"/>
        <v>0</v>
      </c>
      <c r="Q41" s="146">
        <f t="shared" ref="Q41" si="70">SUM(Q42:Q44)</f>
        <v>7485809.5599999996</v>
      </c>
      <c r="R41" s="38">
        <f t="shared" ref="R41:S41" si="71">SUM(R42:R44)</f>
        <v>5386162.9900000002</v>
      </c>
      <c r="S41" s="38">
        <f t="shared" si="71"/>
        <v>1690469.32</v>
      </c>
      <c r="U41" s="146">
        <f t="shared" ref="U41" si="72">SUM(U42:U44)</f>
        <v>0</v>
      </c>
      <c r="V41" s="38">
        <f t="shared" ref="V41:W41" si="73">SUM(V42:V44)</f>
        <v>0</v>
      </c>
      <c r="W41" s="38">
        <f t="shared" si="73"/>
        <v>0</v>
      </c>
      <c r="Y41" s="146">
        <f t="shared" ref="Y41:AA41" si="74">SUM(Y42:Y44)</f>
        <v>0</v>
      </c>
      <c r="Z41" s="38">
        <f t="shared" si="74"/>
        <v>0</v>
      </c>
      <c r="AA41" s="38">
        <f t="shared" si="74"/>
        <v>0</v>
      </c>
      <c r="AC41" s="146">
        <f>SUM(AC42:AC44)</f>
        <v>0</v>
      </c>
      <c r="AD41" s="38">
        <f>SUM(AD42:AD44)</f>
        <v>0</v>
      </c>
      <c r="AE41" s="38">
        <f>SUM(AE42:AE44)</f>
        <v>0</v>
      </c>
      <c r="AG41" s="146">
        <f>SUM(AG42:AG44)</f>
        <v>0</v>
      </c>
      <c r="AH41" s="38">
        <f>SUM(AH42:AH44)</f>
        <v>0</v>
      </c>
      <c r="AI41" s="38">
        <f>SUM(AI42:AI44)</f>
        <v>0</v>
      </c>
      <c r="AK41" s="146">
        <f>SUM(AK42:AK44)</f>
        <v>0</v>
      </c>
      <c r="AL41" s="38">
        <f>SUM(AL42:AL44)</f>
        <v>0</v>
      </c>
      <c r="AM41" s="38">
        <f>SUM(AM42:AM44)</f>
        <v>0</v>
      </c>
      <c r="AO41" s="146">
        <f>SUM(AO42:AO44)</f>
        <v>0</v>
      </c>
      <c r="AP41" s="38">
        <f>SUM(AP42:AP44)</f>
        <v>0</v>
      </c>
      <c r="AQ41" s="38">
        <f>SUM(AQ42:AQ44)</f>
        <v>0</v>
      </c>
      <c r="AS41" s="146">
        <f>SUM(AS42:AS44)</f>
        <v>0</v>
      </c>
      <c r="AT41" s="38">
        <f>SUM(AT42:AT44)</f>
        <v>0</v>
      </c>
      <c r="AU41" s="38">
        <f>SUM(AU42:AU44)</f>
        <v>0</v>
      </c>
    </row>
    <row r="42" spans="2:47" x14ac:dyDescent="0.25">
      <c r="B42" s="126">
        <v>5310</v>
      </c>
      <c r="C42" s="58"/>
      <c r="D42" s="59" t="s">
        <v>113</v>
      </c>
      <c r="E42" s="147">
        <f t="shared" ref="E42:E44" si="75">+I42+M42+Q42+U42+Y42+AC42+AG42+AK42+AO42+AS42</f>
        <v>0</v>
      </c>
      <c r="F42" s="57">
        <f t="shared" ref="F42:F44" si="76">+J42+N42+R42+V42+Z42+AD42+AH42+AL42+AP42+AT42</f>
        <v>0</v>
      </c>
      <c r="G42" s="57">
        <f t="shared" ref="G42:G44" si="77">+K42+O42+S42+W42+AA42+AE42+AI42+AM42+AQ42+AU42</f>
        <v>0</v>
      </c>
      <c r="I42" s="147">
        <v>0</v>
      </c>
      <c r="J42" s="57">
        <v>0</v>
      </c>
      <c r="K42" s="57">
        <v>0</v>
      </c>
      <c r="M42" s="147">
        <v>0</v>
      </c>
      <c r="N42" s="57">
        <v>0</v>
      </c>
      <c r="O42" s="57">
        <v>0</v>
      </c>
      <c r="Q42" s="147">
        <v>0</v>
      </c>
      <c r="R42" s="57">
        <v>0</v>
      </c>
      <c r="S42" s="57">
        <v>0</v>
      </c>
      <c r="U42" s="147">
        <v>0</v>
      </c>
      <c r="V42" s="57">
        <v>0</v>
      </c>
      <c r="W42" s="57">
        <v>0</v>
      </c>
      <c r="Y42" s="147">
        <v>0</v>
      </c>
      <c r="Z42" s="57">
        <v>0</v>
      </c>
      <c r="AA42" s="57">
        <v>0</v>
      </c>
      <c r="AC42" s="147">
        <v>0</v>
      </c>
      <c r="AD42" s="57">
        <v>0</v>
      </c>
      <c r="AE42" s="57">
        <v>0</v>
      </c>
      <c r="AG42" s="147">
        <v>0</v>
      </c>
      <c r="AH42" s="57">
        <v>0</v>
      </c>
      <c r="AI42" s="57">
        <v>0</v>
      </c>
      <c r="AK42" s="147">
        <v>0</v>
      </c>
      <c r="AL42" s="57">
        <v>0</v>
      </c>
      <c r="AM42" s="57">
        <v>0</v>
      </c>
      <c r="AO42" s="147">
        <v>0</v>
      </c>
      <c r="AP42" s="57">
        <v>0</v>
      </c>
      <c r="AQ42" s="57">
        <v>0</v>
      </c>
      <c r="AS42" s="147">
        <v>0</v>
      </c>
      <c r="AT42" s="57">
        <v>0</v>
      </c>
      <c r="AU42" s="57">
        <v>0</v>
      </c>
    </row>
    <row r="43" spans="2:47" x14ac:dyDescent="0.25">
      <c r="B43" s="126">
        <v>5320</v>
      </c>
      <c r="C43" s="58"/>
      <c r="D43" s="59" t="s">
        <v>14</v>
      </c>
      <c r="E43" s="147">
        <f t="shared" si="75"/>
        <v>0</v>
      </c>
      <c r="F43" s="57">
        <f t="shared" si="76"/>
        <v>0</v>
      </c>
      <c r="G43" s="57">
        <f t="shared" si="77"/>
        <v>0</v>
      </c>
      <c r="I43" s="147">
        <v>0</v>
      </c>
      <c r="J43" s="57">
        <v>0</v>
      </c>
      <c r="K43" s="57">
        <v>0</v>
      </c>
      <c r="M43" s="147">
        <v>0</v>
      </c>
      <c r="N43" s="57">
        <v>0</v>
      </c>
      <c r="O43" s="57">
        <v>0</v>
      </c>
      <c r="Q43" s="147">
        <v>0</v>
      </c>
      <c r="R43" s="57">
        <v>0</v>
      </c>
      <c r="S43" s="57">
        <v>0</v>
      </c>
      <c r="U43" s="147">
        <v>0</v>
      </c>
      <c r="V43" s="57">
        <v>0</v>
      </c>
      <c r="W43" s="57">
        <v>0</v>
      </c>
      <c r="Y43" s="147">
        <v>0</v>
      </c>
      <c r="Z43" s="57">
        <v>0</v>
      </c>
      <c r="AA43" s="57">
        <v>0</v>
      </c>
      <c r="AC43" s="147">
        <v>0</v>
      </c>
      <c r="AD43" s="57">
        <v>0</v>
      </c>
      <c r="AE43" s="57">
        <v>0</v>
      </c>
      <c r="AG43" s="147">
        <v>0</v>
      </c>
      <c r="AH43" s="57">
        <v>0</v>
      </c>
      <c r="AI43" s="57">
        <v>0</v>
      </c>
      <c r="AK43" s="147">
        <v>0</v>
      </c>
      <c r="AL43" s="57">
        <v>0</v>
      </c>
      <c r="AM43" s="57">
        <v>0</v>
      </c>
      <c r="AO43" s="147">
        <v>0</v>
      </c>
      <c r="AP43" s="57">
        <v>0</v>
      </c>
      <c r="AQ43" s="57">
        <v>0</v>
      </c>
      <c r="AS43" s="147">
        <v>0</v>
      </c>
      <c r="AT43" s="57">
        <v>0</v>
      </c>
      <c r="AU43" s="57">
        <v>0</v>
      </c>
    </row>
    <row r="44" spans="2:47" x14ac:dyDescent="0.25">
      <c r="B44" s="126">
        <v>5330</v>
      </c>
      <c r="C44" s="58"/>
      <c r="D44" s="59" t="s">
        <v>103</v>
      </c>
      <c r="E44" s="147">
        <f t="shared" si="75"/>
        <v>7485809.5599999996</v>
      </c>
      <c r="F44" s="57">
        <f t="shared" si="76"/>
        <v>5386162.9900000002</v>
      </c>
      <c r="G44" s="57">
        <f t="shared" si="77"/>
        <v>1690469.32</v>
      </c>
      <c r="I44" s="147">
        <v>0</v>
      </c>
      <c r="J44" s="57">
        <v>0</v>
      </c>
      <c r="K44" s="57">
        <v>0</v>
      </c>
      <c r="M44" s="147">
        <v>0</v>
      </c>
      <c r="N44" s="57">
        <v>0</v>
      </c>
      <c r="O44" s="57">
        <v>0</v>
      </c>
      <c r="Q44" s="147">
        <v>7485809.5599999996</v>
      </c>
      <c r="R44" s="57">
        <v>5386162.9900000002</v>
      </c>
      <c r="S44" s="57">
        <v>1690469.32</v>
      </c>
      <c r="U44" s="147">
        <v>0</v>
      </c>
      <c r="V44" s="57">
        <v>0</v>
      </c>
      <c r="W44" s="57">
        <v>0</v>
      </c>
      <c r="Y44" s="147">
        <v>0</v>
      </c>
      <c r="Z44" s="57">
        <v>0</v>
      </c>
      <c r="AA44" s="57">
        <v>0</v>
      </c>
      <c r="AC44" s="147">
        <v>0</v>
      </c>
      <c r="AD44" s="57">
        <v>0</v>
      </c>
      <c r="AE44" s="57">
        <v>0</v>
      </c>
      <c r="AG44" s="147">
        <v>0</v>
      </c>
      <c r="AH44" s="57">
        <v>0</v>
      </c>
      <c r="AI44" s="57">
        <v>0</v>
      </c>
      <c r="AK44" s="147">
        <v>0</v>
      </c>
      <c r="AL44" s="57">
        <v>0</v>
      </c>
      <c r="AM44" s="57">
        <v>0</v>
      </c>
      <c r="AO44" s="147">
        <v>0</v>
      </c>
      <c r="AP44" s="57">
        <v>0</v>
      </c>
      <c r="AQ44" s="57">
        <v>0</v>
      </c>
      <c r="AS44" s="147">
        <v>0</v>
      </c>
      <c r="AT44" s="57">
        <v>0</v>
      </c>
      <c r="AU44" s="57">
        <v>0</v>
      </c>
    </row>
    <row r="45" spans="2:47" x14ac:dyDescent="0.25">
      <c r="B45" s="126">
        <v>5400</v>
      </c>
      <c r="C45" s="41" t="s">
        <v>116</v>
      </c>
      <c r="D45" s="21"/>
      <c r="E45" s="146">
        <f>SUM(E46:E50)</f>
        <v>0</v>
      </c>
      <c r="F45" s="38">
        <f>SUM(F46:F50)</f>
        <v>0</v>
      </c>
      <c r="G45" s="38">
        <f>SUM(G46:G50)</f>
        <v>0</v>
      </c>
      <c r="I45" s="146">
        <f t="shared" ref="I45" si="78">SUM(I46:I50)</f>
        <v>0</v>
      </c>
      <c r="J45" s="38">
        <f t="shared" ref="J45" si="79">SUM(J46:J50)</f>
        <v>0</v>
      </c>
      <c r="K45" s="38">
        <f t="shared" ref="K45" si="80">SUM(K46:K50)</f>
        <v>0</v>
      </c>
      <c r="M45" s="146">
        <f t="shared" ref="M45" si="81">SUM(M46:M50)</f>
        <v>0</v>
      </c>
      <c r="N45" s="38">
        <f t="shared" ref="N45:O45" si="82">SUM(N46:N50)</f>
        <v>0</v>
      </c>
      <c r="O45" s="38">
        <f t="shared" si="82"/>
        <v>0</v>
      </c>
      <c r="Q45" s="146">
        <f t="shared" ref="Q45" si="83">SUM(Q46:Q50)</f>
        <v>0</v>
      </c>
      <c r="R45" s="38">
        <f t="shared" ref="R45:S45" si="84">SUM(R46:R50)</f>
        <v>0</v>
      </c>
      <c r="S45" s="38">
        <f t="shared" si="84"/>
        <v>0</v>
      </c>
      <c r="U45" s="146">
        <f t="shared" ref="U45" si="85">SUM(U46:U50)</f>
        <v>0</v>
      </c>
      <c r="V45" s="38">
        <f t="shared" ref="V45:W45" si="86">SUM(V46:V50)</f>
        <v>0</v>
      </c>
      <c r="W45" s="38">
        <f t="shared" si="86"/>
        <v>0</v>
      </c>
      <c r="Y45" s="146">
        <f t="shared" ref="Y45:AA45" si="87">SUM(Y46:Y50)</f>
        <v>0</v>
      </c>
      <c r="Z45" s="38">
        <f t="shared" si="87"/>
        <v>0</v>
      </c>
      <c r="AA45" s="38">
        <f t="shared" si="87"/>
        <v>0</v>
      </c>
      <c r="AC45" s="146">
        <f>SUM(AC46:AC50)</f>
        <v>0</v>
      </c>
      <c r="AD45" s="38">
        <f>SUM(AD46:AD50)</f>
        <v>0</v>
      </c>
      <c r="AE45" s="38">
        <f>SUM(AE46:AE50)</f>
        <v>0</v>
      </c>
      <c r="AG45" s="146">
        <f>SUM(AG46:AG50)</f>
        <v>0</v>
      </c>
      <c r="AH45" s="38">
        <f>SUM(AH46:AH50)</f>
        <v>0</v>
      </c>
      <c r="AI45" s="38">
        <f>SUM(AI46:AI50)</f>
        <v>0</v>
      </c>
      <c r="AK45" s="146">
        <f>SUM(AK46:AK50)</f>
        <v>0</v>
      </c>
      <c r="AL45" s="38">
        <f>SUM(AL46:AL50)</f>
        <v>0</v>
      </c>
      <c r="AM45" s="38">
        <f>SUM(AM46:AM50)</f>
        <v>0</v>
      </c>
      <c r="AO45" s="146">
        <f>SUM(AO46:AO50)</f>
        <v>0</v>
      </c>
      <c r="AP45" s="38">
        <f>SUM(AP46:AP50)</f>
        <v>0</v>
      </c>
      <c r="AQ45" s="38">
        <f>SUM(AQ46:AQ50)</f>
        <v>0</v>
      </c>
      <c r="AS45" s="146">
        <f>SUM(AS46:AS50)</f>
        <v>0</v>
      </c>
      <c r="AT45" s="38">
        <f>SUM(AT46:AT50)</f>
        <v>0</v>
      </c>
      <c r="AU45" s="38">
        <f>SUM(AU46:AU50)</f>
        <v>0</v>
      </c>
    </row>
    <row r="46" spans="2:47" x14ac:dyDescent="0.25">
      <c r="B46" s="126">
        <v>5410</v>
      </c>
      <c r="C46" s="58"/>
      <c r="D46" s="59" t="s">
        <v>117</v>
      </c>
      <c r="E46" s="147">
        <f t="shared" ref="E46:E50" si="88">+I46+M46+Q46+U46+Y46+AC46+AG46+AK46+AO46+AS46</f>
        <v>0</v>
      </c>
      <c r="F46" s="57">
        <f t="shared" ref="F46:F50" si="89">+J46+N46+R46+V46+Z46+AD46+AH46+AL46+AP46+AT46</f>
        <v>0</v>
      </c>
      <c r="G46" s="57">
        <f t="shared" ref="G46:G50" si="90">+K46+O46+S46+W46+AA46+AE46+AI46+AM46+AQ46+AU46</f>
        <v>0</v>
      </c>
      <c r="I46" s="147">
        <v>0</v>
      </c>
      <c r="J46" s="57">
        <v>0</v>
      </c>
      <c r="K46" s="57">
        <v>0</v>
      </c>
      <c r="M46" s="147">
        <v>0</v>
      </c>
      <c r="N46" s="57">
        <v>0</v>
      </c>
      <c r="O46" s="57">
        <v>0</v>
      </c>
      <c r="Q46" s="147">
        <v>0</v>
      </c>
      <c r="R46" s="57">
        <v>0</v>
      </c>
      <c r="S46" s="57">
        <v>0</v>
      </c>
      <c r="U46" s="147">
        <v>0</v>
      </c>
      <c r="V46" s="57">
        <v>0</v>
      </c>
      <c r="W46" s="57">
        <v>0</v>
      </c>
      <c r="Y46" s="147">
        <v>0</v>
      </c>
      <c r="Z46" s="57">
        <v>0</v>
      </c>
      <c r="AA46" s="57">
        <v>0</v>
      </c>
      <c r="AC46" s="147">
        <v>0</v>
      </c>
      <c r="AD46" s="57">
        <v>0</v>
      </c>
      <c r="AE46" s="57">
        <v>0</v>
      </c>
      <c r="AG46" s="147">
        <v>0</v>
      </c>
      <c r="AH46" s="57">
        <v>0</v>
      </c>
      <c r="AI46" s="57">
        <v>0</v>
      </c>
      <c r="AK46" s="147">
        <v>0</v>
      </c>
      <c r="AL46" s="57">
        <v>0</v>
      </c>
      <c r="AM46" s="57">
        <v>0</v>
      </c>
      <c r="AO46" s="147">
        <v>0</v>
      </c>
      <c r="AP46" s="57">
        <v>0</v>
      </c>
      <c r="AQ46" s="57">
        <v>0</v>
      </c>
      <c r="AS46" s="147">
        <v>0</v>
      </c>
      <c r="AT46" s="57">
        <v>0</v>
      </c>
      <c r="AU46" s="57">
        <v>0</v>
      </c>
    </row>
    <row r="47" spans="2:47" x14ac:dyDescent="0.25">
      <c r="B47" s="126">
        <v>5420</v>
      </c>
      <c r="C47" s="58"/>
      <c r="D47" s="59" t="s">
        <v>119</v>
      </c>
      <c r="E47" s="147">
        <f t="shared" si="88"/>
        <v>0</v>
      </c>
      <c r="F47" s="57">
        <f t="shared" si="89"/>
        <v>0</v>
      </c>
      <c r="G47" s="57">
        <f t="shared" si="90"/>
        <v>0</v>
      </c>
      <c r="I47" s="147">
        <v>0</v>
      </c>
      <c r="J47" s="57">
        <v>0</v>
      </c>
      <c r="K47" s="57">
        <v>0</v>
      </c>
      <c r="M47" s="147">
        <v>0</v>
      </c>
      <c r="N47" s="57">
        <v>0</v>
      </c>
      <c r="O47" s="57">
        <v>0</v>
      </c>
      <c r="Q47" s="147">
        <v>0</v>
      </c>
      <c r="R47" s="57">
        <v>0</v>
      </c>
      <c r="S47" s="57">
        <v>0</v>
      </c>
      <c r="U47" s="147">
        <v>0</v>
      </c>
      <c r="V47" s="57">
        <v>0</v>
      </c>
      <c r="W47" s="57">
        <v>0</v>
      </c>
      <c r="Y47" s="147">
        <v>0</v>
      </c>
      <c r="Z47" s="57">
        <v>0</v>
      </c>
      <c r="AA47" s="57">
        <v>0</v>
      </c>
      <c r="AC47" s="147">
        <v>0</v>
      </c>
      <c r="AD47" s="57">
        <v>0</v>
      </c>
      <c r="AE47" s="57">
        <v>0</v>
      </c>
      <c r="AG47" s="147">
        <v>0</v>
      </c>
      <c r="AH47" s="57">
        <v>0</v>
      </c>
      <c r="AI47" s="57">
        <v>0</v>
      </c>
      <c r="AK47" s="147">
        <v>0</v>
      </c>
      <c r="AL47" s="57">
        <v>0</v>
      </c>
      <c r="AM47" s="57">
        <v>0</v>
      </c>
      <c r="AO47" s="147">
        <v>0</v>
      </c>
      <c r="AP47" s="57">
        <v>0</v>
      </c>
      <c r="AQ47" s="57">
        <v>0</v>
      </c>
      <c r="AS47" s="147">
        <v>0</v>
      </c>
      <c r="AT47" s="57">
        <v>0</v>
      </c>
      <c r="AU47" s="57">
        <v>0</v>
      </c>
    </row>
    <row r="48" spans="2:47" x14ac:dyDescent="0.25">
      <c r="B48" s="126">
        <v>5430</v>
      </c>
      <c r="C48" s="58"/>
      <c r="D48" s="59" t="s">
        <v>121</v>
      </c>
      <c r="E48" s="147">
        <f t="shared" si="88"/>
        <v>0</v>
      </c>
      <c r="F48" s="57">
        <f t="shared" si="89"/>
        <v>0</v>
      </c>
      <c r="G48" s="57">
        <f t="shared" si="90"/>
        <v>0</v>
      </c>
      <c r="I48" s="147">
        <v>0</v>
      </c>
      <c r="J48" s="57">
        <v>0</v>
      </c>
      <c r="K48" s="57">
        <v>0</v>
      </c>
      <c r="M48" s="147">
        <v>0</v>
      </c>
      <c r="N48" s="57">
        <v>0</v>
      </c>
      <c r="O48" s="57">
        <v>0</v>
      </c>
      <c r="Q48" s="147">
        <v>0</v>
      </c>
      <c r="R48" s="57">
        <v>0</v>
      </c>
      <c r="S48" s="57">
        <v>0</v>
      </c>
      <c r="U48" s="147">
        <v>0</v>
      </c>
      <c r="V48" s="57">
        <v>0</v>
      </c>
      <c r="W48" s="57">
        <v>0</v>
      </c>
      <c r="Y48" s="147">
        <v>0</v>
      </c>
      <c r="Z48" s="57">
        <v>0</v>
      </c>
      <c r="AA48" s="57">
        <v>0</v>
      </c>
      <c r="AC48" s="147">
        <v>0</v>
      </c>
      <c r="AD48" s="57">
        <v>0</v>
      </c>
      <c r="AE48" s="57">
        <v>0</v>
      </c>
      <c r="AG48" s="147">
        <v>0</v>
      </c>
      <c r="AH48" s="57">
        <v>0</v>
      </c>
      <c r="AI48" s="57">
        <v>0</v>
      </c>
      <c r="AK48" s="147">
        <v>0</v>
      </c>
      <c r="AL48" s="57">
        <v>0</v>
      </c>
      <c r="AM48" s="57">
        <v>0</v>
      </c>
      <c r="AO48" s="147">
        <v>0</v>
      </c>
      <c r="AP48" s="57">
        <v>0</v>
      </c>
      <c r="AQ48" s="57">
        <v>0</v>
      </c>
      <c r="AS48" s="147">
        <v>0</v>
      </c>
      <c r="AT48" s="57">
        <v>0</v>
      </c>
      <c r="AU48" s="57">
        <v>0</v>
      </c>
    </row>
    <row r="49" spans="2:47" x14ac:dyDescent="0.25">
      <c r="B49" s="126">
        <v>5440</v>
      </c>
      <c r="C49" s="58"/>
      <c r="D49" s="59" t="s">
        <v>123</v>
      </c>
      <c r="E49" s="147">
        <f t="shared" si="88"/>
        <v>0</v>
      </c>
      <c r="F49" s="57">
        <f t="shared" si="89"/>
        <v>0</v>
      </c>
      <c r="G49" s="57">
        <f t="shared" si="90"/>
        <v>0</v>
      </c>
      <c r="I49" s="147">
        <v>0</v>
      </c>
      <c r="J49" s="57">
        <v>0</v>
      </c>
      <c r="K49" s="57">
        <v>0</v>
      </c>
      <c r="M49" s="147">
        <v>0</v>
      </c>
      <c r="N49" s="57">
        <v>0</v>
      </c>
      <c r="O49" s="57">
        <v>0</v>
      </c>
      <c r="Q49" s="147">
        <v>0</v>
      </c>
      <c r="R49" s="57">
        <v>0</v>
      </c>
      <c r="S49" s="57">
        <v>0</v>
      </c>
      <c r="U49" s="147">
        <v>0</v>
      </c>
      <c r="V49" s="57">
        <v>0</v>
      </c>
      <c r="W49" s="57">
        <v>0</v>
      </c>
      <c r="Y49" s="147">
        <v>0</v>
      </c>
      <c r="Z49" s="57">
        <v>0</v>
      </c>
      <c r="AA49" s="57">
        <v>0</v>
      </c>
      <c r="AC49" s="147">
        <v>0</v>
      </c>
      <c r="AD49" s="57">
        <v>0</v>
      </c>
      <c r="AE49" s="57">
        <v>0</v>
      </c>
      <c r="AG49" s="147">
        <v>0</v>
      </c>
      <c r="AH49" s="57">
        <v>0</v>
      </c>
      <c r="AI49" s="57">
        <v>0</v>
      </c>
      <c r="AK49" s="147">
        <v>0</v>
      </c>
      <c r="AL49" s="57">
        <v>0</v>
      </c>
      <c r="AM49" s="57">
        <v>0</v>
      </c>
      <c r="AO49" s="147">
        <v>0</v>
      </c>
      <c r="AP49" s="57">
        <v>0</v>
      </c>
      <c r="AQ49" s="57">
        <v>0</v>
      </c>
      <c r="AS49" s="147">
        <v>0</v>
      </c>
      <c r="AT49" s="57">
        <v>0</v>
      </c>
      <c r="AU49" s="57">
        <v>0</v>
      </c>
    </row>
    <row r="50" spans="2:47" x14ac:dyDescent="0.25">
      <c r="B50" s="126">
        <v>5450</v>
      </c>
      <c r="C50" s="58"/>
      <c r="D50" s="59" t="s">
        <v>125</v>
      </c>
      <c r="E50" s="147">
        <f t="shared" si="88"/>
        <v>0</v>
      </c>
      <c r="F50" s="57">
        <f t="shared" si="89"/>
        <v>0</v>
      </c>
      <c r="G50" s="57">
        <f t="shared" si="90"/>
        <v>0</v>
      </c>
      <c r="I50" s="147">
        <v>0</v>
      </c>
      <c r="J50" s="57">
        <v>0</v>
      </c>
      <c r="K50" s="57">
        <v>0</v>
      </c>
      <c r="M50" s="147">
        <v>0</v>
      </c>
      <c r="N50" s="57">
        <v>0</v>
      </c>
      <c r="O50" s="57">
        <v>0</v>
      </c>
      <c r="Q50" s="147">
        <v>0</v>
      </c>
      <c r="R50" s="57">
        <v>0</v>
      </c>
      <c r="S50" s="57">
        <v>0</v>
      </c>
      <c r="U50" s="147">
        <v>0</v>
      </c>
      <c r="V50" s="57">
        <v>0</v>
      </c>
      <c r="W50" s="57">
        <v>0</v>
      </c>
      <c r="Y50" s="147">
        <v>0</v>
      </c>
      <c r="Z50" s="57">
        <v>0</v>
      </c>
      <c r="AA50" s="57">
        <v>0</v>
      </c>
      <c r="AC50" s="147">
        <v>0</v>
      </c>
      <c r="AD50" s="57">
        <v>0</v>
      </c>
      <c r="AE50" s="57">
        <v>0</v>
      </c>
      <c r="AG50" s="147">
        <v>0</v>
      </c>
      <c r="AH50" s="57">
        <v>0</v>
      </c>
      <c r="AI50" s="57">
        <v>0</v>
      </c>
      <c r="AK50" s="147">
        <v>0</v>
      </c>
      <c r="AL50" s="57">
        <v>0</v>
      </c>
      <c r="AM50" s="57">
        <v>0</v>
      </c>
      <c r="AO50" s="147">
        <v>0</v>
      </c>
      <c r="AP50" s="57">
        <v>0</v>
      </c>
      <c r="AQ50" s="57">
        <v>0</v>
      </c>
      <c r="AS50" s="147">
        <v>0</v>
      </c>
      <c r="AT50" s="57">
        <v>0</v>
      </c>
      <c r="AU50" s="57">
        <v>0</v>
      </c>
    </row>
    <row r="51" spans="2:47" x14ac:dyDescent="0.25">
      <c r="B51" s="126">
        <v>5500</v>
      </c>
      <c r="C51" s="41" t="s">
        <v>127</v>
      </c>
      <c r="D51" s="21"/>
      <c r="E51" s="146">
        <f>SUM(E52:E57)</f>
        <v>5479608.2800000003</v>
      </c>
      <c r="F51" s="38">
        <f>SUM(F52:F57)</f>
        <v>4514759.33</v>
      </c>
      <c r="G51" s="38">
        <f>SUM(G52:G57)</f>
        <v>2731614.88</v>
      </c>
      <c r="I51" s="146">
        <f t="shared" ref="I51" si="91">SUM(I52:I57)</f>
        <v>98065.07</v>
      </c>
      <c r="J51" s="38">
        <f t="shared" ref="J51" si="92">SUM(J52:J57)</f>
        <v>45815.09</v>
      </c>
      <c r="K51" s="38">
        <f t="shared" ref="K51" si="93">SUM(K52:K57)</f>
        <v>55178.879999999997</v>
      </c>
      <c r="M51" s="146">
        <f t="shared" ref="M51" si="94">SUM(M52:M57)</f>
        <v>111622.48</v>
      </c>
      <c r="N51" s="38">
        <f t="shared" ref="N51:O51" si="95">SUM(N52:N57)</f>
        <v>126243.49</v>
      </c>
      <c r="O51" s="38">
        <f t="shared" si="95"/>
        <v>140773.82999999999</v>
      </c>
      <c r="Q51" s="146">
        <f t="shared" ref="Q51" si="96">SUM(Q52:Q57)</f>
        <v>4782099.45</v>
      </c>
      <c r="R51" s="38">
        <f t="shared" ref="R51:S51" si="97">SUM(R52:R57)</f>
        <v>3905295.78</v>
      </c>
      <c r="S51" s="38">
        <f t="shared" si="97"/>
        <v>1756330.29</v>
      </c>
      <c r="U51" s="146">
        <f t="shared" ref="U51" si="98">SUM(U52:U57)</f>
        <v>487821.28</v>
      </c>
      <c r="V51" s="38">
        <f t="shared" ref="V51:W51" si="99">SUM(V52:V57)</f>
        <v>437404.97</v>
      </c>
      <c r="W51" s="38">
        <f t="shared" si="99"/>
        <v>779331.88</v>
      </c>
      <c r="Y51" s="146">
        <f t="shared" ref="Y51:AA51" si="100">SUM(Y52:Y57)</f>
        <v>0</v>
      </c>
      <c r="Z51" s="38">
        <f t="shared" si="100"/>
        <v>0</v>
      </c>
      <c r="AA51" s="38">
        <f t="shared" si="100"/>
        <v>0</v>
      </c>
      <c r="AC51" s="146">
        <f>SUM(AC52:AC57)</f>
        <v>0</v>
      </c>
      <c r="AD51" s="38">
        <f>SUM(AD52:AD57)</f>
        <v>0</v>
      </c>
      <c r="AE51" s="38">
        <f>SUM(AE52:AE57)</f>
        <v>0</v>
      </c>
      <c r="AG51" s="146">
        <f>SUM(AG52:AG57)</f>
        <v>0</v>
      </c>
      <c r="AH51" s="38">
        <f>SUM(AH52:AH57)</f>
        <v>0</v>
      </c>
      <c r="AI51" s="38">
        <f>SUM(AI52:AI57)</f>
        <v>0</v>
      </c>
      <c r="AK51" s="146">
        <f>SUM(AK52:AK57)</f>
        <v>0</v>
      </c>
      <c r="AL51" s="38">
        <f>SUM(AL52:AL57)</f>
        <v>0</v>
      </c>
      <c r="AM51" s="38">
        <f>SUM(AM52:AM57)</f>
        <v>0</v>
      </c>
      <c r="AO51" s="146">
        <f>SUM(AO52:AO57)</f>
        <v>0</v>
      </c>
      <c r="AP51" s="38">
        <f>SUM(AP52:AP57)</f>
        <v>0</v>
      </c>
      <c r="AQ51" s="38">
        <f>SUM(AQ52:AQ57)</f>
        <v>0</v>
      </c>
      <c r="AS51" s="146">
        <f>SUM(AS52:AS57)</f>
        <v>0</v>
      </c>
      <c r="AT51" s="38">
        <f>SUM(AT52:AT57)</f>
        <v>0</v>
      </c>
      <c r="AU51" s="38">
        <f>SUM(AU52:AU57)</f>
        <v>0</v>
      </c>
    </row>
    <row r="52" spans="2:47" x14ac:dyDescent="0.25">
      <c r="B52" s="126">
        <v>5510</v>
      </c>
      <c r="C52" s="58"/>
      <c r="D52" s="59" t="s">
        <v>129</v>
      </c>
      <c r="E52" s="147">
        <f t="shared" ref="E52:E57" si="101">+I52+M52+Q52+U52+Y52+AC52+AG52+AK52+AO52+AS52</f>
        <v>5479608.2800000003</v>
      </c>
      <c r="F52" s="57">
        <f t="shared" ref="F52:F57" si="102">+J52+N52+R52+V52+Z52+AD52+AH52+AL52+AP52+AT52</f>
        <v>4514759.33</v>
      </c>
      <c r="G52" s="57">
        <f t="shared" ref="G52:G57" si="103">+K52+O52+S52+W52+AA52+AE52+AI52+AM52+AQ52+AU52</f>
        <v>2731614.88</v>
      </c>
      <c r="I52" s="147">
        <v>98065.07</v>
      </c>
      <c r="J52" s="57">
        <v>45815.09</v>
      </c>
      <c r="K52" s="57">
        <v>55178.879999999997</v>
      </c>
      <c r="M52" s="147">
        <v>111622.48</v>
      </c>
      <c r="N52" s="57">
        <v>126243.49</v>
      </c>
      <c r="O52" s="57">
        <v>140773.82999999999</v>
      </c>
      <c r="Q52" s="147">
        <v>4782099.45</v>
      </c>
      <c r="R52" s="57">
        <v>3905295.78</v>
      </c>
      <c r="S52" s="57">
        <v>1756330.29</v>
      </c>
      <c r="U52" s="147">
        <v>487821.28</v>
      </c>
      <c r="V52" s="57">
        <v>437404.97</v>
      </c>
      <c r="W52" s="57">
        <v>779331.88</v>
      </c>
      <c r="Y52" s="147">
        <v>0</v>
      </c>
      <c r="Z52" s="57">
        <v>0</v>
      </c>
      <c r="AA52" s="57">
        <v>0</v>
      </c>
      <c r="AC52" s="147">
        <v>0</v>
      </c>
      <c r="AD52" s="57">
        <v>0</v>
      </c>
      <c r="AE52" s="57">
        <v>0</v>
      </c>
      <c r="AG52" s="147">
        <v>0</v>
      </c>
      <c r="AH52" s="57">
        <v>0</v>
      </c>
      <c r="AI52" s="57">
        <v>0</v>
      </c>
      <c r="AK52" s="147">
        <v>0</v>
      </c>
      <c r="AL52" s="57">
        <v>0</v>
      </c>
      <c r="AM52" s="57">
        <v>0</v>
      </c>
      <c r="AO52" s="147">
        <v>0</v>
      </c>
      <c r="AP52" s="57">
        <v>0</v>
      </c>
      <c r="AQ52" s="57">
        <v>0</v>
      </c>
      <c r="AS52" s="147">
        <v>0</v>
      </c>
      <c r="AT52" s="57">
        <v>0</v>
      </c>
      <c r="AU52" s="57">
        <v>0</v>
      </c>
    </row>
    <row r="53" spans="2:47" x14ac:dyDescent="0.25">
      <c r="B53" s="126">
        <v>5520</v>
      </c>
      <c r="C53" s="58"/>
      <c r="D53" s="59" t="s">
        <v>131</v>
      </c>
      <c r="E53" s="147">
        <f t="shared" si="101"/>
        <v>0</v>
      </c>
      <c r="F53" s="57">
        <f t="shared" si="102"/>
        <v>0</v>
      </c>
      <c r="G53" s="57">
        <f t="shared" si="103"/>
        <v>0</v>
      </c>
      <c r="I53" s="147">
        <v>0</v>
      </c>
      <c r="J53" s="57">
        <v>0</v>
      </c>
      <c r="K53" s="57">
        <v>0</v>
      </c>
      <c r="M53" s="147">
        <v>0</v>
      </c>
      <c r="N53" s="57">
        <v>0</v>
      </c>
      <c r="O53" s="57">
        <v>0</v>
      </c>
      <c r="Q53" s="147">
        <v>0</v>
      </c>
      <c r="R53" s="57">
        <v>0</v>
      </c>
      <c r="S53" s="57">
        <v>0</v>
      </c>
      <c r="U53" s="147">
        <v>0</v>
      </c>
      <c r="V53" s="57">
        <v>0</v>
      </c>
      <c r="W53" s="57">
        <v>0</v>
      </c>
      <c r="Y53" s="147">
        <v>0</v>
      </c>
      <c r="Z53" s="57">
        <v>0</v>
      </c>
      <c r="AA53" s="57">
        <v>0</v>
      </c>
      <c r="AC53" s="147">
        <v>0</v>
      </c>
      <c r="AD53" s="57">
        <v>0</v>
      </c>
      <c r="AE53" s="57">
        <v>0</v>
      </c>
      <c r="AG53" s="147">
        <v>0</v>
      </c>
      <c r="AH53" s="57">
        <v>0</v>
      </c>
      <c r="AI53" s="57">
        <v>0</v>
      </c>
      <c r="AK53" s="147">
        <v>0</v>
      </c>
      <c r="AL53" s="57">
        <v>0</v>
      </c>
      <c r="AM53" s="57">
        <v>0</v>
      </c>
      <c r="AO53" s="147">
        <v>0</v>
      </c>
      <c r="AP53" s="57">
        <v>0</v>
      </c>
      <c r="AQ53" s="57">
        <v>0</v>
      </c>
      <c r="AS53" s="147">
        <v>0</v>
      </c>
      <c r="AT53" s="57">
        <v>0</v>
      </c>
      <c r="AU53" s="57">
        <v>0</v>
      </c>
    </row>
    <row r="54" spans="2:47" x14ac:dyDescent="0.25">
      <c r="B54" s="126">
        <v>5530</v>
      </c>
      <c r="C54" s="58"/>
      <c r="D54" s="59" t="s">
        <v>133</v>
      </c>
      <c r="E54" s="147">
        <f t="shared" si="101"/>
        <v>0</v>
      </c>
      <c r="F54" s="57">
        <f t="shared" si="102"/>
        <v>0</v>
      </c>
      <c r="G54" s="57">
        <f t="shared" si="103"/>
        <v>0</v>
      </c>
      <c r="I54" s="147">
        <v>0</v>
      </c>
      <c r="J54" s="57">
        <v>0</v>
      </c>
      <c r="K54" s="57">
        <v>0</v>
      </c>
      <c r="M54" s="147">
        <v>0</v>
      </c>
      <c r="N54" s="57">
        <v>0</v>
      </c>
      <c r="O54" s="57">
        <v>0</v>
      </c>
      <c r="Q54" s="147">
        <v>0</v>
      </c>
      <c r="R54" s="57">
        <v>0</v>
      </c>
      <c r="S54" s="57">
        <v>0</v>
      </c>
      <c r="U54" s="147">
        <v>0</v>
      </c>
      <c r="V54" s="57">
        <v>0</v>
      </c>
      <c r="W54" s="57">
        <v>0</v>
      </c>
      <c r="Y54" s="147">
        <v>0</v>
      </c>
      <c r="Z54" s="57">
        <v>0</v>
      </c>
      <c r="AA54" s="57">
        <v>0</v>
      </c>
      <c r="AC54" s="147">
        <v>0</v>
      </c>
      <c r="AD54" s="57">
        <v>0</v>
      </c>
      <c r="AE54" s="57">
        <v>0</v>
      </c>
      <c r="AG54" s="147">
        <v>0</v>
      </c>
      <c r="AH54" s="57">
        <v>0</v>
      </c>
      <c r="AI54" s="57">
        <v>0</v>
      </c>
      <c r="AK54" s="147">
        <v>0</v>
      </c>
      <c r="AL54" s="57">
        <v>0</v>
      </c>
      <c r="AM54" s="57">
        <v>0</v>
      </c>
      <c r="AO54" s="147">
        <v>0</v>
      </c>
      <c r="AP54" s="57">
        <v>0</v>
      </c>
      <c r="AQ54" s="57">
        <v>0</v>
      </c>
      <c r="AS54" s="147">
        <v>0</v>
      </c>
      <c r="AT54" s="57">
        <v>0</v>
      </c>
      <c r="AU54" s="57">
        <v>0</v>
      </c>
    </row>
    <row r="55" spans="2:47" x14ac:dyDescent="0.25">
      <c r="B55" s="126">
        <v>5540</v>
      </c>
      <c r="C55" s="58"/>
      <c r="D55" s="59" t="s">
        <v>134</v>
      </c>
      <c r="E55" s="147">
        <f t="shared" si="101"/>
        <v>0</v>
      </c>
      <c r="F55" s="57">
        <f t="shared" si="102"/>
        <v>0</v>
      </c>
      <c r="G55" s="57">
        <f t="shared" si="103"/>
        <v>0</v>
      </c>
      <c r="I55" s="147">
        <v>0</v>
      </c>
      <c r="J55" s="57">
        <v>0</v>
      </c>
      <c r="K55" s="57">
        <v>0</v>
      </c>
      <c r="M55" s="147">
        <v>0</v>
      </c>
      <c r="N55" s="57">
        <v>0</v>
      </c>
      <c r="O55" s="57">
        <v>0</v>
      </c>
      <c r="Q55" s="147">
        <v>0</v>
      </c>
      <c r="R55" s="57">
        <v>0</v>
      </c>
      <c r="S55" s="57">
        <v>0</v>
      </c>
      <c r="U55" s="147">
        <v>0</v>
      </c>
      <c r="V55" s="57">
        <v>0</v>
      </c>
      <c r="W55" s="57">
        <v>0</v>
      </c>
      <c r="Y55" s="147">
        <v>0</v>
      </c>
      <c r="Z55" s="57">
        <v>0</v>
      </c>
      <c r="AA55" s="57">
        <v>0</v>
      </c>
      <c r="AC55" s="147">
        <v>0</v>
      </c>
      <c r="AD55" s="57">
        <v>0</v>
      </c>
      <c r="AE55" s="57">
        <v>0</v>
      </c>
      <c r="AG55" s="147">
        <v>0</v>
      </c>
      <c r="AH55" s="57">
        <v>0</v>
      </c>
      <c r="AI55" s="57">
        <v>0</v>
      </c>
      <c r="AK55" s="147">
        <v>0</v>
      </c>
      <c r="AL55" s="57">
        <v>0</v>
      </c>
      <c r="AM55" s="57">
        <v>0</v>
      </c>
      <c r="AO55" s="147">
        <v>0</v>
      </c>
      <c r="AP55" s="57">
        <v>0</v>
      </c>
      <c r="AQ55" s="57">
        <v>0</v>
      </c>
      <c r="AS55" s="147">
        <v>0</v>
      </c>
      <c r="AT55" s="57">
        <v>0</v>
      </c>
      <c r="AU55" s="57">
        <v>0</v>
      </c>
    </row>
    <row r="56" spans="2:47" x14ac:dyDescent="0.25">
      <c r="B56" s="126">
        <v>5550</v>
      </c>
      <c r="C56" s="58"/>
      <c r="D56" s="59" t="s">
        <v>136</v>
      </c>
      <c r="E56" s="147">
        <f t="shared" si="101"/>
        <v>0</v>
      </c>
      <c r="F56" s="57">
        <f t="shared" si="102"/>
        <v>0</v>
      </c>
      <c r="G56" s="57">
        <f t="shared" si="103"/>
        <v>0</v>
      </c>
      <c r="I56" s="147">
        <v>0</v>
      </c>
      <c r="J56" s="57">
        <v>0</v>
      </c>
      <c r="K56" s="57">
        <v>0</v>
      </c>
      <c r="M56" s="147">
        <v>0</v>
      </c>
      <c r="N56" s="57">
        <v>0</v>
      </c>
      <c r="O56" s="57">
        <v>0</v>
      </c>
      <c r="Q56" s="147">
        <v>0</v>
      </c>
      <c r="R56" s="57">
        <v>0</v>
      </c>
      <c r="S56" s="57">
        <v>0</v>
      </c>
      <c r="U56" s="147">
        <v>0</v>
      </c>
      <c r="V56" s="57">
        <v>0</v>
      </c>
      <c r="W56" s="57">
        <v>0</v>
      </c>
      <c r="Y56" s="147">
        <v>0</v>
      </c>
      <c r="Z56" s="57">
        <v>0</v>
      </c>
      <c r="AA56" s="57">
        <v>0</v>
      </c>
      <c r="AC56" s="147">
        <v>0</v>
      </c>
      <c r="AD56" s="57">
        <v>0</v>
      </c>
      <c r="AE56" s="57">
        <v>0</v>
      </c>
      <c r="AG56" s="147">
        <v>0</v>
      </c>
      <c r="AH56" s="57">
        <v>0</v>
      </c>
      <c r="AI56" s="57">
        <v>0</v>
      </c>
      <c r="AK56" s="147">
        <v>0</v>
      </c>
      <c r="AL56" s="57">
        <v>0</v>
      </c>
      <c r="AM56" s="57">
        <v>0</v>
      </c>
      <c r="AO56" s="147">
        <v>0</v>
      </c>
      <c r="AP56" s="57">
        <v>0</v>
      </c>
      <c r="AQ56" s="57">
        <v>0</v>
      </c>
      <c r="AS56" s="147">
        <v>0</v>
      </c>
      <c r="AT56" s="57">
        <v>0</v>
      </c>
      <c r="AU56" s="57">
        <v>0</v>
      </c>
    </row>
    <row r="57" spans="2:47" x14ac:dyDescent="0.25">
      <c r="B57" s="126">
        <v>5590</v>
      </c>
      <c r="C57" s="58"/>
      <c r="D57" s="59" t="s">
        <v>137</v>
      </c>
      <c r="E57" s="147">
        <f t="shared" si="101"/>
        <v>0</v>
      </c>
      <c r="F57" s="57">
        <f t="shared" si="102"/>
        <v>0</v>
      </c>
      <c r="G57" s="57">
        <f t="shared" si="103"/>
        <v>0</v>
      </c>
      <c r="I57" s="147">
        <v>0</v>
      </c>
      <c r="J57" s="57">
        <v>0</v>
      </c>
      <c r="K57" s="57">
        <v>0</v>
      </c>
      <c r="M57" s="147">
        <v>0</v>
      </c>
      <c r="N57" s="57">
        <v>0</v>
      </c>
      <c r="O57" s="57">
        <v>0</v>
      </c>
      <c r="Q57" s="147">
        <v>0</v>
      </c>
      <c r="R57" s="57">
        <v>0</v>
      </c>
      <c r="S57" s="57">
        <v>0</v>
      </c>
      <c r="U57" s="147">
        <v>0</v>
      </c>
      <c r="V57" s="57">
        <v>0</v>
      </c>
      <c r="W57" s="57">
        <v>0</v>
      </c>
      <c r="Y57" s="147">
        <v>0</v>
      </c>
      <c r="Z57" s="57">
        <v>0</v>
      </c>
      <c r="AA57" s="57">
        <v>0</v>
      </c>
      <c r="AC57" s="147">
        <v>0</v>
      </c>
      <c r="AD57" s="57">
        <v>0</v>
      </c>
      <c r="AE57" s="57">
        <v>0</v>
      </c>
      <c r="AG57" s="147">
        <v>0</v>
      </c>
      <c r="AH57" s="57">
        <v>0</v>
      </c>
      <c r="AI57" s="57">
        <v>0</v>
      </c>
      <c r="AK57" s="147">
        <v>0</v>
      </c>
      <c r="AL57" s="57">
        <v>0</v>
      </c>
      <c r="AM57" s="57">
        <v>0</v>
      </c>
      <c r="AO57" s="147">
        <v>0</v>
      </c>
      <c r="AP57" s="57">
        <v>0</v>
      </c>
      <c r="AQ57" s="57">
        <v>0</v>
      </c>
      <c r="AS57" s="147">
        <v>0</v>
      </c>
      <c r="AT57" s="57">
        <v>0</v>
      </c>
      <c r="AU57" s="57">
        <v>0</v>
      </c>
    </row>
    <row r="58" spans="2:47" x14ac:dyDescent="0.25">
      <c r="B58" s="126">
        <v>5600</v>
      </c>
      <c r="C58" s="41" t="s">
        <v>138</v>
      </c>
      <c r="D58" s="21"/>
      <c r="E58" s="146">
        <f>SUM(E59)</f>
        <v>0</v>
      </c>
      <c r="F58" s="38">
        <f>SUM(F59)</f>
        <v>0</v>
      </c>
      <c r="G58" s="38">
        <f>SUM(G59)</f>
        <v>0</v>
      </c>
      <c r="I58" s="146">
        <f t="shared" ref="I58:K58" si="104">SUM(I59)</f>
        <v>0</v>
      </c>
      <c r="J58" s="38">
        <f t="shared" si="104"/>
        <v>0</v>
      </c>
      <c r="K58" s="38">
        <f t="shared" si="104"/>
        <v>0</v>
      </c>
      <c r="M58" s="146">
        <f t="shared" ref="M58:O58" si="105">SUM(M59)</f>
        <v>0</v>
      </c>
      <c r="N58" s="38">
        <f t="shared" si="105"/>
        <v>0</v>
      </c>
      <c r="O58" s="38">
        <f t="shared" si="105"/>
        <v>0</v>
      </c>
      <c r="Q58" s="146">
        <f t="shared" ref="Q58:S58" si="106">SUM(Q59)</f>
        <v>0</v>
      </c>
      <c r="R58" s="38">
        <f t="shared" si="106"/>
        <v>0</v>
      </c>
      <c r="S58" s="38">
        <f t="shared" si="106"/>
        <v>0</v>
      </c>
      <c r="U58" s="146">
        <f t="shared" ref="U58:W58" si="107">SUM(U59)</f>
        <v>0</v>
      </c>
      <c r="V58" s="38">
        <f t="shared" si="107"/>
        <v>0</v>
      </c>
      <c r="W58" s="38">
        <f t="shared" si="107"/>
        <v>0</v>
      </c>
      <c r="Y58" s="146">
        <f t="shared" ref="Y58:AA58" si="108">SUM(Y59)</f>
        <v>0</v>
      </c>
      <c r="Z58" s="38">
        <f t="shared" si="108"/>
        <v>0</v>
      </c>
      <c r="AA58" s="38">
        <f t="shared" si="108"/>
        <v>0</v>
      </c>
      <c r="AC58" s="146">
        <f>SUM(AC59)</f>
        <v>0</v>
      </c>
      <c r="AD58" s="38">
        <f>SUM(AD59)</f>
        <v>0</v>
      </c>
      <c r="AE58" s="38">
        <f>SUM(AE59)</f>
        <v>0</v>
      </c>
      <c r="AG58" s="146">
        <f>SUM(AG59)</f>
        <v>0</v>
      </c>
      <c r="AH58" s="38">
        <f>SUM(AH59)</f>
        <v>0</v>
      </c>
      <c r="AI58" s="38">
        <f>SUM(AI59)</f>
        <v>0</v>
      </c>
      <c r="AK58" s="146">
        <f>SUM(AK59)</f>
        <v>0</v>
      </c>
      <c r="AL58" s="38">
        <f>SUM(AL59)</f>
        <v>0</v>
      </c>
      <c r="AM58" s="38">
        <f>SUM(AM59)</f>
        <v>0</v>
      </c>
      <c r="AO58" s="146">
        <f>SUM(AO59)</f>
        <v>0</v>
      </c>
      <c r="AP58" s="38">
        <f>SUM(AP59)</f>
        <v>0</v>
      </c>
      <c r="AQ58" s="38">
        <f>SUM(AQ59)</f>
        <v>0</v>
      </c>
      <c r="AS58" s="146">
        <f>SUM(AS59)</f>
        <v>0</v>
      </c>
      <c r="AT58" s="38">
        <f>SUM(AT59)</f>
        <v>0</v>
      </c>
      <c r="AU58" s="38">
        <f>SUM(AU59)</f>
        <v>0</v>
      </c>
    </row>
    <row r="59" spans="2:47" x14ac:dyDescent="0.25">
      <c r="B59" s="126">
        <v>5610</v>
      </c>
      <c r="C59" s="58"/>
      <c r="D59" s="59" t="s">
        <v>140</v>
      </c>
      <c r="E59" s="147">
        <f t="shared" ref="E59:G59" si="109">+I59+M59+Q59+U59+Y59+AC59+AG59+AK59+AO59+AS59</f>
        <v>0</v>
      </c>
      <c r="F59" s="57">
        <f t="shared" si="109"/>
        <v>0</v>
      </c>
      <c r="G59" s="57">
        <f t="shared" si="109"/>
        <v>0</v>
      </c>
      <c r="I59" s="147">
        <v>0</v>
      </c>
      <c r="J59" s="57">
        <v>0</v>
      </c>
      <c r="K59" s="57">
        <v>0</v>
      </c>
      <c r="M59" s="147">
        <v>0</v>
      </c>
      <c r="N59" s="57">
        <v>0</v>
      </c>
      <c r="O59" s="57">
        <v>0</v>
      </c>
      <c r="Q59" s="147">
        <v>0</v>
      </c>
      <c r="R59" s="57">
        <v>0</v>
      </c>
      <c r="S59" s="57">
        <v>0</v>
      </c>
      <c r="U59" s="147">
        <v>0</v>
      </c>
      <c r="V59" s="57">
        <v>0</v>
      </c>
      <c r="W59" s="57">
        <v>0</v>
      </c>
      <c r="Y59" s="147">
        <v>0</v>
      </c>
      <c r="Z59" s="57">
        <v>0</v>
      </c>
      <c r="AA59" s="57">
        <v>0</v>
      </c>
      <c r="AC59" s="147">
        <v>0</v>
      </c>
      <c r="AD59" s="57">
        <v>0</v>
      </c>
      <c r="AE59" s="57">
        <v>0</v>
      </c>
      <c r="AG59" s="147">
        <v>0</v>
      </c>
      <c r="AH59" s="57">
        <v>0</v>
      </c>
      <c r="AI59" s="57">
        <v>0</v>
      </c>
      <c r="AK59" s="147">
        <v>0</v>
      </c>
      <c r="AL59" s="57">
        <v>0</v>
      </c>
      <c r="AM59" s="57">
        <v>0</v>
      </c>
      <c r="AO59" s="147">
        <v>0</v>
      </c>
      <c r="AP59" s="57">
        <v>0</v>
      </c>
      <c r="AQ59" s="57">
        <v>0</v>
      </c>
      <c r="AS59" s="147">
        <v>0</v>
      </c>
      <c r="AT59" s="57">
        <v>0</v>
      </c>
      <c r="AU59" s="57">
        <v>0</v>
      </c>
    </row>
    <row r="60" spans="2:47" x14ac:dyDescent="0.25">
      <c r="B60" s="126"/>
      <c r="C60" s="104"/>
      <c r="D60" s="105"/>
      <c r="E60" s="149"/>
      <c r="F60" s="67"/>
      <c r="G60" s="67"/>
      <c r="I60" s="149"/>
      <c r="J60" s="67"/>
      <c r="K60" s="67"/>
      <c r="M60" s="149"/>
      <c r="N60" s="67"/>
      <c r="O60" s="67"/>
      <c r="Q60" s="149"/>
      <c r="R60" s="67"/>
      <c r="S60" s="67"/>
      <c r="U60" s="149"/>
      <c r="V60" s="67"/>
      <c r="W60" s="67"/>
      <c r="Y60" s="149"/>
      <c r="Z60" s="67"/>
      <c r="AA60" s="67"/>
      <c r="AC60" s="149"/>
      <c r="AD60" s="67"/>
      <c r="AE60" s="67"/>
      <c r="AG60" s="149"/>
      <c r="AH60" s="67"/>
      <c r="AI60" s="67"/>
      <c r="AK60" s="149"/>
      <c r="AL60" s="67"/>
      <c r="AM60" s="67"/>
      <c r="AO60" s="149"/>
      <c r="AP60" s="67"/>
      <c r="AQ60" s="67"/>
      <c r="AS60" s="149"/>
      <c r="AT60" s="67"/>
      <c r="AU60" s="67"/>
    </row>
    <row r="61" spans="2:47" x14ac:dyDescent="0.25">
      <c r="B61" s="126">
        <v>5000</v>
      </c>
      <c r="C61" s="72" t="s">
        <v>142</v>
      </c>
      <c r="D61" s="73"/>
      <c r="E61" s="148">
        <f>+E27+E31+E41+E45+E51+E58</f>
        <v>156874128</v>
      </c>
      <c r="F61" s="75">
        <f>+F27+F31+F41+F45+F51+F58</f>
        <v>151687844.38000003</v>
      </c>
      <c r="G61" s="75">
        <f>+G27+G31+G41+G45+G51+G58</f>
        <v>128451736.48999998</v>
      </c>
      <c r="I61" s="148">
        <f t="shared" ref="I61" si="110">+I27+I31+I41+I45+I51+I58</f>
        <v>2996721.0700000003</v>
      </c>
      <c r="J61" s="75">
        <f t="shared" ref="J61" si="111">+J27+J31+J41+J45+J51+J58</f>
        <v>3678463.87</v>
      </c>
      <c r="K61" s="75">
        <f t="shared" ref="K61" si="112">+K27+K31+K41+K45+K51+K58</f>
        <v>2409443.2599999998</v>
      </c>
      <c r="M61" s="148">
        <f t="shared" ref="M61" si="113">+M27+M31+M41+M45+M51+M58</f>
        <v>6226659.2500000009</v>
      </c>
      <c r="N61" s="75">
        <f t="shared" ref="N61:O61" si="114">+N27+N31+N41+N45+N51+N58</f>
        <v>6246111.4400000004</v>
      </c>
      <c r="O61" s="75">
        <f t="shared" si="114"/>
        <v>5716307.8799999999</v>
      </c>
      <c r="Q61" s="148">
        <f t="shared" ref="Q61" si="115">+Q27+Q31+Q41+Q45+Q51+Q58</f>
        <v>110195180.87</v>
      </c>
      <c r="R61" s="75">
        <f t="shared" ref="R61:S61" si="116">+R27+R31+R41+R45+R51+R58</f>
        <v>102615408.8</v>
      </c>
      <c r="S61" s="75">
        <f t="shared" si="116"/>
        <v>85233013.379999995</v>
      </c>
      <c r="U61" s="148">
        <f t="shared" ref="U61" si="117">+U27+U31+U41+U45+U51+U58</f>
        <v>37455566.810000002</v>
      </c>
      <c r="V61" s="75">
        <f t="shared" ref="V61:W61" si="118">+V27+V31+V41+V45+V51+V58</f>
        <v>39147860.269999996</v>
      </c>
      <c r="W61" s="75">
        <f t="shared" si="118"/>
        <v>35092971.970000006</v>
      </c>
      <c r="Y61" s="148">
        <f t="shared" ref="Y61:AA61" si="119">+Y27+Y31+Y41+Y45+Y51+Y58</f>
        <v>0</v>
      </c>
      <c r="Z61" s="75">
        <f t="shared" si="119"/>
        <v>0</v>
      </c>
      <c r="AA61" s="75">
        <f t="shared" si="119"/>
        <v>0</v>
      </c>
      <c r="AC61" s="148">
        <f>+AC27+AC31+AC41+AC45+AC51+AC58</f>
        <v>0</v>
      </c>
      <c r="AD61" s="75">
        <f>+AD27+AD31+AD41+AD45+AD51+AD58</f>
        <v>0</v>
      </c>
      <c r="AE61" s="75">
        <f>+AE27+AE31+AE41+AE45+AE51+AE58</f>
        <v>0</v>
      </c>
      <c r="AG61" s="148">
        <f>+AG27+AG31+AG41+AG45+AG51+AG58</f>
        <v>0</v>
      </c>
      <c r="AH61" s="75">
        <f>+AH27+AH31+AH41+AH45+AH51+AH58</f>
        <v>0</v>
      </c>
      <c r="AI61" s="75">
        <f>+AI27+AI31+AI41+AI45+AI51+AI58</f>
        <v>0</v>
      </c>
      <c r="AK61" s="148">
        <f>+AK27+AK31+AK41+AK45+AK51+AK58</f>
        <v>0</v>
      </c>
      <c r="AL61" s="75">
        <f>+AL27+AL31+AL41+AL45+AL51+AL58</f>
        <v>0</v>
      </c>
      <c r="AM61" s="75">
        <f>+AM27+AM31+AM41+AM45+AM51+AM58</f>
        <v>0</v>
      </c>
      <c r="AO61" s="148">
        <f>+AO27+AO31+AO41+AO45+AO51+AO58</f>
        <v>0</v>
      </c>
      <c r="AP61" s="75">
        <f>+AP27+AP31+AP41+AP45+AP51+AP58</f>
        <v>0</v>
      </c>
      <c r="AQ61" s="75">
        <f>+AQ27+AQ31+AQ41+AQ45+AQ51+AQ58</f>
        <v>0</v>
      </c>
      <c r="AS61" s="148">
        <f>+AS27+AS31+AS41+AS45+AS51+AS58</f>
        <v>0</v>
      </c>
      <c r="AT61" s="75">
        <f>+AT27+AT31+AT41+AT45+AT51+AT58</f>
        <v>0</v>
      </c>
      <c r="AU61" s="75">
        <f>+AU27+AU31+AU41+AU45+AU51+AU58</f>
        <v>0</v>
      </c>
    </row>
    <row r="62" spans="2:47" x14ac:dyDescent="0.25">
      <c r="B62" s="126"/>
      <c r="C62" s="104"/>
      <c r="D62" s="73"/>
      <c r="E62" s="149"/>
      <c r="F62" s="67"/>
      <c r="G62" s="67"/>
      <c r="I62" s="149"/>
      <c r="J62" s="67"/>
      <c r="K62" s="67"/>
      <c r="M62" s="149"/>
      <c r="N62" s="67"/>
      <c r="O62" s="67"/>
      <c r="Q62" s="149"/>
      <c r="R62" s="67"/>
      <c r="S62" s="67"/>
      <c r="U62" s="149"/>
      <c r="V62" s="67"/>
      <c r="W62" s="67"/>
      <c r="Y62" s="149"/>
      <c r="Z62" s="67"/>
      <c r="AA62" s="67"/>
      <c r="AC62" s="149"/>
      <c r="AD62" s="67"/>
      <c r="AE62" s="67"/>
      <c r="AG62" s="149"/>
      <c r="AH62" s="67"/>
      <c r="AI62" s="67"/>
      <c r="AK62" s="149"/>
      <c r="AL62" s="67"/>
      <c r="AM62" s="67"/>
      <c r="AO62" s="149"/>
      <c r="AP62" s="67"/>
      <c r="AQ62" s="67"/>
      <c r="AS62" s="149"/>
      <c r="AT62" s="67"/>
      <c r="AU62" s="67"/>
    </row>
    <row r="63" spans="2:47" x14ac:dyDescent="0.25">
      <c r="B63" s="126">
        <v>3210</v>
      </c>
      <c r="C63" s="20" t="s">
        <v>34</v>
      </c>
      <c r="D63" s="21"/>
      <c r="E63" s="146">
        <f>+E24-E61</f>
        <v>15113684.409999996</v>
      </c>
      <c r="F63" s="38">
        <f>+F24-F61</f>
        <v>12686126.779999971</v>
      </c>
      <c r="G63" s="38">
        <f>+G24-G61</f>
        <v>20815138.710000008</v>
      </c>
      <c r="I63" s="146">
        <f t="shared" ref="I63" si="120">+I24-I61</f>
        <v>-64065.070000000298</v>
      </c>
      <c r="J63" s="38">
        <f t="shared" ref="J63" si="121">+J24-J61</f>
        <v>129600.77000000002</v>
      </c>
      <c r="K63" s="38">
        <f t="shared" ref="K63" si="122">+K24-K61</f>
        <v>41500.740000000224</v>
      </c>
      <c r="M63" s="146">
        <f t="shared" ref="M63" si="123">+M24-M61</f>
        <v>-4265580.3600000013</v>
      </c>
      <c r="N63" s="38">
        <f t="shared" ref="N63:O63" si="124">+N24-N61</f>
        <v>-428358.58000000007</v>
      </c>
      <c r="O63" s="38">
        <f t="shared" si="124"/>
        <v>13980522.260000002</v>
      </c>
      <c r="Q63" s="146">
        <f t="shared" ref="Q63" si="125">+Q24-Q61</f>
        <v>17880904.019999996</v>
      </c>
      <c r="R63" s="38">
        <f t="shared" ref="R63:S63" si="126">+R24-R61</f>
        <v>14082304.890000001</v>
      </c>
      <c r="S63" s="38">
        <f t="shared" si="126"/>
        <v>10537853.269999996</v>
      </c>
      <c r="U63" s="146">
        <f t="shared" ref="U63" si="127">+U24-U61</f>
        <v>1562425.8200000003</v>
      </c>
      <c r="V63" s="38">
        <f t="shared" ref="V63:W63" si="128">+V24-V61</f>
        <v>-1097420.299999997</v>
      </c>
      <c r="W63" s="38">
        <f t="shared" si="128"/>
        <v>-3744737.5600000061</v>
      </c>
      <c r="Y63" s="146">
        <f t="shared" ref="Y63:AA63" si="129">+Y24-Y61</f>
        <v>0</v>
      </c>
      <c r="Z63" s="38">
        <f t="shared" si="129"/>
        <v>0</v>
      </c>
      <c r="AA63" s="38">
        <f t="shared" si="129"/>
        <v>0</v>
      </c>
      <c r="AC63" s="146">
        <f>+AC24-AC61</f>
        <v>0</v>
      </c>
      <c r="AD63" s="38">
        <f>+AD24-AD61</f>
        <v>0</v>
      </c>
      <c r="AE63" s="38">
        <f>+AE24-AE61</f>
        <v>0</v>
      </c>
      <c r="AG63" s="146">
        <f>+AG24-AG61</f>
        <v>0</v>
      </c>
      <c r="AH63" s="38">
        <f>+AH24-AH61</f>
        <v>0</v>
      </c>
      <c r="AI63" s="38">
        <f>+AI24-AI61</f>
        <v>0</v>
      </c>
      <c r="AK63" s="146">
        <f>+AK24-AK61</f>
        <v>0</v>
      </c>
      <c r="AL63" s="38">
        <f>+AL24-AL61</f>
        <v>0</v>
      </c>
      <c r="AM63" s="38">
        <f>+AM24-AM61</f>
        <v>0</v>
      </c>
      <c r="AO63" s="146">
        <f>+AO24-AO61</f>
        <v>0</v>
      </c>
      <c r="AP63" s="38">
        <f>+AP24-AP61</f>
        <v>0</v>
      </c>
      <c r="AQ63" s="38">
        <f>+AQ24-AQ61</f>
        <v>0</v>
      </c>
      <c r="AS63" s="146">
        <f>+AS24-AS61</f>
        <v>0</v>
      </c>
      <c r="AT63" s="38">
        <f>+AT24-AT61</f>
        <v>0</v>
      </c>
      <c r="AU63" s="38">
        <f>+AU24-AU61</f>
        <v>0</v>
      </c>
    </row>
    <row r="64" spans="2:47" x14ac:dyDescent="0.25">
      <c r="B64" s="126"/>
      <c r="C64" s="20"/>
      <c r="D64" s="21"/>
      <c r="E64" s="147"/>
      <c r="F64" s="57"/>
      <c r="G64" s="57"/>
      <c r="I64" s="147"/>
      <c r="J64" s="57"/>
      <c r="K64" s="57"/>
      <c r="M64" s="147"/>
      <c r="N64" s="57"/>
      <c r="O64" s="57"/>
      <c r="Q64" s="147"/>
      <c r="R64" s="57"/>
      <c r="S64" s="57"/>
      <c r="U64" s="147"/>
      <c r="V64" s="57"/>
      <c r="W64" s="57"/>
      <c r="Y64" s="147"/>
      <c r="Z64" s="57"/>
      <c r="AA64" s="57"/>
      <c r="AC64" s="147"/>
      <c r="AD64" s="57"/>
      <c r="AE64" s="57"/>
      <c r="AG64" s="147"/>
      <c r="AH64" s="57"/>
      <c r="AI64" s="57"/>
      <c r="AK64" s="147"/>
      <c r="AL64" s="57"/>
      <c r="AM64" s="57"/>
      <c r="AO64" s="147"/>
      <c r="AP64" s="57"/>
      <c r="AQ64" s="57"/>
      <c r="AS64" s="147"/>
      <c r="AT64" s="57"/>
      <c r="AU64" s="57"/>
    </row>
    <row r="65" spans="2:47" x14ac:dyDescent="0.25">
      <c r="B65" s="127"/>
      <c r="C65" s="94"/>
      <c r="D65" s="116"/>
      <c r="E65" s="150"/>
      <c r="F65" s="118"/>
      <c r="G65" s="118"/>
      <c r="I65" s="150"/>
      <c r="J65" s="118"/>
      <c r="K65" s="118"/>
      <c r="M65" s="150"/>
      <c r="N65" s="118"/>
      <c r="O65" s="118"/>
      <c r="Q65" s="150"/>
      <c r="R65" s="118"/>
      <c r="S65" s="118"/>
      <c r="U65" s="150"/>
      <c r="V65" s="118"/>
      <c r="W65" s="118"/>
      <c r="Y65" s="150"/>
      <c r="Z65" s="118"/>
      <c r="AA65" s="118"/>
      <c r="AC65" s="150"/>
      <c r="AD65" s="118"/>
      <c r="AE65" s="118"/>
      <c r="AG65" s="150"/>
      <c r="AH65" s="118"/>
      <c r="AI65" s="118"/>
      <c r="AK65" s="150"/>
      <c r="AL65" s="118"/>
      <c r="AM65" s="118"/>
      <c r="AO65" s="150"/>
      <c r="AP65" s="118"/>
      <c r="AQ65" s="118"/>
      <c r="AS65" s="150"/>
      <c r="AT65" s="118"/>
      <c r="AU65" s="118"/>
    </row>
    <row r="67" spans="2:47" x14ac:dyDescent="0.25">
      <c r="B67" s="240" t="str">
        <f>+B1</f>
        <v>3.1.1.2.0 Entidades Paraestatales y Fideicomisos No Empresariales y No Financieros</v>
      </c>
      <c r="C67" s="241"/>
      <c r="D67" s="241"/>
      <c r="E67" s="241"/>
      <c r="F67" s="241"/>
      <c r="G67" s="242"/>
    </row>
    <row r="68" spans="2:47" x14ac:dyDescent="0.25">
      <c r="B68" s="237" t="s">
        <v>148</v>
      </c>
      <c r="C68" s="238"/>
      <c r="D68" s="238"/>
      <c r="E68" s="238"/>
      <c r="F68" s="238"/>
      <c r="G68" s="239"/>
    </row>
    <row r="69" spans="2:47" x14ac:dyDescent="0.25">
      <c r="B69" s="217" t="s">
        <v>192</v>
      </c>
      <c r="C69" s="238"/>
      <c r="D69" s="238"/>
      <c r="E69" s="238"/>
      <c r="F69" s="238"/>
      <c r="G69" s="219"/>
      <c r="I69" s="231" t="str">
        <f>+I3</f>
        <v>COMUDE</v>
      </c>
      <c r="J69" s="232"/>
      <c r="K69" s="233"/>
      <c r="M69" s="231" t="str">
        <f>+M3</f>
        <v>IMUVI</v>
      </c>
      <c r="N69" s="232"/>
      <c r="O69" s="233"/>
      <c r="Q69" s="231" t="str">
        <f>+Q3</f>
        <v>SIMAPAS</v>
      </c>
      <c r="R69" s="232"/>
      <c r="S69" s="233"/>
      <c r="U69" s="231" t="str">
        <f>+U3</f>
        <v>DIF</v>
      </c>
      <c r="V69" s="232"/>
      <c r="W69" s="233"/>
      <c r="Y69" s="231" t="str">
        <f>+Y3</f>
        <v>Descentralizado 5</v>
      </c>
      <c r="Z69" s="232"/>
      <c r="AA69" s="233"/>
      <c r="AC69" s="231" t="str">
        <f>+AC3</f>
        <v>Descentralizado 6</v>
      </c>
      <c r="AD69" s="232"/>
      <c r="AE69" s="233"/>
      <c r="AG69" s="231" t="str">
        <f>+AG3</f>
        <v>Descentralizado 7</v>
      </c>
      <c r="AH69" s="232"/>
      <c r="AI69" s="233"/>
      <c r="AK69" s="231" t="str">
        <f>+AK3</f>
        <v>Descentralizado 8</v>
      </c>
      <c r="AL69" s="232"/>
      <c r="AM69" s="233"/>
      <c r="AO69" s="231" t="str">
        <f>+AO3</f>
        <v>Descentralizado 9</v>
      </c>
      <c r="AP69" s="232"/>
      <c r="AQ69" s="233"/>
      <c r="AS69" s="231" t="str">
        <f>+AS3</f>
        <v>Descentralizado 10</v>
      </c>
      <c r="AT69" s="232"/>
      <c r="AU69" s="233"/>
    </row>
    <row r="70" spans="2:47" x14ac:dyDescent="0.25">
      <c r="B70" s="125"/>
      <c r="C70" s="10"/>
      <c r="D70" s="11"/>
      <c r="E70" s="144">
        <v>2024</v>
      </c>
      <c r="F70" s="7">
        <v>2023</v>
      </c>
      <c r="G70" s="7">
        <v>2022</v>
      </c>
      <c r="I70" s="144">
        <v>2024</v>
      </c>
      <c r="J70" s="7">
        <v>2023</v>
      </c>
      <c r="K70" s="7">
        <v>2022</v>
      </c>
      <c r="M70" s="144">
        <v>2024</v>
      </c>
      <c r="N70" s="7">
        <v>2023</v>
      </c>
      <c r="O70" s="7">
        <v>2022</v>
      </c>
      <c r="Q70" s="144">
        <v>2024</v>
      </c>
      <c r="R70" s="7">
        <v>2023</v>
      </c>
      <c r="S70" s="7">
        <v>2022</v>
      </c>
      <c r="U70" s="144">
        <v>2024</v>
      </c>
      <c r="V70" s="7">
        <v>2023</v>
      </c>
      <c r="W70" s="7">
        <v>2022</v>
      </c>
      <c r="Y70" s="144">
        <v>2022</v>
      </c>
      <c r="Z70" s="7">
        <v>2021</v>
      </c>
      <c r="AA70" s="7">
        <v>2020</v>
      </c>
      <c r="AC70" s="144">
        <v>2022</v>
      </c>
      <c r="AD70" s="7">
        <v>2021</v>
      </c>
      <c r="AE70" s="7">
        <v>2020</v>
      </c>
      <c r="AG70" s="144">
        <v>2022</v>
      </c>
      <c r="AH70" s="7">
        <v>2021</v>
      </c>
      <c r="AI70" s="7">
        <v>2020</v>
      </c>
      <c r="AK70" s="144">
        <v>2022</v>
      </c>
      <c r="AL70" s="7">
        <v>2021</v>
      </c>
      <c r="AM70" s="7">
        <v>2020</v>
      </c>
      <c r="AO70" s="144">
        <v>2022</v>
      </c>
      <c r="AP70" s="7">
        <v>2021</v>
      </c>
      <c r="AQ70" s="7">
        <v>2020</v>
      </c>
      <c r="AS70" s="144">
        <v>2022</v>
      </c>
      <c r="AT70" s="7">
        <v>2021</v>
      </c>
      <c r="AU70" s="7">
        <v>2020</v>
      </c>
    </row>
    <row r="71" spans="2:47" x14ac:dyDescent="0.25">
      <c r="B71" s="126"/>
      <c r="C71" s="41" t="s">
        <v>6</v>
      </c>
      <c r="E71" s="151"/>
      <c r="F71" s="134"/>
      <c r="G71" s="138"/>
      <c r="I71" s="151"/>
      <c r="J71" s="134"/>
      <c r="K71" s="138"/>
      <c r="M71" s="151"/>
      <c r="N71" s="134"/>
      <c r="O71" s="138"/>
      <c r="Q71" s="151"/>
      <c r="R71" s="134"/>
      <c r="S71" s="138"/>
      <c r="U71" s="151"/>
      <c r="V71" s="134"/>
      <c r="W71" s="138"/>
      <c r="Y71" s="151"/>
      <c r="Z71" s="134"/>
      <c r="AA71" s="138"/>
      <c r="AC71" s="151"/>
      <c r="AD71" s="134"/>
      <c r="AE71" s="138"/>
      <c r="AG71" s="151"/>
      <c r="AH71" s="134"/>
      <c r="AI71" s="138"/>
      <c r="AK71" s="151"/>
      <c r="AL71" s="134"/>
      <c r="AM71" s="138"/>
      <c r="AO71" s="151"/>
      <c r="AP71" s="134"/>
      <c r="AQ71" s="138"/>
      <c r="AS71" s="151"/>
      <c r="AT71" s="134"/>
      <c r="AU71" s="138"/>
    </row>
    <row r="72" spans="2:47" x14ac:dyDescent="0.25">
      <c r="B72" s="126"/>
      <c r="C72" s="131"/>
      <c r="D72" s="42"/>
      <c r="E72" s="152"/>
      <c r="F72" s="135"/>
      <c r="G72" s="138"/>
      <c r="I72" s="152"/>
      <c r="J72" s="135"/>
      <c r="K72" s="138"/>
      <c r="M72" s="152"/>
      <c r="N72" s="135"/>
      <c r="O72" s="138"/>
      <c r="Q72" s="152"/>
      <c r="R72" s="135"/>
      <c r="S72" s="138"/>
      <c r="U72" s="152"/>
      <c r="V72" s="135"/>
      <c r="W72" s="138"/>
      <c r="Y72" s="152"/>
      <c r="Z72" s="135"/>
      <c r="AA72" s="138"/>
      <c r="AC72" s="152"/>
      <c r="AD72" s="135"/>
      <c r="AE72" s="138"/>
      <c r="AG72" s="152"/>
      <c r="AH72" s="135"/>
      <c r="AI72" s="138"/>
      <c r="AK72" s="152"/>
      <c r="AL72" s="135"/>
      <c r="AM72" s="138"/>
      <c r="AO72" s="152"/>
      <c r="AP72" s="135"/>
      <c r="AQ72" s="138"/>
      <c r="AS72" s="152"/>
      <c r="AT72" s="135"/>
      <c r="AU72" s="138"/>
    </row>
    <row r="73" spans="2:47" x14ac:dyDescent="0.25">
      <c r="B73" s="126"/>
      <c r="C73" s="41" t="s">
        <v>11</v>
      </c>
      <c r="E73" s="152"/>
      <c r="F73" s="135"/>
      <c r="G73" s="138"/>
      <c r="I73" s="152"/>
      <c r="J73" s="135"/>
      <c r="K73" s="138"/>
      <c r="M73" s="152"/>
      <c r="N73" s="135"/>
      <c r="O73" s="138"/>
      <c r="Q73" s="152"/>
      <c r="R73" s="135"/>
      <c r="S73" s="138"/>
      <c r="U73" s="152"/>
      <c r="V73" s="135"/>
      <c r="W73" s="138"/>
      <c r="Y73" s="152"/>
      <c r="Z73" s="135"/>
      <c r="AA73" s="138"/>
      <c r="AC73" s="152"/>
      <c r="AD73" s="135"/>
      <c r="AE73" s="138"/>
      <c r="AG73" s="152"/>
      <c r="AH73" s="135"/>
      <c r="AI73" s="138"/>
      <c r="AK73" s="152"/>
      <c r="AL73" s="135"/>
      <c r="AM73" s="138"/>
      <c r="AO73" s="152"/>
      <c r="AP73" s="135"/>
      <c r="AQ73" s="138"/>
      <c r="AS73" s="152"/>
      <c r="AT73" s="135"/>
      <c r="AU73" s="138"/>
    </row>
    <row r="74" spans="2:47" x14ac:dyDescent="0.25">
      <c r="B74" s="126">
        <v>1110</v>
      </c>
      <c r="C74" s="131"/>
      <c r="D74" s="128" t="s">
        <v>16</v>
      </c>
      <c r="E74" s="147">
        <f t="shared" ref="E74:E80" si="130">+I74+M74+Q74+U74+Y74+AC74+AG74+AK74+AO74+AS74</f>
        <v>41447050.130000003</v>
      </c>
      <c r="F74" s="57">
        <f t="shared" ref="F74:F80" si="131">+J74+N74+R74+V74+Z74+AD74+AH74+AL74+AP74+AT74</f>
        <v>42943224.230000004</v>
      </c>
      <c r="G74" s="139">
        <f t="shared" ref="G74:G80" si="132">+K74+O74+S74+W74+AA74+AE74+AI74+AM74+AQ74+AU74</f>
        <v>42707112.609999999</v>
      </c>
      <c r="I74" s="147">
        <v>567779.4</v>
      </c>
      <c r="J74" s="57">
        <v>576660.63</v>
      </c>
      <c r="K74" s="57">
        <v>550749.86</v>
      </c>
      <c r="M74" s="147">
        <v>1445015.3</v>
      </c>
      <c r="N74" s="57">
        <v>5725313.0700000003</v>
      </c>
      <c r="O74" s="57">
        <v>15429654.48</v>
      </c>
      <c r="Q74" s="147">
        <v>37442300.990000002</v>
      </c>
      <c r="R74" s="57">
        <v>36376653.770000003</v>
      </c>
      <c r="S74" s="57">
        <v>23070013.879999999</v>
      </c>
      <c r="U74" s="147">
        <v>1991954.44</v>
      </c>
      <c r="V74" s="57">
        <v>264596.76</v>
      </c>
      <c r="W74" s="57">
        <v>3656694.39</v>
      </c>
      <c r="Y74" s="147">
        <v>0</v>
      </c>
      <c r="Z74" s="57">
        <v>0</v>
      </c>
      <c r="AA74" s="139">
        <v>0</v>
      </c>
      <c r="AC74" s="147">
        <v>0</v>
      </c>
      <c r="AD74" s="57">
        <v>0</v>
      </c>
      <c r="AE74" s="139">
        <v>0</v>
      </c>
      <c r="AG74" s="147">
        <v>0</v>
      </c>
      <c r="AH74" s="57">
        <v>0</v>
      </c>
      <c r="AI74" s="139">
        <v>0</v>
      </c>
      <c r="AK74" s="147">
        <v>0</v>
      </c>
      <c r="AL74" s="57">
        <v>0</v>
      </c>
      <c r="AM74" s="139">
        <v>0</v>
      </c>
      <c r="AO74" s="147">
        <v>0</v>
      </c>
      <c r="AP74" s="57">
        <v>0</v>
      </c>
      <c r="AQ74" s="139">
        <v>0</v>
      </c>
      <c r="AS74" s="147">
        <v>0</v>
      </c>
      <c r="AT74" s="57">
        <v>0</v>
      </c>
      <c r="AU74" s="139">
        <v>0</v>
      </c>
    </row>
    <row r="75" spans="2:47" x14ac:dyDescent="0.25">
      <c r="B75" s="126">
        <v>1120</v>
      </c>
      <c r="C75" s="131"/>
      <c r="D75" s="128" t="s">
        <v>20</v>
      </c>
      <c r="E75" s="147">
        <f t="shared" si="130"/>
        <v>25320981.710000001</v>
      </c>
      <c r="F75" s="57">
        <f t="shared" si="131"/>
        <v>26399127.389999997</v>
      </c>
      <c r="G75" s="139">
        <f t="shared" si="132"/>
        <v>9832543.459999999</v>
      </c>
      <c r="I75" s="147">
        <v>1291.7</v>
      </c>
      <c r="J75" s="57">
        <v>1291.7</v>
      </c>
      <c r="K75" s="57">
        <v>1291.7</v>
      </c>
      <c r="M75" s="147">
        <v>15391625.1</v>
      </c>
      <c r="N75" s="57">
        <v>16586125.17</v>
      </c>
      <c r="O75" s="57">
        <v>3031841.56</v>
      </c>
      <c r="Q75" s="147">
        <v>9553747.4100000001</v>
      </c>
      <c r="R75" s="57">
        <v>9534359.0700000003</v>
      </c>
      <c r="S75" s="57">
        <v>6521877.2699999996</v>
      </c>
      <c r="U75" s="147">
        <v>374317.5</v>
      </c>
      <c r="V75" s="57">
        <v>277351.45</v>
      </c>
      <c r="W75" s="57">
        <v>277532.93</v>
      </c>
      <c r="Y75" s="147">
        <v>0</v>
      </c>
      <c r="Z75" s="57">
        <v>0</v>
      </c>
      <c r="AA75" s="139">
        <v>0</v>
      </c>
      <c r="AC75" s="147">
        <v>0</v>
      </c>
      <c r="AD75" s="57">
        <v>0</v>
      </c>
      <c r="AE75" s="139">
        <v>0</v>
      </c>
      <c r="AG75" s="147">
        <v>0</v>
      </c>
      <c r="AH75" s="57">
        <v>0</v>
      </c>
      <c r="AI75" s="139">
        <v>0</v>
      </c>
      <c r="AK75" s="147">
        <v>0</v>
      </c>
      <c r="AL75" s="57">
        <v>0</v>
      </c>
      <c r="AM75" s="139">
        <v>0</v>
      </c>
      <c r="AO75" s="147">
        <v>0</v>
      </c>
      <c r="AP75" s="57">
        <v>0</v>
      </c>
      <c r="AQ75" s="139">
        <v>0</v>
      </c>
      <c r="AS75" s="147">
        <v>0</v>
      </c>
      <c r="AT75" s="57">
        <v>0</v>
      </c>
      <c r="AU75" s="139">
        <v>0</v>
      </c>
    </row>
    <row r="76" spans="2:47" x14ac:dyDescent="0.25">
      <c r="B76" s="126">
        <v>1130</v>
      </c>
      <c r="C76" s="131"/>
      <c r="D76" s="128" t="s">
        <v>24</v>
      </c>
      <c r="E76" s="147">
        <f t="shared" si="130"/>
        <v>618552.35000000009</v>
      </c>
      <c r="F76" s="57">
        <f t="shared" si="131"/>
        <v>1802632.98</v>
      </c>
      <c r="G76" s="139">
        <f t="shared" si="132"/>
        <v>998091.45</v>
      </c>
      <c r="I76" s="147">
        <v>0</v>
      </c>
      <c r="J76" s="57">
        <v>0</v>
      </c>
      <c r="K76" s="57">
        <v>0</v>
      </c>
      <c r="M76" s="147">
        <v>148251.94</v>
      </c>
      <c r="N76" s="57">
        <v>148251.94</v>
      </c>
      <c r="O76" s="57">
        <v>542387.97</v>
      </c>
      <c r="Q76" s="147">
        <v>458290.36</v>
      </c>
      <c r="R76" s="57">
        <v>1642370.99</v>
      </c>
      <c r="S76" s="57">
        <v>443693.43</v>
      </c>
      <c r="U76" s="147">
        <v>12010.05</v>
      </c>
      <c r="V76" s="57">
        <v>12010.05</v>
      </c>
      <c r="W76" s="57">
        <v>12010.05</v>
      </c>
      <c r="Y76" s="147">
        <v>0</v>
      </c>
      <c r="Z76" s="57">
        <v>0</v>
      </c>
      <c r="AA76" s="139">
        <v>0</v>
      </c>
      <c r="AC76" s="147">
        <v>0</v>
      </c>
      <c r="AD76" s="57">
        <v>0</v>
      </c>
      <c r="AE76" s="139">
        <v>0</v>
      </c>
      <c r="AG76" s="147">
        <v>0</v>
      </c>
      <c r="AH76" s="57">
        <v>0</v>
      </c>
      <c r="AI76" s="139">
        <v>0</v>
      </c>
      <c r="AK76" s="147">
        <v>0</v>
      </c>
      <c r="AL76" s="57">
        <v>0</v>
      </c>
      <c r="AM76" s="139">
        <v>0</v>
      </c>
      <c r="AO76" s="147">
        <v>0</v>
      </c>
      <c r="AP76" s="57">
        <v>0</v>
      </c>
      <c r="AQ76" s="139">
        <v>0</v>
      </c>
      <c r="AS76" s="147">
        <v>0</v>
      </c>
      <c r="AT76" s="57">
        <v>0</v>
      </c>
      <c r="AU76" s="139">
        <v>0</v>
      </c>
    </row>
    <row r="77" spans="2:47" x14ac:dyDescent="0.25">
      <c r="B77" s="126">
        <v>1140</v>
      </c>
      <c r="C77" s="131"/>
      <c r="D77" s="128" t="s">
        <v>27</v>
      </c>
      <c r="E77" s="147">
        <f t="shared" si="130"/>
        <v>0</v>
      </c>
      <c r="F77" s="57">
        <f t="shared" si="131"/>
        <v>0</v>
      </c>
      <c r="G77" s="139">
        <f t="shared" si="132"/>
        <v>0</v>
      </c>
      <c r="I77" s="147">
        <v>0</v>
      </c>
      <c r="J77" s="57">
        <v>0</v>
      </c>
      <c r="K77" s="57">
        <v>0</v>
      </c>
      <c r="M77" s="147">
        <v>0</v>
      </c>
      <c r="N77" s="57">
        <v>0</v>
      </c>
      <c r="O77" s="57">
        <v>0</v>
      </c>
      <c r="Q77" s="147">
        <v>0</v>
      </c>
      <c r="R77" s="57">
        <v>0</v>
      </c>
      <c r="S77" s="57">
        <v>0</v>
      </c>
      <c r="U77" s="147">
        <v>0</v>
      </c>
      <c r="V77" s="57">
        <v>0</v>
      </c>
      <c r="W77" s="57">
        <v>0</v>
      </c>
      <c r="Y77" s="147">
        <v>0</v>
      </c>
      <c r="Z77" s="57">
        <v>0</v>
      </c>
      <c r="AA77" s="139">
        <v>0</v>
      </c>
      <c r="AC77" s="147">
        <v>0</v>
      </c>
      <c r="AD77" s="57">
        <v>0</v>
      </c>
      <c r="AE77" s="139">
        <v>0</v>
      </c>
      <c r="AG77" s="147">
        <v>0</v>
      </c>
      <c r="AH77" s="57">
        <v>0</v>
      </c>
      <c r="AI77" s="139">
        <v>0</v>
      </c>
      <c r="AK77" s="147">
        <v>0</v>
      </c>
      <c r="AL77" s="57">
        <v>0</v>
      </c>
      <c r="AM77" s="139">
        <v>0</v>
      </c>
      <c r="AO77" s="147">
        <v>0</v>
      </c>
      <c r="AP77" s="57">
        <v>0</v>
      </c>
      <c r="AQ77" s="139">
        <v>0</v>
      </c>
      <c r="AS77" s="147">
        <v>0</v>
      </c>
      <c r="AT77" s="57">
        <v>0</v>
      </c>
      <c r="AU77" s="139">
        <v>0</v>
      </c>
    </row>
    <row r="78" spans="2:47" x14ac:dyDescent="0.25">
      <c r="B78" s="126">
        <v>1150</v>
      </c>
      <c r="C78" s="131"/>
      <c r="D78" s="128" t="s">
        <v>31</v>
      </c>
      <c r="E78" s="147">
        <f t="shared" si="130"/>
        <v>2154770.9500000002</v>
      </c>
      <c r="F78" s="57">
        <f t="shared" si="131"/>
        <v>2599770.02</v>
      </c>
      <c r="G78" s="139">
        <f t="shared" si="132"/>
        <v>3023392.18</v>
      </c>
      <c r="I78" s="147">
        <v>0</v>
      </c>
      <c r="J78" s="57">
        <v>0</v>
      </c>
      <c r="K78" s="57">
        <v>0</v>
      </c>
      <c r="M78" s="147">
        <v>0</v>
      </c>
      <c r="N78" s="57">
        <v>0</v>
      </c>
      <c r="O78" s="57">
        <v>0</v>
      </c>
      <c r="Q78" s="147">
        <v>2154770.9500000002</v>
      </c>
      <c r="R78" s="57">
        <v>2599770.02</v>
      </c>
      <c r="S78" s="57">
        <v>3023392.18</v>
      </c>
      <c r="U78" s="147">
        <v>0</v>
      </c>
      <c r="V78" s="57">
        <v>0</v>
      </c>
      <c r="W78" s="57">
        <v>0</v>
      </c>
      <c r="Y78" s="147">
        <v>0</v>
      </c>
      <c r="Z78" s="57">
        <v>0</v>
      </c>
      <c r="AA78" s="139">
        <v>0</v>
      </c>
      <c r="AC78" s="147">
        <v>0</v>
      </c>
      <c r="AD78" s="57">
        <v>0</v>
      </c>
      <c r="AE78" s="139">
        <v>0</v>
      </c>
      <c r="AG78" s="147">
        <v>0</v>
      </c>
      <c r="AH78" s="57">
        <v>0</v>
      </c>
      <c r="AI78" s="139">
        <v>0</v>
      </c>
      <c r="AK78" s="147">
        <v>0</v>
      </c>
      <c r="AL78" s="57">
        <v>0</v>
      </c>
      <c r="AM78" s="139">
        <v>0</v>
      </c>
      <c r="AO78" s="147">
        <v>0</v>
      </c>
      <c r="AP78" s="57">
        <v>0</v>
      </c>
      <c r="AQ78" s="139">
        <v>0</v>
      </c>
      <c r="AS78" s="147">
        <v>0</v>
      </c>
      <c r="AT78" s="57">
        <v>0</v>
      </c>
      <c r="AU78" s="139">
        <v>0</v>
      </c>
    </row>
    <row r="79" spans="2:47" x14ac:dyDescent="0.25">
      <c r="B79" s="126">
        <v>1160</v>
      </c>
      <c r="C79" s="131"/>
      <c r="D79" s="128" t="s">
        <v>35</v>
      </c>
      <c r="E79" s="147">
        <f t="shared" si="130"/>
        <v>0</v>
      </c>
      <c r="F79" s="57">
        <f t="shared" si="131"/>
        <v>0</v>
      </c>
      <c r="G79" s="139">
        <f t="shared" si="132"/>
        <v>0</v>
      </c>
      <c r="I79" s="147">
        <v>0</v>
      </c>
      <c r="J79" s="57">
        <v>0</v>
      </c>
      <c r="K79" s="57">
        <v>0</v>
      </c>
      <c r="M79" s="147">
        <v>0</v>
      </c>
      <c r="N79" s="57">
        <v>0</v>
      </c>
      <c r="O79" s="57">
        <v>0</v>
      </c>
      <c r="Q79" s="147">
        <v>0</v>
      </c>
      <c r="R79" s="57">
        <v>0</v>
      </c>
      <c r="S79" s="57">
        <v>0</v>
      </c>
      <c r="U79" s="147">
        <v>0</v>
      </c>
      <c r="V79" s="57">
        <v>0</v>
      </c>
      <c r="W79" s="57">
        <v>0</v>
      </c>
      <c r="Y79" s="147">
        <v>0</v>
      </c>
      <c r="Z79" s="57">
        <v>0</v>
      </c>
      <c r="AA79" s="139">
        <v>0</v>
      </c>
      <c r="AC79" s="147">
        <v>0</v>
      </c>
      <c r="AD79" s="57">
        <v>0</v>
      </c>
      <c r="AE79" s="139">
        <v>0</v>
      </c>
      <c r="AG79" s="147">
        <v>0</v>
      </c>
      <c r="AH79" s="57">
        <v>0</v>
      </c>
      <c r="AI79" s="139">
        <v>0</v>
      </c>
      <c r="AK79" s="147">
        <v>0</v>
      </c>
      <c r="AL79" s="57">
        <v>0</v>
      </c>
      <c r="AM79" s="139">
        <v>0</v>
      </c>
      <c r="AO79" s="147">
        <v>0</v>
      </c>
      <c r="AP79" s="57">
        <v>0</v>
      </c>
      <c r="AQ79" s="139">
        <v>0</v>
      </c>
      <c r="AS79" s="147">
        <v>0</v>
      </c>
      <c r="AT79" s="57">
        <v>0</v>
      </c>
      <c r="AU79" s="139">
        <v>0</v>
      </c>
    </row>
    <row r="80" spans="2:47" x14ac:dyDescent="0.25">
      <c r="B80" s="126">
        <v>1190</v>
      </c>
      <c r="C80" s="131"/>
      <c r="D80" s="128" t="s">
        <v>39</v>
      </c>
      <c r="E80" s="147">
        <f t="shared" si="130"/>
        <v>0</v>
      </c>
      <c r="F80" s="57">
        <f t="shared" si="131"/>
        <v>0</v>
      </c>
      <c r="G80" s="139">
        <f t="shared" si="132"/>
        <v>0</v>
      </c>
      <c r="I80" s="147">
        <v>0</v>
      </c>
      <c r="J80" s="57">
        <v>0</v>
      </c>
      <c r="K80" s="57">
        <v>0</v>
      </c>
      <c r="M80" s="147">
        <v>0</v>
      </c>
      <c r="N80" s="57">
        <v>0</v>
      </c>
      <c r="O80" s="57">
        <v>0</v>
      </c>
      <c r="Q80" s="147">
        <v>0</v>
      </c>
      <c r="R80" s="57">
        <v>0</v>
      </c>
      <c r="S80" s="57">
        <v>0</v>
      </c>
      <c r="U80" s="147">
        <v>0</v>
      </c>
      <c r="V80" s="57">
        <v>0</v>
      </c>
      <c r="W80" s="57">
        <v>0</v>
      </c>
      <c r="Y80" s="147">
        <v>0</v>
      </c>
      <c r="Z80" s="57">
        <v>0</v>
      </c>
      <c r="AA80" s="139">
        <v>0</v>
      </c>
      <c r="AC80" s="147">
        <v>0</v>
      </c>
      <c r="AD80" s="57">
        <v>0</v>
      </c>
      <c r="AE80" s="139">
        <v>0</v>
      </c>
      <c r="AG80" s="147">
        <v>0</v>
      </c>
      <c r="AH80" s="57">
        <v>0</v>
      </c>
      <c r="AI80" s="139">
        <v>0</v>
      </c>
      <c r="AK80" s="147">
        <v>0</v>
      </c>
      <c r="AL80" s="57">
        <v>0</v>
      </c>
      <c r="AM80" s="139">
        <v>0</v>
      </c>
      <c r="AO80" s="147">
        <v>0</v>
      </c>
      <c r="AP80" s="57">
        <v>0</v>
      </c>
      <c r="AQ80" s="139">
        <v>0</v>
      </c>
      <c r="AS80" s="147">
        <v>0</v>
      </c>
      <c r="AT80" s="57">
        <v>0</v>
      </c>
      <c r="AU80" s="139">
        <v>0</v>
      </c>
    </row>
    <row r="81" spans="2:47" x14ac:dyDescent="0.25">
      <c r="B81" s="126"/>
      <c r="C81" s="131"/>
      <c r="D81" s="128"/>
      <c r="E81" s="147"/>
      <c r="F81" s="57"/>
      <c r="G81" s="139"/>
      <c r="I81" s="147"/>
      <c r="J81" s="57"/>
      <c r="K81" s="57"/>
      <c r="M81" s="147"/>
      <c r="N81" s="57"/>
      <c r="O81" s="57"/>
      <c r="Q81" s="147"/>
      <c r="R81" s="57"/>
      <c r="S81" s="57"/>
      <c r="U81" s="147"/>
      <c r="V81" s="57"/>
      <c r="W81" s="57"/>
      <c r="Y81" s="147"/>
      <c r="Z81" s="57"/>
      <c r="AA81" s="139"/>
      <c r="AC81" s="147"/>
      <c r="AD81" s="57"/>
      <c r="AE81" s="139"/>
      <c r="AG81" s="147"/>
      <c r="AH81" s="57"/>
      <c r="AI81" s="139"/>
      <c r="AK81" s="147"/>
      <c r="AL81" s="57"/>
      <c r="AM81" s="139"/>
      <c r="AO81" s="147"/>
      <c r="AP81" s="57"/>
      <c r="AQ81" s="139"/>
      <c r="AS81" s="147"/>
      <c r="AT81" s="57"/>
      <c r="AU81" s="139"/>
    </row>
    <row r="82" spans="2:47" x14ac:dyDescent="0.25">
      <c r="B82" s="126">
        <v>1100</v>
      </c>
      <c r="C82" s="131"/>
      <c r="D82" s="129" t="s">
        <v>46</v>
      </c>
      <c r="E82" s="149">
        <f>SUM(E74:E80)</f>
        <v>69541355.140000001</v>
      </c>
      <c r="F82" s="67">
        <f>SUM(F74:F80)</f>
        <v>73744754.620000005</v>
      </c>
      <c r="G82" s="140">
        <f>SUM(G74:G80)</f>
        <v>56561139.700000003</v>
      </c>
      <c r="I82" s="149">
        <f t="shared" ref="I82" si="133">SUM(I74:I80)</f>
        <v>569071.1</v>
      </c>
      <c r="J82" s="67">
        <f t="shared" ref="J82:K82" si="134">SUM(J74:J80)</f>
        <v>577952.32999999996</v>
      </c>
      <c r="K82" s="67">
        <f t="shared" si="134"/>
        <v>552041.55999999994</v>
      </c>
      <c r="M82" s="149">
        <f t="shared" ref="M82" si="135">SUM(M74:M80)</f>
        <v>16984892.34</v>
      </c>
      <c r="N82" s="67">
        <f t="shared" ref="N82:O82" si="136">SUM(N74:N80)</f>
        <v>22459690.180000003</v>
      </c>
      <c r="O82" s="67">
        <f t="shared" si="136"/>
        <v>19003884.009999998</v>
      </c>
      <c r="Q82" s="149">
        <f t="shared" ref="Q82" si="137">SUM(Q74:Q80)</f>
        <v>49609109.710000008</v>
      </c>
      <c r="R82" s="67">
        <f t="shared" ref="R82:S82" si="138">SUM(R74:R80)</f>
        <v>50153153.850000009</v>
      </c>
      <c r="S82" s="67">
        <f t="shared" si="138"/>
        <v>33058976.759999998</v>
      </c>
      <c r="U82" s="149">
        <f t="shared" ref="U82" si="139">SUM(U74:U80)</f>
        <v>2378281.9899999998</v>
      </c>
      <c r="V82" s="67">
        <f t="shared" ref="V82:W82" si="140">SUM(V74:V80)</f>
        <v>553958.26</v>
      </c>
      <c r="W82" s="67">
        <f t="shared" si="140"/>
        <v>3946237.37</v>
      </c>
      <c r="Y82" s="149">
        <f t="shared" ref="Y82:AA82" si="141">SUM(Y74:Y80)</f>
        <v>0</v>
      </c>
      <c r="Z82" s="67">
        <f t="shared" si="141"/>
        <v>0</v>
      </c>
      <c r="AA82" s="140">
        <f t="shared" si="141"/>
        <v>0</v>
      </c>
      <c r="AC82" s="149">
        <f>SUM(AC74:AC80)</f>
        <v>0</v>
      </c>
      <c r="AD82" s="67">
        <f>SUM(AD74:AD80)</f>
        <v>0</v>
      </c>
      <c r="AE82" s="140">
        <f>SUM(AE74:AE80)</f>
        <v>0</v>
      </c>
      <c r="AG82" s="149">
        <f>SUM(AG74:AG80)</f>
        <v>0</v>
      </c>
      <c r="AH82" s="67">
        <f>SUM(AH74:AH80)</f>
        <v>0</v>
      </c>
      <c r="AI82" s="140">
        <f>SUM(AI74:AI80)</f>
        <v>0</v>
      </c>
      <c r="AK82" s="149">
        <f>SUM(AK74:AK80)</f>
        <v>0</v>
      </c>
      <c r="AL82" s="67">
        <f>SUM(AL74:AL80)</f>
        <v>0</v>
      </c>
      <c r="AM82" s="140">
        <f>SUM(AM74:AM80)</f>
        <v>0</v>
      </c>
      <c r="AO82" s="149">
        <f>SUM(AO74:AO80)</f>
        <v>0</v>
      </c>
      <c r="AP82" s="67">
        <f>SUM(AP74:AP80)</f>
        <v>0</v>
      </c>
      <c r="AQ82" s="140">
        <f>SUM(AQ74:AQ80)</f>
        <v>0</v>
      </c>
      <c r="AS82" s="149">
        <f>SUM(AS74:AS80)</f>
        <v>0</v>
      </c>
      <c r="AT82" s="67">
        <f>SUM(AT74:AT80)</f>
        <v>0</v>
      </c>
      <c r="AU82" s="140">
        <f>SUM(AU74:AU80)</f>
        <v>0</v>
      </c>
    </row>
    <row r="83" spans="2:47" x14ac:dyDescent="0.25">
      <c r="B83" s="126"/>
      <c r="C83" s="131"/>
      <c r="D83" s="42"/>
      <c r="E83" s="152"/>
      <c r="F83" s="135"/>
      <c r="G83" s="141"/>
      <c r="I83" s="152"/>
      <c r="J83" s="135"/>
      <c r="K83" s="135"/>
      <c r="M83" s="152"/>
      <c r="N83" s="135"/>
      <c r="O83" s="135"/>
      <c r="Q83" s="152"/>
      <c r="R83" s="135"/>
      <c r="S83" s="135"/>
      <c r="U83" s="152"/>
      <c r="V83" s="135"/>
      <c r="W83" s="135"/>
      <c r="Y83" s="152"/>
      <c r="Z83" s="135"/>
      <c r="AA83" s="141"/>
      <c r="AC83" s="152"/>
      <c r="AD83" s="135"/>
      <c r="AE83" s="141"/>
      <c r="AG83" s="152"/>
      <c r="AH83" s="135"/>
      <c r="AI83" s="141"/>
      <c r="AK83" s="152"/>
      <c r="AL83" s="135"/>
      <c r="AM83" s="141"/>
      <c r="AO83" s="152"/>
      <c r="AP83" s="135"/>
      <c r="AQ83" s="141"/>
      <c r="AS83" s="152"/>
      <c r="AT83" s="135"/>
      <c r="AU83" s="141"/>
    </row>
    <row r="84" spans="2:47" x14ac:dyDescent="0.25">
      <c r="B84" s="126"/>
      <c r="C84" s="41" t="s">
        <v>49</v>
      </c>
      <c r="E84" s="152"/>
      <c r="F84" s="135"/>
      <c r="G84" s="141"/>
      <c r="I84" s="152"/>
      <c r="J84" s="135"/>
      <c r="K84" s="135"/>
      <c r="M84" s="152"/>
      <c r="N84" s="135"/>
      <c r="O84" s="135"/>
      <c r="Q84" s="152"/>
      <c r="R84" s="135"/>
      <c r="S84" s="135"/>
      <c r="U84" s="152"/>
      <c r="V84" s="135"/>
      <c r="W84" s="135"/>
      <c r="Y84" s="152"/>
      <c r="Z84" s="135"/>
      <c r="AA84" s="141"/>
      <c r="AC84" s="152"/>
      <c r="AD84" s="135"/>
      <c r="AE84" s="141"/>
      <c r="AG84" s="152"/>
      <c r="AH84" s="135"/>
      <c r="AI84" s="141"/>
      <c r="AK84" s="152"/>
      <c r="AL84" s="135"/>
      <c r="AM84" s="141"/>
      <c r="AO84" s="152"/>
      <c r="AP84" s="135"/>
      <c r="AQ84" s="141"/>
      <c r="AS84" s="152"/>
      <c r="AT84" s="135"/>
      <c r="AU84" s="141"/>
    </row>
    <row r="85" spans="2:47" x14ac:dyDescent="0.25">
      <c r="B85" s="126">
        <v>1210</v>
      </c>
      <c r="C85" s="131"/>
      <c r="D85" s="128" t="s">
        <v>53</v>
      </c>
      <c r="E85" s="147">
        <f t="shared" ref="E85:E93" si="142">+I85+M85+Q85+U85+Y85+AC85+AG85+AK85+AO85+AS85</f>
        <v>0</v>
      </c>
      <c r="F85" s="57">
        <f t="shared" ref="F85:F93" si="143">+J85+N85+R85+V85+Z85+AD85+AH85+AL85+AP85+AT85</f>
        <v>0</v>
      </c>
      <c r="G85" s="139">
        <f t="shared" ref="G85:G93" si="144">+K85+O85+S85+W85+AA85+AE85+AI85+AM85+AQ85+AU85</f>
        <v>0</v>
      </c>
      <c r="I85" s="147">
        <v>0</v>
      </c>
      <c r="J85" s="57">
        <v>0</v>
      </c>
      <c r="K85" s="57">
        <v>0</v>
      </c>
      <c r="M85" s="147">
        <v>0</v>
      </c>
      <c r="N85" s="57">
        <v>0</v>
      </c>
      <c r="O85" s="57">
        <v>0</v>
      </c>
      <c r="Q85" s="147">
        <v>0</v>
      </c>
      <c r="R85" s="57">
        <v>0</v>
      </c>
      <c r="S85" s="57">
        <v>0</v>
      </c>
      <c r="U85" s="147">
        <v>0</v>
      </c>
      <c r="V85" s="57">
        <v>0</v>
      </c>
      <c r="W85" s="57">
        <v>0</v>
      </c>
      <c r="Y85" s="147">
        <v>0</v>
      </c>
      <c r="Z85" s="57">
        <v>0</v>
      </c>
      <c r="AA85" s="139">
        <v>0</v>
      </c>
      <c r="AC85" s="147">
        <v>0</v>
      </c>
      <c r="AD85" s="57">
        <v>0</v>
      </c>
      <c r="AE85" s="139">
        <v>0</v>
      </c>
      <c r="AG85" s="147">
        <v>0</v>
      </c>
      <c r="AH85" s="57">
        <v>0</v>
      </c>
      <c r="AI85" s="139">
        <v>0</v>
      </c>
      <c r="AK85" s="147">
        <v>0</v>
      </c>
      <c r="AL85" s="57">
        <v>0</v>
      </c>
      <c r="AM85" s="139">
        <v>0</v>
      </c>
      <c r="AO85" s="147">
        <v>0</v>
      </c>
      <c r="AP85" s="57">
        <v>0</v>
      </c>
      <c r="AQ85" s="139">
        <v>0</v>
      </c>
      <c r="AS85" s="147">
        <v>0</v>
      </c>
      <c r="AT85" s="57">
        <v>0</v>
      </c>
      <c r="AU85" s="139">
        <v>0</v>
      </c>
    </row>
    <row r="86" spans="2:47" x14ac:dyDescent="0.25">
      <c r="B86" s="126">
        <v>1220</v>
      </c>
      <c r="C86" s="131"/>
      <c r="D86" s="128" t="s">
        <v>56</v>
      </c>
      <c r="E86" s="147">
        <f t="shared" si="142"/>
        <v>0</v>
      </c>
      <c r="F86" s="57">
        <f t="shared" si="143"/>
        <v>0</v>
      </c>
      <c r="G86" s="139">
        <f t="shared" si="144"/>
        <v>0</v>
      </c>
      <c r="I86" s="147">
        <v>0</v>
      </c>
      <c r="J86" s="57">
        <v>0</v>
      </c>
      <c r="K86" s="57">
        <v>0</v>
      </c>
      <c r="M86" s="147">
        <v>0</v>
      </c>
      <c r="N86" s="57">
        <v>0</v>
      </c>
      <c r="O86" s="57">
        <v>0</v>
      </c>
      <c r="Q86" s="147">
        <v>0</v>
      </c>
      <c r="R86" s="57">
        <v>0</v>
      </c>
      <c r="S86" s="57">
        <v>0</v>
      </c>
      <c r="U86" s="147">
        <v>0</v>
      </c>
      <c r="V86" s="57">
        <v>0</v>
      </c>
      <c r="W86" s="57">
        <v>0</v>
      </c>
      <c r="Y86" s="147">
        <v>0</v>
      </c>
      <c r="Z86" s="57">
        <v>0</v>
      </c>
      <c r="AA86" s="139">
        <v>0</v>
      </c>
      <c r="AC86" s="147">
        <v>0</v>
      </c>
      <c r="AD86" s="57">
        <v>0</v>
      </c>
      <c r="AE86" s="139">
        <v>0</v>
      </c>
      <c r="AG86" s="147">
        <v>0</v>
      </c>
      <c r="AH86" s="57">
        <v>0</v>
      </c>
      <c r="AI86" s="139">
        <v>0</v>
      </c>
      <c r="AK86" s="147">
        <v>0</v>
      </c>
      <c r="AL86" s="57">
        <v>0</v>
      </c>
      <c r="AM86" s="139">
        <v>0</v>
      </c>
      <c r="AO86" s="147">
        <v>0</v>
      </c>
      <c r="AP86" s="57">
        <v>0</v>
      </c>
      <c r="AQ86" s="139">
        <v>0</v>
      </c>
      <c r="AS86" s="147">
        <v>0</v>
      </c>
      <c r="AT86" s="57">
        <v>0</v>
      </c>
      <c r="AU86" s="139">
        <v>0</v>
      </c>
    </row>
    <row r="87" spans="2:47" x14ac:dyDescent="0.25">
      <c r="B87" s="126">
        <v>1230</v>
      </c>
      <c r="C87" s="131"/>
      <c r="D87" s="128" t="s">
        <v>61</v>
      </c>
      <c r="E87" s="147">
        <f t="shared" si="142"/>
        <v>307262057.97000003</v>
      </c>
      <c r="F87" s="57">
        <f t="shared" si="143"/>
        <v>296238336.70999998</v>
      </c>
      <c r="G87" s="139">
        <f t="shared" si="144"/>
        <v>288708753.94999999</v>
      </c>
      <c r="I87" s="147">
        <v>0</v>
      </c>
      <c r="J87" s="57">
        <v>0</v>
      </c>
      <c r="K87" s="57">
        <v>0</v>
      </c>
      <c r="M87" s="147">
        <v>101732547.61</v>
      </c>
      <c r="N87" s="57">
        <v>101732547.61</v>
      </c>
      <c r="O87" s="57">
        <v>98232547.609999999</v>
      </c>
      <c r="Q87" s="147">
        <v>205095317.61000001</v>
      </c>
      <c r="R87" s="57">
        <v>194071596.34999999</v>
      </c>
      <c r="S87" s="57">
        <v>190042013.59</v>
      </c>
      <c r="U87" s="147">
        <v>434192.75</v>
      </c>
      <c r="V87" s="57">
        <v>434192.75</v>
      </c>
      <c r="W87" s="57">
        <v>434192.75</v>
      </c>
      <c r="Y87" s="147">
        <v>0</v>
      </c>
      <c r="Z87" s="57">
        <v>0</v>
      </c>
      <c r="AA87" s="139">
        <v>0</v>
      </c>
      <c r="AC87" s="147">
        <v>0</v>
      </c>
      <c r="AD87" s="57">
        <v>0</v>
      </c>
      <c r="AE87" s="139">
        <v>0</v>
      </c>
      <c r="AG87" s="147">
        <v>0</v>
      </c>
      <c r="AH87" s="57">
        <v>0</v>
      </c>
      <c r="AI87" s="139">
        <v>0</v>
      </c>
      <c r="AK87" s="147">
        <v>0</v>
      </c>
      <c r="AL87" s="57">
        <v>0</v>
      </c>
      <c r="AM87" s="139">
        <v>0</v>
      </c>
      <c r="AO87" s="147">
        <v>0</v>
      </c>
      <c r="AP87" s="57">
        <v>0</v>
      </c>
      <c r="AQ87" s="139">
        <v>0</v>
      </c>
      <c r="AS87" s="147">
        <v>0</v>
      </c>
      <c r="AT87" s="57">
        <v>0</v>
      </c>
      <c r="AU87" s="139">
        <v>0</v>
      </c>
    </row>
    <row r="88" spans="2:47" x14ac:dyDescent="0.25">
      <c r="B88" s="126">
        <v>1240</v>
      </c>
      <c r="C88" s="131"/>
      <c r="D88" s="128" t="s">
        <v>65</v>
      </c>
      <c r="E88" s="147">
        <f t="shared" si="142"/>
        <v>37597638.739999995</v>
      </c>
      <c r="F88" s="57">
        <f t="shared" si="143"/>
        <v>28692361.549999997</v>
      </c>
      <c r="G88" s="139">
        <f t="shared" si="144"/>
        <v>24167087.149999999</v>
      </c>
      <c r="I88" s="147">
        <v>1021206.01</v>
      </c>
      <c r="J88" s="57">
        <v>749206.01</v>
      </c>
      <c r="K88" s="57">
        <v>630590.15</v>
      </c>
      <c r="M88" s="147">
        <v>1996241.07</v>
      </c>
      <c r="N88" s="57">
        <v>1988051.07</v>
      </c>
      <c r="O88" s="57">
        <v>1988051.07</v>
      </c>
      <c r="Q88" s="147">
        <v>28930008.539999999</v>
      </c>
      <c r="R88" s="57">
        <v>20431498.07</v>
      </c>
      <c r="S88" s="57">
        <v>17234431.199999999</v>
      </c>
      <c r="U88" s="147">
        <v>5650183.1200000001</v>
      </c>
      <c r="V88" s="57">
        <v>5523606.4000000004</v>
      </c>
      <c r="W88" s="57">
        <v>4314014.7300000004</v>
      </c>
      <c r="Y88" s="147">
        <v>0</v>
      </c>
      <c r="Z88" s="57">
        <v>0</v>
      </c>
      <c r="AA88" s="139">
        <v>0</v>
      </c>
      <c r="AC88" s="147">
        <v>0</v>
      </c>
      <c r="AD88" s="57">
        <v>0</v>
      </c>
      <c r="AE88" s="139">
        <v>0</v>
      </c>
      <c r="AG88" s="147">
        <v>0</v>
      </c>
      <c r="AH88" s="57">
        <v>0</v>
      </c>
      <c r="AI88" s="139">
        <v>0</v>
      </c>
      <c r="AK88" s="147">
        <v>0</v>
      </c>
      <c r="AL88" s="57">
        <v>0</v>
      </c>
      <c r="AM88" s="139">
        <v>0</v>
      </c>
      <c r="AO88" s="147">
        <v>0</v>
      </c>
      <c r="AP88" s="57">
        <v>0</v>
      </c>
      <c r="AQ88" s="139">
        <v>0</v>
      </c>
      <c r="AS88" s="147">
        <v>0</v>
      </c>
      <c r="AT88" s="57">
        <v>0</v>
      </c>
      <c r="AU88" s="139">
        <v>0</v>
      </c>
    </row>
    <row r="89" spans="2:47" x14ac:dyDescent="0.25">
      <c r="B89" s="126">
        <v>1250</v>
      </c>
      <c r="C89" s="131"/>
      <c r="D89" s="128" t="s">
        <v>69</v>
      </c>
      <c r="E89" s="147">
        <f t="shared" si="142"/>
        <v>6809445.1899999995</v>
      </c>
      <c r="F89" s="57">
        <f t="shared" si="143"/>
        <v>6899822.3199999994</v>
      </c>
      <c r="G89" s="139">
        <f t="shared" si="144"/>
        <v>6899822.3199999994</v>
      </c>
      <c r="I89" s="147">
        <v>0</v>
      </c>
      <c r="J89" s="57">
        <v>0</v>
      </c>
      <c r="K89" s="57">
        <v>0</v>
      </c>
      <c r="M89" s="147">
        <v>280303.8</v>
      </c>
      <c r="N89" s="57">
        <v>280303.8</v>
      </c>
      <c r="O89" s="57">
        <v>280303.8</v>
      </c>
      <c r="Q89" s="147">
        <v>6488541.3899999997</v>
      </c>
      <c r="R89" s="57">
        <v>6578918.5199999996</v>
      </c>
      <c r="S89" s="57">
        <v>6578918.5199999996</v>
      </c>
      <c r="U89" s="147">
        <v>40600</v>
      </c>
      <c r="V89" s="57">
        <v>40600</v>
      </c>
      <c r="W89" s="57">
        <v>40600</v>
      </c>
      <c r="Y89" s="147">
        <v>0</v>
      </c>
      <c r="Z89" s="57">
        <v>0</v>
      </c>
      <c r="AA89" s="139">
        <v>0</v>
      </c>
      <c r="AC89" s="147">
        <v>0</v>
      </c>
      <c r="AD89" s="57">
        <v>0</v>
      </c>
      <c r="AE89" s="139">
        <v>0</v>
      </c>
      <c r="AG89" s="147">
        <v>0</v>
      </c>
      <c r="AH89" s="57">
        <v>0</v>
      </c>
      <c r="AI89" s="139">
        <v>0</v>
      </c>
      <c r="AK89" s="147">
        <v>0</v>
      </c>
      <c r="AL89" s="57">
        <v>0</v>
      </c>
      <c r="AM89" s="139">
        <v>0</v>
      </c>
      <c r="AO89" s="147">
        <v>0</v>
      </c>
      <c r="AP89" s="57">
        <v>0</v>
      </c>
      <c r="AQ89" s="139">
        <v>0</v>
      </c>
      <c r="AS89" s="147">
        <v>0</v>
      </c>
      <c r="AT89" s="57">
        <v>0</v>
      </c>
      <c r="AU89" s="139">
        <v>0</v>
      </c>
    </row>
    <row r="90" spans="2:47" x14ac:dyDescent="0.25">
      <c r="B90" s="126">
        <v>1260</v>
      </c>
      <c r="C90" s="131"/>
      <c r="D90" s="128" t="s">
        <v>73</v>
      </c>
      <c r="E90" s="147">
        <f t="shared" si="142"/>
        <v>-16753860.560000001</v>
      </c>
      <c r="F90" s="57">
        <f t="shared" si="143"/>
        <v>-11740221.829999998</v>
      </c>
      <c r="G90" s="139">
        <f t="shared" si="144"/>
        <v>-7999049.1000000006</v>
      </c>
      <c r="I90" s="147">
        <v>-519524.29</v>
      </c>
      <c r="J90" s="57">
        <v>-421459.22</v>
      </c>
      <c r="K90" s="57">
        <v>-432444.13</v>
      </c>
      <c r="M90" s="147">
        <v>-978652.05</v>
      </c>
      <c r="N90" s="57">
        <v>-867029.57</v>
      </c>
      <c r="O90" s="57">
        <v>-740786.08</v>
      </c>
      <c r="Q90" s="147">
        <v>-12275112.560000001</v>
      </c>
      <c r="R90" s="57">
        <v>-7958982.6600000001</v>
      </c>
      <c r="S90" s="57">
        <v>-4770473.4800000004</v>
      </c>
      <c r="U90" s="147">
        <v>-2980571.66</v>
      </c>
      <c r="V90" s="57">
        <v>-2492750.38</v>
      </c>
      <c r="W90" s="57">
        <v>-2055345.41</v>
      </c>
      <c r="Y90" s="147">
        <v>0</v>
      </c>
      <c r="Z90" s="57">
        <v>0</v>
      </c>
      <c r="AA90" s="139">
        <v>0</v>
      </c>
      <c r="AC90" s="147">
        <v>0</v>
      </c>
      <c r="AD90" s="57">
        <v>0</v>
      </c>
      <c r="AE90" s="139">
        <v>0</v>
      </c>
      <c r="AG90" s="147">
        <v>0</v>
      </c>
      <c r="AH90" s="57">
        <v>0</v>
      </c>
      <c r="AI90" s="139">
        <v>0</v>
      </c>
      <c r="AK90" s="147">
        <v>0</v>
      </c>
      <c r="AL90" s="57">
        <v>0</v>
      </c>
      <c r="AM90" s="139">
        <v>0</v>
      </c>
      <c r="AO90" s="147">
        <v>0</v>
      </c>
      <c r="AP90" s="57">
        <v>0</v>
      </c>
      <c r="AQ90" s="139">
        <v>0</v>
      </c>
      <c r="AS90" s="147">
        <v>0</v>
      </c>
      <c r="AT90" s="57">
        <v>0</v>
      </c>
      <c r="AU90" s="139">
        <v>0</v>
      </c>
    </row>
    <row r="91" spans="2:47" x14ac:dyDescent="0.25">
      <c r="B91" s="126">
        <v>1270</v>
      </c>
      <c r="C91" s="131"/>
      <c r="D91" s="128" t="s">
        <v>77</v>
      </c>
      <c r="E91" s="147">
        <f t="shared" si="142"/>
        <v>0</v>
      </c>
      <c r="F91" s="57">
        <f t="shared" si="143"/>
        <v>0</v>
      </c>
      <c r="G91" s="139">
        <f t="shared" si="144"/>
        <v>0</v>
      </c>
      <c r="I91" s="147">
        <v>0</v>
      </c>
      <c r="J91" s="57">
        <v>0</v>
      </c>
      <c r="K91" s="57">
        <v>0</v>
      </c>
      <c r="M91" s="147">
        <v>0</v>
      </c>
      <c r="N91" s="57">
        <v>0</v>
      </c>
      <c r="O91" s="57">
        <v>0</v>
      </c>
      <c r="Q91" s="147">
        <v>0</v>
      </c>
      <c r="R91" s="57">
        <v>0</v>
      </c>
      <c r="S91" s="57">
        <v>0</v>
      </c>
      <c r="U91" s="147">
        <v>0</v>
      </c>
      <c r="V91" s="57">
        <v>0</v>
      </c>
      <c r="W91" s="57">
        <v>0</v>
      </c>
      <c r="Y91" s="147">
        <v>0</v>
      </c>
      <c r="Z91" s="57">
        <v>0</v>
      </c>
      <c r="AA91" s="139">
        <v>0</v>
      </c>
      <c r="AC91" s="147">
        <v>0</v>
      </c>
      <c r="AD91" s="57">
        <v>0</v>
      </c>
      <c r="AE91" s="139">
        <v>0</v>
      </c>
      <c r="AG91" s="147">
        <v>0</v>
      </c>
      <c r="AH91" s="57">
        <v>0</v>
      </c>
      <c r="AI91" s="139">
        <v>0</v>
      </c>
      <c r="AK91" s="147">
        <v>0</v>
      </c>
      <c r="AL91" s="57">
        <v>0</v>
      </c>
      <c r="AM91" s="139">
        <v>0</v>
      </c>
      <c r="AO91" s="147">
        <v>0</v>
      </c>
      <c r="AP91" s="57">
        <v>0</v>
      </c>
      <c r="AQ91" s="139">
        <v>0</v>
      </c>
      <c r="AS91" s="147">
        <v>0</v>
      </c>
      <c r="AT91" s="57">
        <v>0</v>
      </c>
      <c r="AU91" s="139">
        <v>0</v>
      </c>
    </row>
    <row r="92" spans="2:47" x14ac:dyDescent="0.25">
      <c r="B92" s="126">
        <v>1280</v>
      </c>
      <c r="C92" s="131"/>
      <c r="D92" s="128" t="s">
        <v>80</v>
      </c>
      <c r="E92" s="147">
        <f t="shared" si="142"/>
        <v>0</v>
      </c>
      <c r="F92" s="57">
        <f t="shared" si="143"/>
        <v>0</v>
      </c>
      <c r="G92" s="139">
        <f t="shared" si="144"/>
        <v>0</v>
      </c>
      <c r="I92" s="147">
        <v>0</v>
      </c>
      <c r="J92" s="57">
        <v>0</v>
      </c>
      <c r="K92" s="57">
        <v>0</v>
      </c>
      <c r="M92" s="147">
        <v>0</v>
      </c>
      <c r="N92" s="57">
        <v>0</v>
      </c>
      <c r="O92" s="57">
        <v>0</v>
      </c>
      <c r="Q92" s="147">
        <v>0</v>
      </c>
      <c r="R92" s="57">
        <v>0</v>
      </c>
      <c r="S92" s="57">
        <v>0</v>
      </c>
      <c r="U92" s="147">
        <v>0</v>
      </c>
      <c r="V92" s="57">
        <v>0</v>
      </c>
      <c r="W92" s="57">
        <v>0</v>
      </c>
      <c r="Y92" s="147">
        <v>0</v>
      </c>
      <c r="Z92" s="57">
        <v>0</v>
      </c>
      <c r="AA92" s="139">
        <v>0</v>
      </c>
      <c r="AC92" s="147">
        <v>0</v>
      </c>
      <c r="AD92" s="57">
        <v>0</v>
      </c>
      <c r="AE92" s="139">
        <v>0</v>
      </c>
      <c r="AG92" s="147">
        <v>0</v>
      </c>
      <c r="AH92" s="57">
        <v>0</v>
      </c>
      <c r="AI92" s="139">
        <v>0</v>
      </c>
      <c r="AK92" s="147">
        <v>0</v>
      </c>
      <c r="AL92" s="57">
        <v>0</v>
      </c>
      <c r="AM92" s="139">
        <v>0</v>
      </c>
      <c r="AO92" s="147">
        <v>0</v>
      </c>
      <c r="AP92" s="57">
        <v>0</v>
      </c>
      <c r="AQ92" s="139">
        <v>0</v>
      </c>
      <c r="AS92" s="147">
        <v>0</v>
      </c>
      <c r="AT92" s="57">
        <v>0</v>
      </c>
      <c r="AU92" s="139">
        <v>0</v>
      </c>
    </row>
    <row r="93" spans="2:47" x14ac:dyDescent="0.25">
      <c r="B93" s="126">
        <v>1290</v>
      </c>
      <c r="C93" s="131"/>
      <c r="D93" s="128" t="s">
        <v>84</v>
      </c>
      <c r="E93" s="147">
        <f t="shared" si="142"/>
        <v>0</v>
      </c>
      <c r="F93" s="57">
        <f t="shared" si="143"/>
        <v>0</v>
      </c>
      <c r="G93" s="139">
        <f t="shared" si="144"/>
        <v>0</v>
      </c>
      <c r="I93" s="147">
        <v>0</v>
      </c>
      <c r="J93" s="57">
        <v>0</v>
      </c>
      <c r="K93" s="57">
        <v>0</v>
      </c>
      <c r="M93" s="147">
        <v>0</v>
      </c>
      <c r="N93" s="57">
        <v>0</v>
      </c>
      <c r="O93" s="57">
        <v>0</v>
      </c>
      <c r="Q93" s="147">
        <v>0</v>
      </c>
      <c r="R93" s="57">
        <v>0</v>
      </c>
      <c r="S93" s="57">
        <v>0</v>
      </c>
      <c r="U93" s="147">
        <v>0</v>
      </c>
      <c r="V93" s="57">
        <v>0</v>
      </c>
      <c r="W93" s="57">
        <v>0</v>
      </c>
      <c r="Y93" s="147">
        <v>0</v>
      </c>
      <c r="Z93" s="57">
        <v>0</v>
      </c>
      <c r="AA93" s="139">
        <v>0</v>
      </c>
      <c r="AC93" s="147">
        <v>0</v>
      </c>
      <c r="AD93" s="57">
        <v>0</v>
      </c>
      <c r="AE93" s="139">
        <v>0</v>
      </c>
      <c r="AG93" s="147">
        <v>0</v>
      </c>
      <c r="AH93" s="57">
        <v>0</v>
      </c>
      <c r="AI93" s="139">
        <v>0</v>
      </c>
      <c r="AK93" s="147">
        <v>0</v>
      </c>
      <c r="AL93" s="57">
        <v>0</v>
      </c>
      <c r="AM93" s="139">
        <v>0</v>
      </c>
      <c r="AO93" s="147">
        <v>0</v>
      </c>
      <c r="AP93" s="57">
        <v>0</v>
      </c>
      <c r="AQ93" s="139">
        <v>0</v>
      </c>
      <c r="AS93" s="147">
        <v>0</v>
      </c>
      <c r="AT93" s="57">
        <v>0</v>
      </c>
      <c r="AU93" s="139">
        <v>0</v>
      </c>
    </row>
    <row r="94" spans="2:47" x14ac:dyDescent="0.25">
      <c r="B94" s="126"/>
      <c r="C94" s="131"/>
      <c r="D94" s="128"/>
      <c r="E94" s="147"/>
      <c r="F94" s="57"/>
      <c r="G94" s="139"/>
      <c r="I94" s="147"/>
      <c r="J94" s="57"/>
      <c r="K94" s="57"/>
      <c r="M94" s="147"/>
      <c r="N94" s="57"/>
      <c r="O94" s="57"/>
      <c r="Q94" s="147"/>
      <c r="R94" s="57"/>
      <c r="S94" s="57"/>
      <c r="U94" s="147"/>
      <c r="V94" s="57"/>
      <c r="W94" s="57"/>
      <c r="Y94" s="147"/>
      <c r="Z94" s="57"/>
      <c r="AA94" s="139"/>
      <c r="AC94" s="147"/>
      <c r="AD94" s="57"/>
      <c r="AE94" s="139"/>
      <c r="AG94" s="147"/>
      <c r="AH94" s="57"/>
      <c r="AI94" s="139"/>
      <c r="AK94" s="147"/>
      <c r="AL94" s="57"/>
      <c r="AM94" s="139"/>
      <c r="AO94" s="147"/>
      <c r="AP94" s="57"/>
      <c r="AQ94" s="139"/>
      <c r="AS94" s="147"/>
      <c r="AT94" s="57"/>
      <c r="AU94" s="139"/>
    </row>
    <row r="95" spans="2:47" x14ac:dyDescent="0.25">
      <c r="B95" s="126">
        <v>1200</v>
      </c>
      <c r="C95" s="131"/>
      <c r="D95" s="129" t="s">
        <v>92</v>
      </c>
      <c r="E95" s="149">
        <f>SUM(E85:E93)</f>
        <v>334915281.34000003</v>
      </c>
      <c r="F95" s="67">
        <f>SUM(F85:F93)</f>
        <v>320090298.75</v>
      </c>
      <c r="G95" s="140">
        <f>SUM(G85:G93)</f>
        <v>311776614.31999993</v>
      </c>
      <c r="I95" s="149">
        <f t="shared" ref="I95" si="145">SUM(I85:I93)</f>
        <v>501681.72000000003</v>
      </c>
      <c r="J95" s="67">
        <f t="shared" ref="J95:K95" si="146">SUM(J85:J93)</f>
        <v>327746.79000000004</v>
      </c>
      <c r="K95" s="67">
        <f t="shared" si="146"/>
        <v>198146.02000000002</v>
      </c>
      <c r="M95" s="149">
        <f t="shared" ref="M95" si="147">SUM(M85:M93)</f>
        <v>103030440.42999999</v>
      </c>
      <c r="N95" s="67">
        <f t="shared" ref="N95:O95" si="148">SUM(N85:N93)</f>
        <v>103133872.91</v>
      </c>
      <c r="O95" s="67">
        <f t="shared" si="148"/>
        <v>99760116.399999991</v>
      </c>
      <c r="Q95" s="149">
        <f t="shared" ref="Q95" si="149">SUM(Q85:Q93)</f>
        <v>228238754.97999999</v>
      </c>
      <c r="R95" s="67">
        <f t="shared" ref="R95:S95" si="150">SUM(R85:R93)</f>
        <v>213123030.28</v>
      </c>
      <c r="S95" s="67">
        <f t="shared" si="150"/>
        <v>209084889.83000001</v>
      </c>
      <c r="U95" s="149">
        <f t="shared" ref="U95" si="151">SUM(U85:U93)</f>
        <v>3144404.21</v>
      </c>
      <c r="V95" s="67">
        <f t="shared" ref="V95:W95" si="152">SUM(V85:V93)</f>
        <v>3505648.7700000005</v>
      </c>
      <c r="W95" s="67">
        <f t="shared" si="152"/>
        <v>2733462.0700000003</v>
      </c>
      <c r="Y95" s="149">
        <f t="shared" ref="Y95:AA95" si="153">SUM(Y85:Y93)</f>
        <v>0</v>
      </c>
      <c r="Z95" s="67">
        <f t="shared" si="153"/>
        <v>0</v>
      </c>
      <c r="AA95" s="140">
        <f t="shared" si="153"/>
        <v>0</v>
      </c>
      <c r="AC95" s="149">
        <f>SUM(AC85:AC93)</f>
        <v>0</v>
      </c>
      <c r="AD95" s="67">
        <f>SUM(AD85:AD93)</f>
        <v>0</v>
      </c>
      <c r="AE95" s="140">
        <f>SUM(AE85:AE93)</f>
        <v>0</v>
      </c>
      <c r="AG95" s="149">
        <f>SUM(AG85:AG93)</f>
        <v>0</v>
      </c>
      <c r="AH95" s="67">
        <f>SUM(AH85:AH93)</f>
        <v>0</v>
      </c>
      <c r="AI95" s="140">
        <f>SUM(AI85:AI93)</f>
        <v>0</v>
      </c>
      <c r="AK95" s="149">
        <f>SUM(AK85:AK93)</f>
        <v>0</v>
      </c>
      <c r="AL95" s="67">
        <f>SUM(AL85:AL93)</f>
        <v>0</v>
      </c>
      <c r="AM95" s="140">
        <f>SUM(AM85:AM93)</f>
        <v>0</v>
      </c>
      <c r="AO95" s="149">
        <f>SUM(AO85:AO93)</f>
        <v>0</v>
      </c>
      <c r="AP95" s="67">
        <f>SUM(AP85:AP93)</f>
        <v>0</v>
      </c>
      <c r="AQ95" s="140">
        <f>SUM(AQ85:AQ93)</f>
        <v>0</v>
      </c>
      <c r="AS95" s="149">
        <f>SUM(AS85:AS93)</f>
        <v>0</v>
      </c>
      <c r="AT95" s="67">
        <f>SUM(AT85:AT93)</f>
        <v>0</v>
      </c>
      <c r="AU95" s="140">
        <f>SUM(AU85:AU93)</f>
        <v>0</v>
      </c>
    </row>
    <row r="96" spans="2:47" x14ac:dyDescent="0.25">
      <c r="B96" s="126"/>
      <c r="C96" s="131"/>
      <c r="D96" s="42"/>
      <c r="E96" s="146"/>
      <c r="F96" s="38"/>
      <c r="G96" s="142"/>
      <c r="I96" s="146"/>
      <c r="J96" s="38"/>
      <c r="K96" s="38"/>
      <c r="M96" s="146"/>
      <c r="N96" s="38"/>
      <c r="O96" s="38"/>
      <c r="Q96" s="146"/>
      <c r="R96" s="38"/>
      <c r="S96" s="38"/>
      <c r="U96" s="146"/>
      <c r="V96" s="38"/>
      <c r="W96" s="38"/>
      <c r="Y96" s="146"/>
      <c r="Z96" s="38"/>
      <c r="AA96" s="142"/>
      <c r="AC96" s="146"/>
      <c r="AD96" s="38"/>
      <c r="AE96" s="142"/>
      <c r="AG96" s="146"/>
      <c r="AH96" s="38"/>
      <c r="AI96" s="142"/>
      <c r="AK96" s="146"/>
      <c r="AL96" s="38"/>
      <c r="AM96" s="142"/>
      <c r="AO96" s="146"/>
      <c r="AP96" s="38"/>
      <c r="AQ96" s="142"/>
      <c r="AS96" s="146"/>
      <c r="AT96" s="38"/>
      <c r="AU96" s="142"/>
    </row>
    <row r="97" spans="2:47" x14ac:dyDescent="0.25">
      <c r="B97" s="126">
        <v>1000</v>
      </c>
      <c r="C97" s="131"/>
      <c r="D97" s="42" t="s">
        <v>96</v>
      </c>
      <c r="E97" s="146">
        <f>+E95+E82</f>
        <v>404456636.48000002</v>
      </c>
      <c r="F97" s="38">
        <f>+F95+F82</f>
        <v>393835053.37</v>
      </c>
      <c r="G97" s="142">
        <f>+G95+G82</f>
        <v>368337754.01999992</v>
      </c>
      <c r="I97" s="146">
        <f t="shared" ref="I97" si="154">+I95+I82</f>
        <v>1070752.82</v>
      </c>
      <c r="J97" s="38">
        <f t="shared" ref="J97:K97" si="155">+J95+J82</f>
        <v>905699.12</v>
      </c>
      <c r="K97" s="38">
        <f t="shared" si="155"/>
        <v>750187.58</v>
      </c>
      <c r="M97" s="146">
        <f t="shared" ref="M97" si="156">+M95+M82</f>
        <v>120015332.77</v>
      </c>
      <c r="N97" s="38">
        <f t="shared" ref="N97:O97" si="157">+N95+N82</f>
        <v>125593563.09</v>
      </c>
      <c r="O97" s="38">
        <f t="shared" si="157"/>
        <v>118764000.41</v>
      </c>
      <c r="Q97" s="146">
        <f t="shared" ref="Q97" si="158">+Q95+Q82</f>
        <v>277847864.69</v>
      </c>
      <c r="R97" s="38">
        <f t="shared" ref="R97:S97" si="159">+R95+R82</f>
        <v>263276184.13</v>
      </c>
      <c r="S97" s="38">
        <f t="shared" si="159"/>
        <v>242143866.59</v>
      </c>
      <c r="U97" s="146">
        <f t="shared" ref="U97" si="160">+U95+U82</f>
        <v>5522686.1999999993</v>
      </c>
      <c r="V97" s="38">
        <f t="shared" ref="V97:W97" si="161">+V95+V82</f>
        <v>4059607.0300000003</v>
      </c>
      <c r="W97" s="38">
        <f t="shared" si="161"/>
        <v>6679699.4400000004</v>
      </c>
      <c r="Y97" s="146">
        <f t="shared" ref="Y97:AA97" si="162">+Y95+Y82</f>
        <v>0</v>
      </c>
      <c r="Z97" s="38">
        <f t="shared" si="162"/>
        <v>0</v>
      </c>
      <c r="AA97" s="142">
        <f t="shared" si="162"/>
        <v>0</v>
      </c>
      <c r="AC97" s="146">
        <f>+AC95+AC82</f>
        <v>0</v>
      </c>
      <c r="AD97" s="38">
        <f>+AD95+AD82</f>
        <v>0</v>
      </c>
      <c r="AE97" s="142">
        <f>+AE95+AE82</f>
        <v>0</v>
      </c>
      <c r="AG97" s="146">
        <f>+AG95+AG82</f>
        <v>0</v>
      </c>
      <c r="AH97" s="38">
        <f>+AH95+AH82</f>
        <v>0</v>
      </c>
      <c r="AI97" s="142">
        <f>+AI95+AI82</f>
        <v>0</v>
      </c>
      <c r="AK97" s="146">
        <f>+AK95+AK82</f>
        <v>0</v>
      </c>
      <c r="AL97" s="38">
        <f>+AL95+AL82</f>
        <v>0</v>
      </c>
      <c r="AM97" s="142">
        <f>+AM95+AM82</f>
        <v>0</v>
      </c>
      <c r="AO97" s="146">
        <f>+AO95+AO82</f>
        <v>0</v>
      </c>
      <c r="AP97" s="38">
        <f>+AP95+AP82</f>
        <v>0</v>
      </c>
      <c r="AQ97" s="142">
        <f>+AQ95+AQ82</f>
        <v>0</v>
      </c>
      <c r="AS97" s="146">
        <f>+AS95+AS82</f>
        <v>0</v>
      </c>
      <c r="AT97" s="38">
        <f>+AT95+AT82</f>
        <v>0</v>
      </c>
      <c r="AU97" s="142">
        <f>+AU95+AU82</f>
        <v>0</v>
      </c>
    </row>
    <row r="98" spans="2:47" x14ac:dyDescent="0.25">
      <c r="B98" s="127"/>
      <c r="C98" s="133"/>
      <c r="D98" s="136"/>
      <c r="E98" s="133"/>
      <c r="F98" s="137"/>
      <c r="G98" s="143"/>
      <c r="I98" s="133"/>
      <c r="J98" s="137"/>
      <c r="K98" s="137"/>
      <c r="M98" s="133"/>
      <c r="N98" s="137"/>
      <c r="O98" s="137"/>
      <c r="Q98" s="133"/>
      <c r="R98" s="137"/>
      <c r="S98" s="137"/>
      <c r="U98" s="133"/>
      <c r="V98" s="137"/>
      <c r="W98" s="137"/>
      <c r="Y98" s="133"/>
      <c r="Z98" s="137"/>
      <c r="AA98" s="143"/>
      <c r="AC98" s="133"/>
      <c r="AD98" s="137"/>
      <c r="AE98" s="143"/>
      <c r="AG98" s="133"/>
      <c r="AH98" s="137"/>
      <c r="AI98" s="143"/>
      <c r="AK98" s="133"/>
      <c r="AL98" s="137"/>
      <c r="AM98" s="143"/>
      <c r="AO98" s="133"/>
      <c r="AP98" s="137"/>
      <c r="AQ98" s="143"/>
      <c r="AS98" s="133"/>
      <c r="AT98" s="137"/>
      <c r="AU98" s="143"/>
    </row>
    <row r="99" spans="2:47" x14ac:dyDescent="0.25">
      <c r="B99" s="125"/>
      <c r="C99" s="41" t="s">
        <v>7</v>
      </c>
      <c r="E99" s="151"/>
      <c r="F99" s="134"/>
      <c r="G99" s="134"/>
      <c r="I99" s="151"/>
      <c r="J99" s="134"/>
      <c r="K99" s="134"/>
      <c r="M99" s="151"/>
      <c r="N99" s="134"/>
      <c r="O99" s="134"/>
      <c r="Q99" s="151"/>
      <c r="R99" s="134"/>
      <c r="S99" s="134"/>
      <c r="U99" s="151"/>
      <c r="V99" s="134"/>
      <c r="W99" s="134"/>
      <c r="Y99" s="151"/>
      <c r="Z99" s="134"/>
      <c r="AA99" s="134"/>
      <c r="AC99" s="151"/>
      <c r="AD99" s="134"/>
      <c r="AE99" s="134"/>
      <c r="AG99" s="151"/>
      <c r="AH99" s="134"/>
      <c r="AI99" s="134"/>
      <c r="AK99" s="151"/>
      <c r="AL99" s="134"/>
      <c r="AM99" s="134"/>
      <c r="AO99" s="151"/>
      <c r="AP99" s="134"/>
      <c r="AQ99" s="134"/>
      <c r="AS99" s="151"/>
      <c r="AT99" s="134"/>
      <c r="AU99" s="134"/>
    </row>
    <row r="100" spans="2:47" x14ac:dyDescent="0.25">
      <c r="B100" s="126"/>
      <c r="C100" s="131"/>
      <c r="D100" s="42"/>
      <c r="E100" s="153"/>
      <c r="F100" s="19"/>
      <c r="G100" s="19"/>
      <c r="I100" s="153"/>
      <c r="J100" s="19"/>
      <c r="K100" s="19"/>
      <c r="M100" s="153"/>
      <c r="N100" s="19"/>
      <c r="O100" s="19"/>
      <c r="Q100" s="153"/>
      <c r="R100" s="19"/>
      <c r="S100" s="19"/>
      <c r="U100" s="153"/>
      <c r="V100" s="19"/>
      <c r="W100" s="19"/>
      <c r="Y100" s="153"/>
      <c r="Z100" s="19"/>
      <c r="AA100" s="19"/>
      <c r="AC100" s="153"/>
      <c r="AD100" s="19"/>
      <c r="AE100" s="19"/>
      <c r="AG100" s="153"/>
      <c r="AH100" s="19"/>
      <c r="AI100" s="19"/>
      <c r="AK100" s="153"/>
      <c r="AL100" s="19"/>
      <c r="AM100" s="19"/>
      <c r="AO100" s="153"/>
      <c r="AP100" s="19"/>
      <c r="AQ100" s="19"/>
      <c r="AS100" s="153"/>
      <c r="AT100" s="19"/>
      <c r="AU100" s="19"/>
    </row>
    <row r="101" spans="2:47" x14ac:dyDescent="0.25">
      <c r="B101" s="126"/>
      <c r="C101" s="41" t="s">
        <v>12</v>
      </c>
      <c r="E101" s="146"/>
      <c r="F101" s="38"/>
      <c r="G101" s="38"/>
      <c r="I101" s="146"/>
      <c r="J101" s="38"/>
      <c r="K101" s="38"/>
      <c r="M101" s="146"/>
      <c r="N101" s="38"/>
      <c r="O101" s="38"/>
      <c r="Q101" s="146"/>
      <c r="R101" s="38"/>
      <c r="S101" s="38"/>
      <c r="U101" s="146"/>
      <c r="V101" s="38"/>
      <c r="W101" s="38"/>
      <c r="Y101" s="146"/>
      <c r="Z101" s="38"/>
      <c r="AA101" s="38"/>
      <c r="AC101" s="146"/>
      <c r="AD101" s="38"/>
      <c r="AE101" s="38"/>
      <c r="AG101" s="146"/>
      <c r="AH101" s="38"/>
      <c r="AI101" s="38"/>
      <c r="AK101" s="146"/>
      <c r="AL101" s="38"/>
      <c r="AM101" s="38"/>
      <c r="AO101" s="146"/>
      <c r="AP101" s="38"/>
      <c r="AQ101" s="38"/>
      <c r="AS101" s="146"/>
      <c r="AT101" s="38"/>
      <c r="AU101" s="38"/>
    </row>
    <row r="102" spans="2:47" x14ac:dyDescent="0.25">
      <c r="B102" s="126">
        <v>2110</v>
      </c>
      <c r="C102" s="131"/>
      <c r="D102" s="128" t="s">
        <v>17</v>
      </c>
      <c r="E102" s="147">
        <f t="shared" ref="E102:E109" si="163">+I102+M102+Q102+U102+Y102+AC102+AG102+AK102+AO102+AS102</f>
        <v>17780664.68</v>
      </c>
      <c r="F102" s="57">
        <f t="shared" ref="F102:F109" si="164">+J102+N102+R102+V102+Z102+AD102+AH102+AL102+AP102+AT102</f>
        <v>21822026.289999999</v>
      </c>
      <c r="G102" s="57">
        <f t="shared" ref="G102:G109" si="165">+K102+O102+S102+W102+AA102+AE102+AI102+AM102+AQ102+AU102</f>
        <v>16171888.129999999</v>
      </c>
      <c r="I102" s="147">
        <v>114374.06</v>
      </c>
      <c r="J102" s="57">
        <v>123255.29</v>
      </c>
      <c r="K102" s="57">
        <v>97344.52</v>
      </c>
      <c r="M102" s="147">
        <v>794558.01</v>
      </c>
      <c r="N102" s="57">
        <v>912707.9</v>
      </c>
      <c r="O102" s="57">
        <v>821215.76</v>
      </c>
      <c r="Q102" s="147">
        <v>17397225.739999998</v>
      </c>
      <c r="R102" s="57">
        <v>21212209.579999998</v>
      </c>
      <c r="S102" s="57">
        <v>14156802.220000001</v>
      </c>
      <c r="U102" s="147">
        <v>-525493.13</v>
      </c>
      <c r="V102" s="57">
        <v>-426146.48</v>
      </c>
      <c r="W102" s="57">
        <v>1096525.6299999999</v>
      </c>
      <c r="Y102" s="147">
        <v>0</v>
      </c>
      <c r="Z102" s="57">
        <v>0</v>
      </c>
      <c r="AA102" s="57">
        <v>0</v>
      </c>
      <c r="AC102" s="147">
        <v>0</v>
      </c>
      <c r="AD102" s="57">
        <v>0</v>
      </c>
      <c r="AE102" s="57">
        <v>0</v>
      </c>
      <c r="AG102" s="147">
        <v>0</v>
      </c>
      <c r="AH102" s="57">
        <v>0</v>
      </c>
      <c r="AI102" s="57">
        <v>0</v>
      </c>
      <c r="AK102" s="147">
        <v>0</v>
      </c>
      <c r="AL102" s="57">
        <v>0</v>
      </c>
      <c r="AM102" s="57">
        <v>0</v>
      </c>
      <c r="AO102" s="147">
        <v>0</v>
      </c>
      <c r="AP102" s="57">
        <v>0</v>
      </c>
      <c r="AQ102" s="57">
        <v>0</v>
      </c>
      <c r="AS102" s="147">
        <v>0</v>
      </c>
      <c r="AT102" s="57">
        <v>0</v>
      </c>
      <c r="AU102" s="57">
        <v>0</v>
      </c>
    </row>
    <row r="103" spans="2:47" x14ac:dyDescent="0.25">
      <c r="B103" s="126">
        <v>2120</v>
      </c>
      <c r="C103" s="131"/>
      <c r="D103" s="128" t="s">
        <v>21</v>
      </c>
      <c r="E103" s="147">
        <f t="shared" si="163"/>
        <v>0</v>
      </c>
      <c r="F103" s="57">
        <f t="shared" si="164"/>
        <v>0</v>
      </c>
      <c r="G103" s="57">
        <f t="shared" si="165"/>
        <v>0</v>
      </c>
      <c r="I103" s="147">
        <v>0</v>
      </c>
      <c r="J103" s="57">
        <v>0</v>
      </c>
      <c r="K103" s="57">
        <v>0</v>
      </c>
      <c r="M103" s="147">
        <v>0</v>
      </c>
      <c r="N103" s="57">
        <v>0</v>
      </c>
      <c r="O103" s="57">
        <v>0</v>
      </c>
      <c r="Q103" s="147">
        <v>0</v>
      </c>
      <c r="R103" s="57">
        <v>0</v>
      </c>
      <c r="S103" s="57">
        <v>0</v>
      </c>
      <c r="U103" s="147">
        <v>0</v>
      </c>
      <c r="V103" s="57">
        <v>0</v>
      </c>
      <c r="W103" s="57">
        <v>0</v>
      </c>
      <c r="Y103" s="147">
        <v>0</v>
      </c>
      <c r="Z103" s="57">
        <v>0</v>
      </c>
      <c r="AA103" s="57">
        <v>0</v>
      </c>
      <c r="AC103" s="147">
        <v>0</v>
      </c>
      <c r="AD103" s="57">
        <v>0</v>
      </c>
      <c r="AE103" s="57">
        <v>0</v>
      </c>
      <c r="AG103" s="147">
        <v>0</v>
      </c>
      <c r="AH103" s="57">
        <v>0</v>
      </c>
      <c r="AI103" s="57">
        <v>0</v>
      </c>
      <c r="AK103" s="147">
        <v>0</v>
      </c>
      <c r="AL103" s="57">
        <v>0</v>
      </c>
      <c r="AM103" s="57">
        <v>0</v>
      </c>
      <c r="AO103" s="147">
        <v>0</v>
      </c>
      <c r="AP103" s="57">
        <v>0</v>
      </c>
      <c r="AQ103" s="57">
        <v>0</v>
      </c>
      <c r="AS103" s="147">
        <v>0</v>
      </c>
      <c r="AT103" s="57">
        <v>0</v>
      </c>
      <c r="AU103" s="57">
        <v>0</v>
      </c>
    </row>
    <row r="104" spans="2:47" x14ac:dyDescent="0.25">
      <c r="B104" s="126">
        <v>2130</v>
      </c>
      <c r="C104" s="131"/>
      <c r="D104" s="128" t="s">
        <v>25</v>
      </c>
      <c r="E104" s="147">
        <f t="shared" si="163"/>
        <v>0</v>
      </c>
      <c r="F104" s="57">
        <f t="shared" si="164"/>
        <v>0</v>
      </c>
      <c r="G104" s="57">
        <f t="shared" si="165"/>
        <v>0</v>
      </c>
      <c r="I104" s="147">
        <v>0</v>
      </c>
      <c r="J104" s="57">
        <v>0</v>
      </c>
      <c r="K104" s="57">
        <v>0</v>
      </c>
      <c r="M104" s="147">
        <v>0</v>
      </c>
      <c r="N104" s="57">
        <v>0</v>
      </c>
      <c r="O104" s="57">
        <v>0</v>
      </c>
      <c r="Q104" s="147">
        <v>0</v>
      </c>
      <c r="R104" s="57">
        <v>0</v>
      </c>
      <c r="S104" s="57">
        <v>0</v>
      </c>
      <c r="U104" s="147">
        <v>0</v>
      </c>
      <c r="V104" s="57">
        <v>0</v>
      </c>
      <c r="W104" s="57">
        <v>0</v>
      </c>
      <c r="Y104" s="147">
        <v>0</v>
      </c>
      <c r="Z104" s="57">
        <v>0</v>
      </c>
      <c r="AA104" s="57">
        <v>0</v>
      </c>
      <c r="AC104" s="147">
        <v>0</v>
      </c>
      <c r="AD104" s="57">
        <v>0</v>
      </c>
      <c r="AE104" s="57">
        <v>0</v>
      </c>
      <c r="AG104" s="147">
        <v>0</v>
      </c>
      <c r="AH104" s="57">
        <v>0</v>
      </c>
      <c r="AI104" s="57">
        <v>0</v>
      </c>
      <c r="AK104" s="147">
        <v>0</v>
      </c>
      <c r="AL104" s="57">
        <v>0</v>
      </c>
      <c r="AM104" s="57">
        <v>0</v>
      </c>
      <c r="AO104" s="147">
        <v>0</v>
      </c>
      <c r="AP104" s="57">
        <v>0</v>
      </c>
      <c r="AQ104" s="57">
        <v>0</v>
      </c>
      <c r="AS104" s="147">
        <v>0</v>
      </c>
      <c r="AT104" s="57">
        <v>0</v>
      </c>
      <c r="AU104" s="57">
        <v>0</v>
      </c>
    </row>
    <row r="105" spans="2:47" x14ac:dyDescent="0.25">
      <c r="B105" s="126">
        <v>2140</v>
      </c>
      <c r="C105" s="131"/>
      <c r="D105" s="128" t="s">
        <v>28</v>
      </c>
      <c r="E105" s="147">
        <f t="shared" si="163"/>
        <v>0</v>
      </c>
      <c r="F105" s="57">
        <f t="shared" si="164"/>
        <v>0</v>
      </c>
      <c r="G105" s="57">
        <f t="shared" si="165"/>
        <v>0</v>
      </c>
      <c r="I105" s="147">
        <v>0</v>
      </c>
      <c r="J105" s="57">
        <v>0</v>
      </c>
      <c r="K105" s="57">
        <v>0</v>
      </c>
      <c r="M105" s="147">
        <v>0</v>
      </c>
      <c r="N105" s="57">
        <v>0</v>
      </c>
      <c r="O105" s="57">
        <v>0</v>
      </c>
      <c r="Q105" s="147">
        <v>0</v>
      </c>
      <c r="R105" s="57">
        <v>0</v>
      </c>
      <c r="S105" s="57">
        <v>0</v>
      </c>
      <c r="U105" s="147">
        <v>0</v>
      </c>
      <c r="V105" s="57">
        <v>0</v>
      </c>
      <c r="W105" s="57">
        <v>0</v>
      </c>
      <c r="Y105" s="147">
        <v>0</v>
      </c>
      <c r="Z105" s="57">
        <v>0</v>
      </c>
      <c r="AA105" s="57">
        <v>0</v>
      </c>
      <c r="AC105" s="147">
        <v>0</v>
      </c>
      <c r="AD105" s="57">
        <v>0</v>
      </c>
      <c r="AE105" s="57">
        <v>0</v>
      </c>
      <c r="AG105" s="147">
        <v>0</v>
      </c>
      <c r="AH105" s="57">
        <v>0</v>
      </c>
      <c r="AI105" s="57">
        <v>0</v>
      </c>
      <c r="AK105" s="147">
        <v>0</v>
      </c>
      <c r="AL105" s="57">
        <v>0</v>
      </c>
      <c r="AM105" s="57">
        <v>0</v>
      </c>
      <c r="AO105" s="147">
        <v>0</v>
      </c>
      <c r="AP105" s="57">
        <v>0</v>
      </c>
      <c r="AQ105" s="57">
        <v>0</v>
      </c>
      <c r="AS105" s="147">
        <v>0</v>
      </c>
      <c r="AT105" s="57">
        <v>0</v>
      </c>
      <c r="AU105" s="57">
        <v>0</v>
      </c>
    </row>
    <row r="106" spans="2:47" x14ac:dyDescent="0.25">
      <c r="B106" s="126">
        <v>2150</v>
      </c>
      <c r="C106" s="131"/>
      <c r="D106" s="128" t="s">
        <v>32</v>
      </c>
      <c r="E106" s="147">
        <f t="shared" si="163"/>
        <v>0</v>
      </c>
      <c r="F106" s="57">
        <f t="shared" si="164"/>
        <v>0</v>
      </c>
      <c r="G106" s="57">
        <f t="shared" si="165"/>
        <v>0</v>
      </c>
      <c r="I106" s="147">
        <v>0</v>
      </c>
      <c r="J106" s="57">
        <v>0</v>
      </c>
      <c r="K106" s="57">
        <v>0</v>
      </c>
      <c r="M106" s="147">
        <v>0</v>
      </c>
      <c r="N106" s="57">
        <v>0</v>
      </c>
      <c r="O106" s="57">
        <v>0</v>
      </c>
      <c r="Q106" s="147">
        <v>0</v>
      </c>
      <c r="R106" s="57">
        <v>0</v>
      </c>
      <c r="S106" s="57">
        <v>0</v>
      </c>
      <c r="U106" s="147">
        <v>0</v>
      </c>
      <c r="V106" s="57">
        <v>0</v>
      </c>
      <c r="W106" s="57">
        <v>0</v>
      </c>
      <c r="Y106" s="147">
        <v>0</v>
      </c>
      <c r="Z106" s="57">
        <v>0</v>
      </c>
      <c r="AA106" s="57">
        <v>0</v>
      </c>
      <c r="AC106" s="147">
        <v>0</v>
      </c>
      <c r="AD106" s="57">
        <v>0</v>
      </c>
      <c r="AE106" s="57">
        <v>0</v>
      </c>
      <c r="AG106" s="147">
        <v>0</v>
      </c>
      <c r="AH106" s="57">
        <v>0</v>
      </c>
      <c r="AI106" s="57">
        <v>0</v>
      </c>
      <c r="AK106" s="147">
        <v>0</v>
      </c>
      <c r="AL106" s="57">
        <v>0</v>
      </c>
      <c r="AM106" s="57">
        <v>0</v>
      </c>
      <c r="AO106" s="147">
        <v>0</v>
      </c>
      <c r="AP106" s="57">
        <v>0</v>
      </c>
      <c r="AQ106" s="57">
        <v>0</v>
      </c>
      <c r="AS106" s="147">
        <v>0</v>
      </c>
      <c r="AT106" s="57">
        <v>0</v>
      </c>
      <c r="AU106" s="57">
        <v>0</v>
      </c>
    </row>
    <row r="107" spans="2:47" x14ac:dyDescent="0.25">
      <c r="B107" s="126">
        <v>2160</v>
      </c>
      <c r="C107" s="131"/>
      <c r="D107" s="128" t="s">
        <v>36</v>
      </c>
      <c r="E107" s="147">
        <f t="shared" si="163"/>
        <v>0</v>
      </c>
      <c r="F107" s="57">
        <f t="shared" si="164"/>
        <v>0</v>
      </c>
      <c r="G107" s="57">
        <f t="shared" si="165"/>
        <v>0</v>
      </c>
      <c r="I107" s="147">
        <v>0</v>
      </c>
      <c r="J107" s="57">
        <v>0</v>
      </c>
      <c r="K107" s="57">
        <v>0</v>
      </c>
      <c r="M107" s="147">
        <v>0</v>
      </c>
      <c r="N107" s="57">
        <v>0</v>
      </c>
      <c r="O107" s="57">
        <v>0</v>
      </c>
      <c r="Q107" s="147">
        <v>0</v>
      </c>
      <c r="R107" s="57">
        <v>0</v>
      </c>
      <c r="S107" s="57">
        <v>0</v>
      </c>
      <c r="U107" s="147">
        <v>0</v>
      </c>
      <c r="V107" s="57">
        <v>0</v>
      </c>
      <c r="W107" s="57">
        <v>0</v>
      </c>
      <c r="Y107" s="147">
        <v>0</v>
      </c>
      <c r="Z107" s="57">
        <v>0</v>
      </c>
      <c r="AA107" s="57">
        <v>0</v>
      </c>
      <c r="AC107" s="147">
        <v>0</v>
      </c>
      <c r="AD107" s="57">
        <v>0</v>
      </c>
      <c r="AE107" s="57">
        <v>0</v>
      </c>
      <c r="AG107" s="147">
        <v>0</v>
      </c>
      <c r="AH107" s="57">
        <v>0</v>
      </c>
      <c r="AI107" s="57">
        <v>0</v>
      </c>
      <c r="AK107" s="147">
        <v>0</v>
      </c>
      <c r="AL107" s="57">
        <v>0</v>
      </c>
      <c r="AM107" s="57">
        <v>0</v>
      </c>
      <c r="AO107" s="147">
        <v>0</v>
      </c>
      <c r="AP107" s="57">
        <v>0</v>
      </c>
      <c r="AQ107" s="57">
        <v>0</v>
      </c>
      <c r="AS107" s="147">
        <v>0</v>
      </c>
      <c r="AT107" s="57">
        <v>0</v>
      </c>
      <c r="AU107" s="57">
        <v>0</v>
      </c>
    </row>
    <row r="108" spans="2:47" x14ac:dyDescent="0.25">
      <c r="B108" s="126">
        <v>2170</v>
      </c>
      <c r="C108" s="131"/>
      <c r="D108" s="128" t="s">
        <v>40</v>
      </c>
      <c r="E108" s="147">
        <f t="shared" si="163"/>
        <v>0</v>
      </c>
      <c r="F108" s="57">
        <f t="shared" si="164"/>
        <v>0</v>
      </c>
      <c r="G108" s="57">
        <f t="shared" si="165"/>
        <v>0</v>
      </c>
      <c r="I108" s="147">
        <v>0</v>
      </c>
      <c r="J108" s="57">
        <v>0</v>
      </c>
      <c r="K108" s="57">
        <v>0</v>
      </c>
      <c r="M108" s="147">
        <v>0</v>
      </c>
      <c r="N108" s="57">
        <v>0</v>
      </c>
      <c r="O108" s="57">
        <v>0</v>
      </c>
      <c r="Q108" s="147">
        <v>0</v>
      </c>
      <c r="R108" s="57">
        <v>0</v>
      </c>
      <c r="S108" s="57">
        <v>0</v>
      </c>
      <c r="U108" s="147">
        <v>0</v>
      </c>
      <c r="V108" s="57">
        <v>0</v>
      </c>
      <c r="W108" s="57">
        <v>0</v>
      </c>
      <c r="Y108" s="147">
        <v>0</v>
      </c>
      <c r="Z108" s="57">
        <v>0</v>
      </c>
      <c r="AA108" s="57">
        <v>0</v>
      </c>
      <c r="AC108" s="147">
        <v>0</v>
      </c>
      <c r="AD108" s="57">
        <v>0</v>
      </c>
      <c r="AE108" s="57">
        <v>0</v>
      </c>
      <c r="AG108" s="147">
        <v>0</v>
      </c>
      <c r="AH108" s="57">
        <v>0</v>
      </c>
      <c r="AI108" s="57">
        <v>0</v>
      </c>
      <c r="AK108" s="147">
        <v>0</v>
      </c>
      <c r="AL108" s="57">
        <v>0</v>
      </c>
      <c r="AM108" s="57">
        <v>0</v>
      </c>
      <c r="AO108" s="147">
        <v>0</v>
      </c>
      <c r="AP108" s="57">
        <v>0</v>
      </c>
      <c r="AQ108" s="57">
        <v>0</v>
      </c>
      <c r="AS108" s="147">
        <v>0</v>
      </c>
      <c r="AT108" s="57">
        <v>0</v>
      </c>
      <c r="AU108" s="57">
        <v>0</v>
      </c>
    </row>
    <row r="109" spans="2:47" x14ac:dyDescent="0.25">
      <c r="B109" s="126">
        <v>2190</v>
      </c>
      <c r="C109" s="131"/>
      <c r="D109" s="128" t="s">
        <v>43</v>
      </c>
      <c r="E109" s="147">
        <f t="shared" si="163"/>
        <v>-47421.38</v>
      </c>
      <c r="F109" s="57">
        <f t="shared" si="164"/>
        <v>8781.2099999999991</v>
      </c>
      <c r="G109" s="57">
        <f t="shared" si="165"/>
        <v>8781.2099999999991</v>
      </c>
      <c r="I109" s="147">
        <v>0</v>
      </c>
      <c r="J109" s="57">
        <v>0</v>
      </c>
      <c r="K109" s="57">
        <v>0</v>
      </c>
      <c r="M109" s="147">
        <v>0</v>
      </c>
      <c r="N109" s="57">
        <v>0</v>
      </c>
      <c r="O109" s="57">
        <v>0</v>
      </c>
      <c r="Q109" s="147">
        <v>-47421.38</v>
      </c>
      <c r="R109" s="57">
        <v>8781.2099999999991</v>
      </c>
      <c r="S109" s="57">
        <v>8781.2099999999991</v>
      </c>
      <c r="U109" s="147">
        <v>0</v>
      </c>
      <c r="V109" s="57">
        <v>0</v>
      </c>
      <c r="W109" s="57">
        <v>0</v>
      </c>
      <c r="Y109" s="147">
        <v>0</v>
      </c>
      <c r="Z109" s="57">
        <v>0</v>
      </c>
      <c r="AA109" s="57">
        <v>0</v>
      </c>
      <c r="AC109" s="147">
        <v>0</v>
      </c>
      <c r="AD109" s="57">
        <v>0</v>
      </c>
      <c r="AE109" s="57">
        <v>0</v>
      </c>
      <c r="AG109" s="147">
        <v>0</v>
      </c>
      <c r="AH109" s="57">
        <v>0</v>
      </c>
      <c r="AI109" s="57">
        <v>0</v>
      </c>
      <c r="AK109" s="147">
        <v>0</v>
      </c>
      <c r="AL109" s="57">
        <v>0</v>
      </c>
      <c r="AM109" s="57">
        <v>0</v>
      </c>
      <c r="AO109" s="147">
        <v>0</v>
      </c>
      <c r="AP109" s="57">
        <v>0</v>
      </c>
      <c r="AQ109" s="57">
        <v>0</v>
      </c>
      <c r="AS109" s="147">
        <v>0</v>
      </c>
      <c r="AT109" s="57">
        <v>0</v>
      </c>
      <c r="AU109" s="57">
        <v>0</v>
      </c>
    </row>
    <row r="110" spans="2:47" x14ac:dyDescent="0.25">
      <c r="B110" s="126"/>
      <c r="C110" s="131"/>
      <c r="D110" s="128"/>
      <c r="E110" s="146"/>
      <c r="F110" s="38"/>
      <c r="G110" s="38"/>
      <c r="I110" s="146"/>
      <c r="J110" s="38"/>
      <c r="K110" s="38"/>
      <c r="M110" s="146"/>
      <c r="N110" s="38"/>
      <c r="O110" s="38"/>
      <c r="Q110" s="146"/>
      <c r="R110" s="38"/>
      <c r="S110" s="38"/>
      <c r="U110" s="146"/>
      <c r="V110" s="38"/>
      <c r="W110" s="38"/>
      <c r="Y110" s="146"/>
      <c r="Z110" s="38"/>
      <c r="AA110" s="38"/>
      <c r="AC110" s="146"/>
      <c r="AD110" s="38"/>
      <c r="AE110" s="38"/>
      <c r="AG110" s="146"/>
      <c r="AH110" s="38"/>
      <c r="AI110" s="38"/>
      <c r="AK110" s="146"/>
      <c r="AL110" s="38"/>
      <c r="AM110" s="38"/>
      <c r="AO110" s="146"/>
      <c r="AP110" s="38"/>
      <c r="AQ110" s="38"/>
      <c r="AS110" s="146"/>
      <c r="AT110" s="38"/>
      <c r="AU110" s="38"/>
    </row>
    <row r="111" spans="2:47" x14ac:dyDescent="0.25">
      <c r="B111" s="126">
        <v>2100</v>
      </c>
      <c r="C111" s="131"/>
      <c r="D111" s="129" t="s">
        <v>51</v>
      </c>
      <c r="E111" s="149">
        <f>SUM(E102:E109)</f>
        <v>17733243.300000001</v>
      </c>
      <c r="F111" s="67">
        <f>SUM(F102:F109)</f>
        <v>21830807.5</v>
      </c>
      <c r="G111" s="67">
        <f>SUM(G102:G109)</f>
        <v>16180669.34</v>
      </c>
      <c r="I111" s="149">
        <f t="shared" ref="I111" si="166">SUM(I102:I109)</f>
        <v>114374.06</v>
      </c>
      <c r="J111" s="67">
        <f t="shared" ref="J111:K111" si="167">SUM(J102:J109)</f>
        <v>123255.29</v>
      </c>
      <c r="K111" s="67">
        <f t="shared" si="167"/>
        <v>97344.52</v>
      </c>
      <c r="M111" s="149">
        <f t="shared" ref="M111" si="168">SUM(M102:M109)</f>
        <v>794558.01</v>
      </c>
      <c r="N111" s="67">
        <f t="shared" ref="N111:O111" si="169">SUM(N102:N109)</f>
        <v>912707.9</v>
      </c>
      <c r="O111" s="67">
        <f t="shared" si="169"/>
        <v>821215.76</v>
      </c>
      <c r="Q111" s="149">
        <f t="shared" ref="Q111" si="170">SUM(Q102:Q109)</f>
        <v>17349804.359999999</v>
      </c>
      <c r="R111" s="67">
        <f t="shared" ref="R111:S111" si="171">SUM(R102:R109)</f>
        <v>21220990.789999999</v>
      </c>
      <c r="S111" s="67">
        <f t="shared" si="171"/>
        <v>14165583.430000002</v>
      </c>
      <c r="U111" s="149">
        <f t="shared" ref="U111" si="172">SUM(U102:U109)</f>
        <v>-525493.13</v>
      </c>
      <c r="V111" s="67">
        <f t="shared" ref="V111:W111" si="173">SUM(V102:V109)</f>
        <v>-426146.48</v>
      </c>
      <c r="W111" s="67">
        <f t="shared" si="173"/>
        <v>1096525.6299999999</v>
      </c>
      <c r="Y111" s="149">
        <f t="shared" ref="Y111:AA111" si="174">SUM(Y102:Y109)</f>
        <v>0</v>
      </c>
      <c r="Z111" s="67">
        <f t="shared" si="174"/>
        <v>0</v>
      </c>
      <c r="AA111" s="67">
        <f t="shared" si="174"/>
        <v>0</v>
      </c>
      <c r="AC111" s="149">
        <f>SUM(AC102:AC109)</f>
        <v>0</v>
      </c>
      <c r="AD111" s="67">
        <f>SUM(AD102:AD109)</f>
        <v>0</v>
      </c>
      <c r="AE111" s="67">
        <f>SUM(AE102:AE109)</f>
        <v>0</v>
      </c>
      <c r="AG111" s="149">
        <f>SUM(AG102:AG109)</f>
        <v>0</v>
      </c>
      <c r="AH111" s="67">
        <f>SUM(AH102:AH109)</f>
        <v>0</v>
      </c>
      <c r="AI111" s="67">
        <f>SUM(AI102:AI109)</f>
        <v>0</v>
      </c>
      <c r="AK111" s="149">
        <f>SUM(AK102:AK109)</f>
        <v>0</v>
      </c>
      <c r="AL111" s="67">
        <f>SUM(AL102:AL109)</f>
        <v>0</v>
      </c>
      <c r="AM111" s="67">
        <f>SUM(AM102:AM109)</f>
        <v>0</v>
      </c>
      <c r="AO111" s="149">
        <f>SUM(AO102:AO109)</f>
        <v>0</v>
      </c>
      <c r="AP111" s="67">
        <f>SUM(AP102:AP109)</f>
        <v>0</v>
      </c>
      <c r="AQ111" s="67">
        <f>SUM(AQ102:AQ109)</f>
        <v>0</v>
      </c>
      <c r="AS111" s="149">
        <f>SUM(AS102:AS109)</f>
        <v>0</v>
      </c>
      <c r="AT111" s="67">
        <f>SUM(AT102:AT109)</f>
        <v>0</v>
      </c>
      <c r="AU111" s="67">
        <f>SUM(AU102:AU109)</f>
        <v>0</v>
      </c>
    </row>
    <row r="112" spans="2:47" x14ac:dyDescent="0.25">
      <c r="B112" s="126"/>
      <c r="C112" s="131"/>
      <c r="D112" s="42"/>
      <c r="E112" s="146"/>
      <c r="F112" s="38"/>
      <c r="G112" s="38"/>
      <c r="I112" s="146"/>
      <c r="J112" s="38"/>
      <c r="K112" s="38"/>
      <c r="M112" s="146"/>
      <c r="N112" s="38"/>
      <c r="O112" s="38"/>
      <c r="Q112" s="146"/>
      <c r="R112" s="38"/>
      <c r="S112" s="38"/>
      <c r="U112" s="146"/>
      <c r="V112" s="38"/>
      <c r="W112" s="38"/>
      <c r="Y112" s="146"/>
      <c r="Z112" s="38"/>
      <c r="AA112" s="38"/>
      <c r="AC112" s="146"/>
      <c r="AD112" s="38"/>
      <c r="AE112" s="38"/>
      <c r="AG112" s="146"/>
      <c r="AH112" s="38"/>
      <c r="AI112" s="38"/>
      <c r="AK112" s="146"/>
      <c r="AL112" s="38"/>
      <c r="AM112" s="38"/>
      <c r="AO112" s="146"/>
      <c r="AP112" s="38"/>
      <c r="AQ112" s="38"/>
      <c r="AS112" s="146"/>
      <c r="AT112" s="38"/>
      <c r="AU112" s="38"/>
    </row>
    <row r="113" spans="2:47" x14ac:dyDescent="0.25">
      <c r="B113" s="126"/>
      <c r="C113" s="41" t="s">
        <v>58</v>
      </c>
      <c r="E113" s="147"/>
      <c r="F113" s="57"/>
      <c r="G113" s="57"/>
      <c r="I113" s="147"/>
      <c r="J113" s="57"/>
      <c r="K113" s="57"/>
      <c r="M113" s="147"/>
      <c r="N113" s="57"/>
      <c r="O113" s="57"/>
      <c r="Q113" s="147"/>
      <c r="R113" s="57"/>
      <c r="S113" s="57"/>
      <c r="U113" s="147"/>
      <c r="V113" s="57"/>
      <c r="W113" s="57"/>
      <c r="Y113" s="147"/>
      <c r="Z113" s="57"/>
      <c r="AA113" s="57"/>
      <c r="AC113" s="147"/>
      <c r="AD113" s="57"/>
      <c r="AE113" s="57"/>
      <c r="AG113" s="147"/>
      <c r="AH113" s="57"/>
      <c r="AI113" s="57"/>
      <c r="AK113" s="147"/>
      <c r="AL113" s="57"/>
      <c r="AM113" s="57"/>
      <c r="AO113" s="147"/>
      <c r="AP113" s="57"/>
      <c r="AQ113" s="57"/>
      <c r="AS113" s="147"/>
      <c r="AT113" s="57"/>
      <c r="AU113" s="57"/>
    </row>
    <row r="114" spans="2:47" x14ac:dyDescent="0.25">
      <c r="B114" s="126">
        <v>2210</v>
      </c>
      <c r="C114" s="131"/>
      <c r="D114" s="128" t="s">
        <v>62</v>
      </c>
      <c r="E114" s="147">
        <f t="shared" ref="E114:E119" si="175">+I114+M114+Q114+U114+Y114+AC114+AG114+AK114+AO114+AS114</f>
        <v>0</v>
      </c>
      <c r="F114" s="57">
        <f t="shared" ref="F114:F119" si="176">+J114+N114+R114+V114+Z114+AD114+AH114+AL114+AP114+AT114</f>
        <v>-170340.2</v>
      </c>
      <c r="G114" s="57">
        <f t="shared" ref="G114:G119" si="177">+K114+O114+S114+W114+AA114+AE114+AI114+AM114+AQ114+AU114</f>
        <v>0</v>
      </c>
      <c r="I114" s="147">
        <v>0</v>
      </c>
      <c r="J114" s="57">
        <v>0</v>
      </c>
      <c r="K114" s="57">
        <v>0</v>
      </c>
      <c r="M114" s="147">
        <v>0</v>
      </c>
      <c r="N114" s="57">
        <v>0</v>
      </c>
      <c r="O114" s="57">
        <v>0</v>
      </c>
      <c r="Q114" s="147">
        <v>0</v>
      </c>
      <c r="R114" s="57">
        <v>-170340.2</v>
      </c>
      <c r="S114" s="57">
        <v>0</v>
      </c>
      <c r="U114" s="147">
        <v>0</v>
      </c>
      <c r="V114" s="57">
        <v>0</v>
      </c>
      <c r="W114" s="57">
        <v>0</v>
      </c>
      <c r="Y114" s="147">
        <v>0</v>
      </c>
      <c r="Z114" s="57">
        <v>0</v>
      </c>
      <c r="AA114" s="57">
        <v>0</v>
      </c>
      <c r="AC114" s="147">
        <v>0</v>
      </c>
      <c r="AD114" s="57">
        <v>0</v>
      </c>
      <c r="AE114" s="57">
        <v>0</v>
      </c>
      <c r="AG114" s="147">
        <v>0</v>
      </c>
      <c r="AH114" s="57">
        <v>0</v>
      </c>
      <c r="AI114" s="57">
        <v>0</v>
      </c>
      <c r="AK114" s="147">
        <v>0</v>
      </c>
      <c r="AL114" s="57">
        <v>0</v>
      </c>
      <c r="AM114" s="57">
        <v>0</v>
      </c>
      <c r="AO114" s="147">
        <v>0</v>
      </c>
      <c r="AP114" s="57">
        <v>0</v>
      </c>
      <c r="AQ114" s="57">
        <v>0</v>
      </c>
      <c r="AS114" s="147">
        <v>0</v>
      </c>
      <c r="AT114" s="57">
        <v>0</v>
      </c>
      <c r="AU114" s="57">
        <v>0</v>
      </c>
    </row>
    <row r="115" spans="2:47" x14ac:dyDescent="0.25">
      <c r="B115" s="126">
        <v>2220</v>
      </c>
      <c r="C115" s="131"/>
      <c r="D115" s="128" t="s">
        <v>67</v>
      </c>
      <c r="E115" s="147">
        <f t="shared" si="175"/>
        <v>0</v>
      </c>
      <c r="F115" s="57">
        <f t="shared" si="176"/>
        <v>0</v>
      </c>
      <c r="G115" s="57">
        <f t="shared" si="177"/>
        <v>0</v>
      </c>
      <c r="I115" s="147">
        <v>0</v>
      </c>
      <c r="J115" s="57">
        <v>0</v>
      </c>
      <c r="K115" s="57">
        <v>0</v>
      </c>
      <c r="M115" s="147">
        <v>0</v>
      </c>
      <c r="N115" s="57">
        <v>0</v>
      </c>
      <c r="O115" s="57">
        <v>0</v>
      </c>
      <c r="Q115" s="147">
        <v>0</v>
      </c>
      <c r="R115" s="57">
        <v>0</v>
      </c>
      <c r="S115" s="57">
        <v>0</v>
      </c>
      <c r="U115" s="147">
        <v>0</v>
      </c>
      <c r="V115" s="57">
        <v>0</v>
      </c>
      <c r="W115" s="57">
        <v>0</v>
      </c>
      <c r="Y115" s="147">
        <v>0</v>
      </c>
      <c r="Z115" s="57">
        <v>0</v>
      </c>
      <c r="AA115" s="57">
        <v>0</v>
      </c>
      <c r="AC115" s="147">
        <v>0</v>
      </c>
      <c r="AD115" s="57">
        <v>0</v>
      </c>
      <c r="AE115" s="57">
        <v>0</v>
      </c>
      <c r="AG115" s="147">
        <v>0</v>
      </c>
      <c r="AH115" s="57">
        <v>0</v>
      </c>
      <c r="AI115" s="57">
        <v>0</v>
      </c>
      <c r="AK115" s="147">
        <v>0</v>
      </c>
      <c r="AL115" s="57">
        <v>0</v>
      </c>
      <c r="AM115" s="57">
        <v>0</v>
      </c>
      <c r="AO115" s="147">
        <v>0</v>
      </c>
      <c r="AP115" s="57">
        <v>0</v>
      </c>
      <c r="AQ115" s="57">
        <v>0</v>
      </c>
      <c r="AS115" s="147">
        <v>0</v>
      </c>
      <c r="AT115" s="57">
        <v>0</v>
      </c>
      <c r="AU115" s="57">
        <v>0</v>
      </c>
    </row>
    <row r="116" spans="2:47" x14ac:dyDescent="0.25">
      <c r="B116" s="126">
        <v>2230</v>
      </c>
      <c r="C116" s="131"/>
      <c r="D116" s="128" t="s">
        <v>71</v>
      </c>
      <c r="E116" s="147">
        <f t="shared" si="175"/>
        <v>0</v>
      </c>
      <c r="F116" s="57">
        <f t="shared" si="176"/>
        <v>0</v>
      </c>
      <c r="G116" s="57">
        <f t="shared" si="177"/>
        <v>0</v>
      </c>
      <c r="I116" s="147">
        <v>0</v>
      </c>
      <c r="J116" s="57">
        <v>0</v>
      </c>
      <c r="K116" s="57">
        <v>0</v>
      </c>
      <c r="M116" s="147">
        <v>0</v>
      </c>
      <c r="N116" s="57">
        <v>0</v>
      </c>
      <c r="O116" s="57">
        <v>0</v>
      </c>
      <c r="Q116" s="147">
        <v>0</v>
      </c>
      <c r="R116" s="57">
        <v>0</v>
      </c>
      <c r="S116" s="57">
        <v>0</v>
      </c>
      <c r="U116" s="147">
        <v>0</v>
      </c>
      <c r="V116" s="57">
        <v>0</v>
      </c>
      <c r="W116" s="57">
        <v>0</v>
      </c>
      <c r="Y116" s="147">
        <v>0</v>
      </c>
      <c r="Z116" s="57">
        <v>0</v>
      </c>
      <c r="AA116" s="57">
        <v>0</v>
      </c>
      <c r="AC116" s="147">
        <v>0</v>
      </c>
      <c r="AD116" s="57">
        <v>0</v>
      </c>
      <c r="AE116" s="57">
        <v>0</v>
      </c>
      <c r="AG116" s="147">
        <v>0</v>
      </c>
      <c r="AH116" s="57">
        <v>0</v>
      </c>
      <c r="AI116" s="57">
        <v>0</v>
      </c>
      <c r="AK116" s="147">
        <v>0</v>
      </c>
      <c r="AL116" s="57">
        <v>0</v>
      </c>
      <c r="AM116" s="57">
        <v>0</v>
      </c>
      <c r="AO116" s="147">
        <v>0</v>
      </c>
      <c r="AP116" s="57">
        <v>0</v>
      </c>
      <c r="AQ116" s="57">
        <v>0</v>
      </c>
      <c r="AS116" s="147">
        <v>0</v>
      </c>
      <c r="AT116" s="57">
        <v>0</v>
      </c>
      <c r="AU116" s="57">
        <v>0</v>
      </c>
    </row>
    <row r="117" spans="2:47" x14ac:dyDescent="0.25">
      <c r="B117" s="126">
        <v>2240</v>
      </c>
      <c r="C117" s="131"/>
      <c r="D117" s="128" t="s">
        <v>75</v>
      </c>
      <c r="E117" s="147">
        <f t="shared" si="175"/>
        <v>13966915.65</v>
      </c>
      <c r="F117" s="57">
        <f t="shared" si="176"/>
        <v>15161415.720000001</v>
      </c>
      <c r="G117" s="57">
        <f t="shared" si="177"/>
        <v>1569918.12</v>
      </c>
      <c r="I117" s="147">
        <v>0</v>
      </c>
      <c r="J117" s="57">
        <v>0</v>
      </c>
      <c r="K117" s="57">
        <v>0</v>
      </c>
      <c r="M117" s="147">
        <v>13966915.65</v>
      </c>
      <c r="N117" s="57">
        <v>15161415.720000001</v>
      </c>
      <c r="O117" s="57">
        <v>1569918.12</v>
      </c>
      <c r="Q117" s="147">
        <v>0</v>
      </c>
      <c r="R117" s="57">
        <v>0</v>
      </c>
      <c r="S117" s="57">
        <v>0</v>
      </c>
      <c r="U117" s="147">
        <v>0</v>
      </c>
      <c r="V117" s="57">
        <v>0</v>
      </c>
      <c r="W117" s="57">
        <v>0</v>
      </c>
      <c r="Y117" s="147">
        <v>0</v>
      </c>
      <c r="Z117" s="57">
        <v>0</v>
      </c>
      <c r="AA117" s="57">
        <v>0</v>
      </c>
      <c r="AC117" s="147">
        <v>0</v>
      </c>
      <c r="AD117" s="57">
        <v>0</v>
      </c>
      <c r="AE117" s="57">
        <v>0</v>
      </c>
      <c r="AG117" s="147">
        <v>0</v>
      </c>
      <c r="AH117" s="57">
        <v>0</v>
      </c>
      <c r="AI117" s="57">
        <v>0</v>
      </c>
      <c r="AK117" s="147">
        <v>0</v>
      </c>
      <c r="AL117" s="57">
        <v>0</v>
      </c>
      <c r="AM117" s="57">
        <v>0</v>
      </c>
      <c r="AO117" s="147">
        <v>0</v>
      </c>
      <c r="AP117" s="57">
        <v>0</v>
      </c>
      <c r="AQ117" s="57">
        <v>0</v>
      </c>
      <c r="AS117" s="147">
        <v>0</v>
      </c>
      <c r="AT117" s="57">
        <v>0</v>
      </c>
      <c r="AU117" s="57">
        <v>0</v>
      </c>
    </row>
    <row r="118" spans="2:47" x14ac:dyDescent="0.25">
      <c r="B118" s="126">
        <v>2250</v>
      </c>
      <c r="C118" s="131"/>
      <c r="D118" s="128" t="s">
        <v>79</v>
      </c>
      <c r="E118" s="147">
        <f t="shared" si="175"/>
        <v>0</v>
      </c>
      <c r="F118" s="57">
        <f t="shared" si="176"/>
        <v>0</v>
      </c>
      <c r="G118" s="57">
        <f t="shared" si="177"/>
        <v>0</v>
      </c>
      <c r="I118" s="147">
        <v>0</v>
      </c>
      <c r="J118" s="57">
        <v>0</v>
      </c>
      <c r="K118" s="57">
        <v>0</v>
      </c>
      <c r="M118" s="147">
        <v>0</v>
      </c>
      <c r="N118" s="57">
        <v>0</v>
      </c>
      <c r="O118" s="57">
        <v>0</v>
      </c>
      <c r="Q118" s="147">
        <v>0</v>
      </c>
      <c r="R118" s="57">
        <v>0</v>
      </c>
      <c r="S118" s="57">
        <v>0</v>
      </c>
      <c r="U118" s="147">
        <v>0</v>
      </c>
      <c r="V118" s="57">
        <v>0</v>
      </c>
      <c r="W118" s="57">
        <v>0</v>
      </c>
      <c r="Y118" s="147">
        <v>0</v>
      </c>
      <c r="Z118" s="57">
        <v>0</v>
      </c>
      <c r="AA118" s="57">
        <v>0</v>
      </c>
      <c r="AC118" s="147">
        <v>0</v>
      </c>
      <c r="AD118" s="57">
        <v>0</v>
      </c>
      <c r="AE118" s="57">
        <v>0</v>
      </c>
      <c r="AG118" s="147">
        <v>0</v>
      </c>
      <c r="AH118" s="57">
        <v>0</v>
      </c>
      <c r="AI118" s="57">
        <v>0</v>
      </c>
      <c r="AK118" s="147">
        <v>0</v>
      </c>
      <c r="AL118" s="57">
        <v>0</v>
      </c>
      <c r="AM118" s="57">
        <v>0</v>
      </c>
      <c r="AO118" s="147">
        <v>0</v>
      </c>
      <c r="AP118" s="57">
        <v>0</v>
      </c>
      <c r="AQ118" s="57">
        <v>0</v>
      </c>
      <c r="AS118" s="147">
        <v>0</v>
      </c>
      <c r="AT118" s="57">
        <v>0</v>
      </c>
      <c r="AU118" s="57">
        <v>0</v>
      </c>
    </row>
    <row r="119" spans="2:47" x14ac:dyDescent="0.25">
      <c r="B119" s="126">
        <v>2260</v>
      </c>
      <c r="C119" s="131"/>
      <c r="D119" s="128" t="s">
        <v>82</v>
      </c>
      <c r="E119" s="147">
        <f t="shared" si="175"/>
        <v>0</v>
      </c>
      <c r="F119" s="57">
        <f t="shared" si="176"/>
        <v>0</v>
      </c>
      <c r="G119" s="57">
        <f t="shared" si="177"/>
        <v>0</v>
      </c>
      <c r="I119" s="147">
        <v>0</v>
      </c>
      <c r="J119" s="57">
        <v>0</v>
      </c>
      <c r="K119" s="57">
        <v>0</v>
      </c>
      <c r="M119" s="147">
        <v>0</v>
      </c>
      <c r="N119" s="57">
        <v>0</v>
      </c>
      <c r="O119" s="57">
        <v>0</v>
      </c>
      <c r="Q119" s="147">
        <v>0</v>
      </c>
      <c r="R119" s="57">
        <v>0</v>
      </c>
      <c r="S119" s="57">
        <v>0</v>
      </c>
      <c r="U119" s="147">
        <v>0</v>
      </c>
      <c r="V119" s="57">
        <v>0</v>
      </c>
      <c r="W119" s="57">
        <v>0</v>
      </c>
      <c r="Y119" s="147">
        <v>0</v>
      </c>
      <c r="Z119" s="57">
        <v>0</v>
      </c>
      <c r="AA119" s="57">
        <v>0</v>
      </c>
      <c r="AC119" s="147">
        <v>0</v>
      </c>
      <c r="AD119" s="57">
        <v>0</v>
      </c>
      <c r="AE119" s="57">
        <v>0</v>
      </c>
      <c r="AG119" s="147">
        <v>0</v>
      </c>
      <c r="AH119" s="57">
        <v>0</v>
      </c>
      <c r="AI119" s="57">
        <v>0</v>
      </c>
      <c r="AK119" s="147">
        <v>0</v>
      </c>
      <c r="AL119" s="57">
        <v>0</v>
      </c>
      <c r="AM119" s="57">
        <v>0</v>
      </c>
      <c r="AO119" s="147">
        <v>0</v>
      </c>
      <c r="AP119" s="57">
        <v>0</v>
      </c>
      <c r="AQ119" s="57">
        <v>0</v>
      </c>
      <c r="AS119" s="147">
        <v>0</v>
      </c>
      <c r="AT119" s="57">
        <v>0</v>
      </c>
      <c r="AU119" s="57">
        <v>0</v>
      </c>
    </row>
    <row r="120" spans="2:47" x14ac:dyDescent="0.25">
      <c r="B120" s="126"/>
      <c r="C120" s="131"/>
      <c r="D120" s="128"/>
      <c r="E120" s="147"/>
      <c r="F120" s="57"/>
      <c r="G120" s="57"/>
      <c r="I120" s="147"/>
      <c r="J120" s="57"/>
      <c r="K120" s="57"/>
      <c r="M120" s="147"/>
      <c r="N120" s="57"/>
      <c r="O120" s="57"/>
      <c r="Q120" s="147"/>
      <c r="R120" s="57"/>
      <c r="S120" s="57"/>
      <c r="U120" s="147"/>
      <c r="V120" s="57"/>
      <c r="W120" s="57"/>
      <c r="Y120" s="147"/>
      <c r="Z120" s="57"/>
      <c r="AA120" s="57"/>
      <c r="AC120" s="147"/>
      <c r="AD120" s="57"/>
      <c r="AE120" s="57"/>
      <c r="AG120" s="147"/>
      <c r="AH120" s="57"/>
      <c r="AI120" s="57"/>
      <c r="AK120" s="147"/>
      <c r="AL120" s="57"/>
      <c r="AM120" s="57"/>
      <c r="AO120" s="147"/>
      <c r="AP120" s="57"/>
      <c r="AQ120" s="57"/>
      <c r="AS120" s="147"/>
      <c r="AT120" s="57"/>
      <c r="AU120" s="57"/>
    </row>
    <row r="121" spans="2:47" x14ac:dyDescent="0.25">
      <c r="B121" s="126">
        <v>2200</v>
      </c>
      <c r="C121" s="131"/>
      <c r="D121" s="129" t="s">
        <v>87</v>
      </c>
      <c r="E121" s="149">
        <f>SUM(E113:E119)</f>
        <v>13966915.65</v>
      </c>
      <c r="F121" s="67">
        <f>SUM(F113:F119)</f>
        <v>14991075.520000001</v>
      </c>
      <c r="G121" s="67">
        <f>SUM(G113:G119)</f>
        <v>1569918.12</v>
      </c>
      <c r="I121" s="149">
        <v>0</v>
      </c>
      <c r="J121" s="67">
        <v>0</v>
      </c>
      <c r="K121" s="67">
        <v>0</v>
      </c>
      <c r="M121" s="149">
        <f t="shared" ref="M121" si="178">SUM(M113:M119)</f>
        <v>13966915.65</v>
      </c>
      <c r="N121" s="67">
        <f t="shared" ref="N121:O121" si="179">SUM(N113:N119)</f>
        <v>15161415.720000001</v>
      </c>
      <c r="O121" s="67">
        <f t="shared" si="179"/>
        <v>1569918.12</v>
      </c>
      <c r="Q121" s="149">
        <f t="shared" ref="Q121" si="180">SUM(Q113:Q119)</f>
        <v>0</v>
      </c>
      <c r="R121" s="67">
        <f t="shared" ref="R121:S121" si="181">SUM(R113:R119)</f>
        <v>-170340.2</v>
      </c>
      <c r="S121" s="67">
        <f t="shared" si="181"/>
        <v>0</v>
      </c>
      <c r="U121" s="149">
        <f t="shared" ref="U121" si="182">SUM(U113:U119)</f>
        <v>0</v>
      </c>
      <c r="V121" s="67">
        <f t="shared" ref="V121:W121" si="183">SUM(V113:V119)</f>
        <v>0</v>
      </c>
      <c r="W121" s="67">
        <f t="shared" si="183"/>
        <v>0</v>
      </c>
      <c r="Y121" s="149">
        <f t="shared" ref="Y121:AA121" si="184">SUM(Y113:Y119)</f>
        <v>0</v>
      </c>
      <c r="Z121" s="67">
        <f t="shared" si="184"/>
        <v>0</v>
      </c>
      <c r="AA121" s="67">
        <f t="shared" si="184"/>
        <v>0</v>
      </c>
      <c r="AC121" s="149">
        <f>SUM(AC113:AC119)</f>
        <v>0</v>
      </c>
      <c r="AD121" s="67">
        <f>SUM(AD113:AD119)</f>
        <v>0</v>
      </c>
      <c r="AE121" s="67">
        <f>SUM(AE113:AE119)</f>
        <v>0</v>
      </c>
      <c r="AG121" s="149">
        <f>SUM(AG113:AG119)</f>
        <v>0</v>
      </c>
      <c r="AH121" s="67">
        <f>SUM(AH113:AH119)</f>
        <v>0</v>
      </c>
      <c r="AI121" s="67">
        <f>SUM(AI113:AI119)</f>
        <v>0</v>
      </c>
      <c r="AK121" s="149">
        <f>SUM(AK113:AK119)</f>
        <v>0</v>
      </c>
      <c r="AL121" s="67">
        <f>SUM(AL113:AL119)</f>
        <v>0</v>
      </c>
      <c r="AM121" s="67">
        <f>SUM(AM113:AM119)</f>
        <v>0</v>
      </c>
      <c r="AO121" s="149">
        <f>SUM(AO113:AO119)</f>
        <v>0</v>
      </c>
      <c r="AP121" s="67">
        <f>SUM(AP113:AP119)</f>
        <v>0</v>
      </c>
      <c r="AQ121" s="67">
        <f>SUM(AQ113:AQ119)</f>
        <v>0</v>
      </c>
      <c r="AS121" s="149">
        <f>SUM(AS113:AS119)</f>
        <v>0</v>
      </c>
      <c r="AT121" s="67">
        <f>SUM(AT113:AT119)</f>
        <v>0</v>
      </c>
      <c r="AU121" s="67">
        <f>SUM(AU113:AU119)</f>
        <v>0</v>
      </c>
    </row>
    <row r="122" spans="2:47" x14ac:dyDescent="0.25">
      <c r="B122" s="126"/>
      <c r="C122" s="131"/>
      <c r="D122" s="128"/>
      <c r="E122" s="146"/>
      <c r="F122" s="38"/>
      <c r="G122" s="38"/>
      <c r="I122" s="146"/>
      <c r="J122" s="38"/>
      <c r="K122" s="38"/>
      <c r="M122" s="146"/>
      <c r="N122" s="38"/>
      <c r="O122" s="38"/>
      <c r="Q122" s="146"/>
      <c r="R122" s="38"/>
      <c r="S122" s="38"/>
      <c r="U122" s="146"/>
      <c r="V122" s="38"/>
      <c r="W122" s="38"/>
      <c r="Y122" s="146"/>
      <c r="Z122" s="38"/>
      <c r="AA122" s="38"/>
      <c r="AC122" s="146"/>
      <c r="AD122" s="38"/>
      <c r="AE122" s="38"/>
      <c r="AG122" s="146"/>
      <c r="AH122" s="38"/>
      <c r="AI122" s="38"/>
      <c r="AK122" s="146"/>
      <c r="AL122" s="38"/>
      <c r="AM122" s="38"/>
      <c r="AO122" s="146"/>
      <c r="AP122" s="38"/>
      <c r="AQ122" s="38"/>
      <c r="AS122" s="146"/>
      <c r="AT122" s="38"/>
      <c r="AU122" s="38"/>
    </row>
    <row r="123" spans="2:47" s="155" customFormat="1" x14ac:dyDescent="0.25">
      <c r="B123" s="156">
        <v>2000</v>
      </c>
      <c r="C123" s="157"/>
      <c r="D123" s="130" t="s">
        <v>93</v>
      </c>
      <c r="E123" s="148">
        <f>+E121+E111</f>
        <v>31700158.950000003</v>
      </c>
      <c r="F123" s="75">
        <f>+F121+F111</f>
        <v>36821883.020000003</v>
      </c>
      <c r="G123" s="75">
        <f>+G121+G111</f>
        <v>17750587.460000001</v>
      </c>
      <c r="I123" s="148">
        <f t="shared" ref="I123" si="185">+I121+I111</f>
        <v>114374.06</v>
      </c>
      <c r="J123" s="75">
        <f t="shared" ref="J123:K123" si="186">+J121+J111</f>
        <v>123255.29</v>
      </c>
      <c r="K123" s="75">
        <f t="shared" si="186"/>
        <v>97344.52</v>
      </c>
      <c r="M123" s="148">
        <f t="shared" ref="M123" si="187">+M121+M111</f>
        <v>14761473.66</v>
      </c>
      <c r="N123" s="75">
        <f t="shared" ref="N123:O123" si="188">+N121+N111</f>
        <v>16074123.620000001</v>
      </c>
      <c r="O123" s="75">
        <f t="shared" si="188"/>
        <v>2391133.88</v>
      </c>
      <c r="Q123" s="148">
        <f t="shared" ref="Q123" si="189">+Q121+Q111</f>
        <v>17349804.359999999</v>
      </c>
      <c r="R123" s="75">
        <f t="shared" ref="R123:S123" si="190">+R121+R111</f>
        <v>21050650.59</v>
      </c>
      <c r="S123" s="75">
        <f t="shared" si="190"/>
        <v>14165583.430000002</v>
      </c>
      <c r="U123" s="148">
        <f t="shared" ref="U123" si="191">+U121+U111</f>
        <v>-525493.13</v>
      </c>
      <c r="V123" s="75">
        <f t="shared" ref="V123:W123" si="192">+V121+V111</f>
        <v>-426146.48</v>
      </c>
      <c r="W123" s="75">
        <f t="shared" si="192"/>
        <v>1096525.6299999999</v>
      </c>
      <c r="Y123" s="148">
        <f t="shared" ref="Y123:AA123" si="193">+Y121+Y111</f>
        <v>0</v>
      </c>
      <c r="Z123" s="75">
        <f t="shared" si="193"/>
        <v>0</v>
      </c>
      <c r="AA123" s="75">
        <f t="shared" si="193"/>
        <v>0</v>
      </c>
      <c r="AC123" s="148">
        <f>+AC121+AC111</f>
        <v>0</v>
      </c>
      <c r="AD123" s="75">
        <f>+AD121+AD111</f>
        <v>0</v>
      </c>
      <c r="AE123" s="75">
        <f>+AE121+AE111</f>
        <v>0</v>
      </c>
      <c r="AG123" s="148">
        <f>+AG121+AG111</f>
        <v>0</v>
      </c>
      <c r="AH123" s="75">
        <f>+AH121+AH111</f>
        <v>0</v>
      </c>
      <c r="AI123" s="75">
        <f>+AI121+AI111</f>
        <v>0</v>
      </c>
      <c r="AK123" s="148">
        <f>+AK121+AK111</f>
        <v>0</v>
      </c>
      <c r="AL123" s="75">
        <f>+AL121+AL111</f>
        <v>0</v>
      </c>
      <c r="AM123" s="75">
        <f>+AM121+AM111</f>
        <v>0</v>
      </c>
      <c r="AO123" s="148">
        <f>+AO121+AO111</f>
        <v>0</v>
      </c>
      <c r="AP123" s="75">
        <f>+AP121+AP111</f>
        <v>0</v>
      </c>
      <c r="AQ123" s="75">
        <f>+AQ121+AQ111</f>
        <v>0</v>
      </c>
      <c r="AS123" s="148">
        <f>+AS121+AS111</f>
        <v>0</v>
      </c>
      <c r="AT123" s="75">
        <f>+AT121+AT111</f>
        <v>0</v>
      </c>
      <c r="AU123" s="75">
        <f>+AU121+AU111</f>
        <v>0</v>
      </c>
    </row>
    <row r="124" spans="2:47" x14ac:dyDescent="0.25">
      <c r="B124" s="126"/>
      <c r="C124" s="131"/>
      <c r="D124" s="42"/>
      <c r="E124" s="146"/>
      <c r="F124" s="38"/>
      <c r="G124" s="38"/>
      <c r="I124" s="146"/>
      <c r="J124" s="38"/>
      <c r="K124" s="38"/>
      <c r="M124" s="146"/>
      <c r="N124" s="38"/>
      <c r="O124" s="38"/>
      <c r="Q124" s="146"/>
      <c r="R124" s="38"/>
      <c r="S124" s="38"/>
      <c r="U124" s="146"/>
      <c r="V124" s="38"/>
      <c r="W124" s="38"/>
      <c r="Y124" s="146"/>
      <c r="Z124" s="38"/>
      <c r="AA124" s="38"/>
      <c r="AC124" s="146"/>
      <c r="AD124" s="38"/>
      <c r="AE124" s="38"/>
      <c r="AG124" s="146"/>
      <c r="AH124" s="38"/>
      <c r="AI124" s="38"/>
      <c r="AK124" s="146"/>
      <c r="AL124" s="38"/>
      <c r="AM124" s="38"/>
      <c r="AO124" s="146"/>
      <c r="AP124" s="38"/>
      <c r="AQ124" s="38"/>
      <c r="AS124" s="146"/>
      <c r="AT124" s="38"/>
      <c r="AU124" s="38"/>
    </row>
    <row r="125" spans="2:47" x14ac:dyDescent="0.25">
      <c r="B125" s="126"/>
      <c r="C125" s="41" t="s">
        <v>97</v>
      </c>
      <c r="E125" s="146"/>
      <c r="F125" s="38"/>
      <c r="G125" s="38"/>
      <c r="I125" s="146"/>
      <c r="J125" s="38"/>
      <c r="K125" s="38"/>
      <c r="M125" s="146"/>
      <c r="N125" s="38"/>
      <c r="O125" s="38"/>
      <c r="Q125" s="146"/>
      <c r="R125" s="38"/>
      <c r="S125" s="38"/>
      <c r="U125" s="146"/>
      <c r="V125" s="38"/>
      <c r="W125" s="38"/>
      <c r="Y125" s="146"/>
      <c r="Z125" s="38"/>
      <c r="AA125" s="38"/>
      <c r="AC125" s="146"/>
      <c r="AD125" s="38"/>
      <c r="AE125" s="38"/>
      <c r="AG125" s="146"/>
      <c r="AH125" s="38"/>
      <c r="AI125" s="38"/>
      <c r="AK125" s="146"/>
      <c r="AL125" s="38"/>
      <c r="AM125" s="38"/>
      <c r="AO125" s="146"/>
      <c r="AP125" s="38"/>
      <c r="AQ125" s="38"/>
      <c r="AS125" s="146"/>
      <c r="AT125" s="38"/>
      <c r="AU125" s="38"/>
    </row>
    <row r="126" spans="2:47" x14ac:dyDescent="0.25">
      <c r="B126" s="126"/>
      <c r="C126" s="131"/>
      <c r="D126" s="42"/>
      <c r="E126" s="146"/>
      <c r="F126" s="38"/>
      <c r="G126" s="38"/>
      <c r="I126" s="146"/>
      <c r="J126" s="38"/>
      <c r="K126" s="38"/>
      <c r="M126" s="146"/>
      <c r="N126" s="38"/>
      <c r="O126" s="38"/>
      <c r="Q126" s="146"/>
      <c r="R126" s="38"/>
      <c r="S126" s="38"/>
      <c r="U126" s="146"/>
      <c r="V126" s="38"/>
      <c r="W126" s="38"/>
      <c r="Y126" s="146"/>
      <c r="Z126" s="38"/>
      <c r="AA126" s="38"/>
      <c r="AC126" s="146"/>
      <c r="AD126" s="38"/>
      <c r="AE126" s="38"/>
      <c r="AG126" s="146"/>
      <c r="AH126" s="38"/>
      <c r="AI126" s="38"/>
      <c r="AK126" s="146"/>
      <c r="AL126" s="38"/>
      <c r="AM126" s="38"/>
      <c r="AO126" s="146"/>
      <c r="AP126" s="38"/>
      <c r="AQ126" s="38"/>
      <c r="AS126" s="146"/>
      <c r="AT126" s="38"/>
      <c r="AU126" s="38"/>
    </row>
    <row r="127" spans="2:47" x14ac:dyDescent="0.25">
      <c r="B127" s="126">
        <v>3100</v>
      </c>
      <c r="C127" s="132" t="s">
        <v>101</v>
      </c>
      <c r="E127" s="148">
        <f>SUM(E128:E130)</f>
        <v>31392764.480000004</v>
      </c>
      <c r="F127" s="75">
        <f>SUM(F128:F130)</f>
        <v>31154764.480000004</v>
      </c>
      <c r="G127" s="75">
        <f>SUM(G128:G130)</f>
        <v>31098362.260000002</v>
      </c>
      <c r="I127" s="148">
        <f>SUM(I128:I130)</f>
        <v>419725.6</v>
      </c>
      <c r="J127" s="75">
        <f>SUM(J128:J130)</f>
        <v>181725.6</v>
      </c>
      <c r="K127" s="75">
        <f>SUM(K128:K130)</f>
        <v>181725.6</v>
      </c>
      <c r="M127" s="148">
        <f t="shared" ref="M127" si="194">SUM(M128:M130)</f>
        <v>0</v>
      </c>
      <c r="N127" s="75">
        <f t="shared" ref="N127:O127" si="195">SUM(N128:N130)</f>
        <v>0</v>
      </c>
      <c r="O127" s="75">
        <f t="shared" si="195"/>
        <v>0</v>
      </c>
      <c r="Q127" s="148">
        <f t="shared" ref="Q127" si="196">SUM(Q128:Q130)</f>
        <v>30973038.880000003</v>
      </c>
      <c r="R127" s="75">
        <f t="shared" ref="R127:S127" si="197">SUM(R128:R130)</f>
        <v>30973038.880000003</v>
      </c>
      <c r="S127" s="75">
        <f t="shared" si="197"/>
        <v>30916636.66</v>
      </c>
      <c r="U127" s="148">
        <f t="shared" ref="U127" si="198">SUM(U128:U130)</f>
        <v>0</v>
      </c>
      <c r="V127" s="75">
        <f t="shared" ref="V127:W127" si="199">SUM(V128:V130)</f>
        <v>0</v>
      </c>
      <c r="W127" s="75">
        <f t="shared" si="199"/>
        <v>0</v>
      </c>
      <c r="Y127" s="148">
        <f t="shared" ref="Y127:AA127" si="200">SUM(Y128:Y130)</f>
        <v>0</v>
      </c>
      <c r="Z127" s="75">
        <f t="shared" si="200"/>
        <v>0</v>
      </c>
      <c r="AA127" s="75">
        <f t="shared" si="200"/>
        <v>0</v>
      </c>
      <c r="AC127" s="148">
        <f>SUM(AC128:AC130)</f>
        <v>0</v>
      </c>
      <c r="AD127" s="75">
        <f>SUM(AD128:AD130)</f>
        <v>0</v>
      </c>
      <c r="AE127" s="75">
        <f>SUM(AE128:AE130)</f>
        <v>0</v>
      </c>
      <c r="AG127" s="148">
        <f>SUM(AG128:AG130)</f>
        <v>0</v>
      </c>
      <c r="AH127" s="75">
        <f>SUM(AH128:AH130)</f>
        <v>0</v>
      </c>
      <c r="AI127" s="75">
        <f>SUM(AI128:AI130)</f>
        <v>0</v>
      </c>
      <c r="AK127" s="148">
        <f>SUM(AK128:AK130)</f>
        <v>0</v>
      </c>
      <c r="AL127" s="75">
        <f>SUM(AL128:AL130)</f>
        <v>0</v>
      </c>
      <c r="AM127" s="75">
        <f>SUM(AM128:AM130)</f>
        <v>0</v>
      </c>
      <c r="AO127" s="148">
        <f>SUM(AO128:AO130)</f>
        <v>0</v>
      </c>
      <c r="AP127" s="75">
        <f>SUM(AP128:AP130)</f>
        <v>0</v>
      </c>
      <c r="AQ127" s="75">
        <f>SUM(AQ128:AQ130)</f>
        <v>0</v>
      </c>
      <c r="AS127" s="148">
        <f>SUM(AS128:AS130)</f>
        <v>0</v>
      </c>
      <c r="AT127" s="75">
        <f>SUM(AT128:AT130)</f>
        <v>0</v>
      </c>
      <c r="AU127" s="75">
        <f>SUM(AU128:AU130)</f>
        <v>0</v>
      </c>
    </row>
    <row r="128" spans="2:47" x14ac:dyDescent="0.25">
      <c r="B128" s="126">
        <v>3110</v>
      </c>
      <c r="C128" s="131"/>
      <c r="D128" s="128" t="s">
        <v>14</v>
      </c>
      <c r="E128" s="147">
        <f t="shared" ref="E128:E130" si="201">+I128+M128+Q128+U128+Y128+AC128+AG128+AK128+AO128+AS128</f>
        <v>30001433.540000003</v>
      </c>
      <c r="F128" s="57">
        <f t="shared" ref="F128:F130" si="202">+J128+N128+R128+V128+Z128+AD128+AH128+AL128+AP128+AT128</f>
        <v>30001433.540000003</v>
      </c>
      <c r="G128" s="57">
        <f t="shared" ref="G128:G130" si="203">+K128+O128+S128+W128+AA128+AE128+AI128+AM128+AQ128+AU128</f>
        <v>29956492.040000003</v>
      </c>
      <c r="I128" s="147">
        <v>92935.6</v>
      </c>
      <c r="J128" s="57">
        <v>92935.6</v>
      </c>
      <c r="K128" s="57">
        <v>92935.6</v>
      </c>
      <c r="M128" s="147">
        <v>0</v>
      </c>
      <c r="N128" s="57">
        <v>0</v>
      </c>
      <c r="O128" s="57">
        <v>0</v>
      </c>
      <c r="Q128" s="205">
        <v>29908497.940000001</v>
      </c>
      <c r="R128" s="57">
        <v>29908497.940000001</v>
      </c>
      <c r="S128" s="57">
        <v>29863556.440000001</v>
      </c>
      <c r="U128" s="147">
        <v>0</v>
      </c>
      <c r="V128" s="57">
        <v>0</v>
      </c>
      <c r="W128" s="57">
        <v>0</v>
      </c>
      <c r="Y128" s="147">
        <v>0</v>
      </c>
      <c r="Z128" s="57">
        <v>0</v>
      </c>
      <c r="AA128" s="57">
        <v>0</v>
      </c>
      <c r="AC128" s="147">
        <v>0</v>
      </c>
      <c r="AD128" s="57">
        <v>0</v>
      </c>
      <c r="AE128" s="57">
        <v>0</v>
      </c>
      <c r="AG128" s="147">
        <v>0</v>
      </c>
      <c r="AH128" s="57">
        <v>0</v>
      </c>
      <c r="AI128" s="57">
        <v>0</v>
      </c>
      <c r="AK128" s="147">
        <v>0</v>
      </c>
      <c r="AL128" s="57">
        <v>0</v>
      </c>
      <c r="AM128" s="57">
        <v>0</v>
      </c>
      <c r="AO128" s="147">
        <v>0</v>
      </c>
      <c r="AP128" s="57">
        <v>0</v>
      </c>
      <c r="AQ128" s="57">
        <v>0</v>
      </c>
      <c r="AS128" s="147">
        <v>0</v>
      </c>
      <c r="AT128" s="57">
        <v>0</v>
      </c>
      <c r="AU128" s="57">
        <v>0</v>
      </c>
    </row>
    <row r="129" spans="2:47" x14ac:dyDescent="0.25">
      <c r="B129" s="126">
        <v>3120</v>
      </c>
      <c r="C129" s="131"/>
      <c r="D129" s="128" t="s">
        <v>19</v>
      </c>
      <c r="E129" s="147">
        <f t="shared" si="201"/>
        <v>1391330.94</v>
      </c>
      <c r="F129" s="57">
        <f t="shared" si="202"/>
        <v>1153330.94</v>
      </c>
      <c r="G129" s="57">
        <f t="shared" si="203"/>
        <v>1141870.22</v>
      </c>
      <c r="I129" s="147">
        <v>326790</v>
      </c>
      <c r="J129" s="57">
        <v>88790</v>
      </c>
      <c r="K129" s="57">
        <v>88790</v>
      </c>
      <c r="M129" s="147">
        <v>0</v>
      </c>
      <c r="N129" s="57">
        <v>0</v>
      </c>
      <c r="O129" s="57">
        <v>0</v>
      </c>
      <c r="Q129" s="147">
        <v>1064540.94</v>
      </c>
      <c r="R129" s="57">
        <v>1064540.94</v>
      </c>
      <c r="S129" s="57">
        <v>1053080.22</v>
      </c>
      <c r="U129" s="147">
        <v>0</v>
      </c>
      <c r="V129" s="57">
        <v>0</v>
      </c>
      <c r="W129" s="57">
        <v>0</v>
      </c>
      <c r="Y129" s="147">
        <v>0</v>
      </c>
      <c r="Z129" s="57">
        <v>0</v>
      </c>
      <c r="AA129" s="57">
        <v>0</v>
      </c>
      <c r="AC129" s="147">
        <v>0</v>
      </c>
      <c r="AD129" s="57">
        <v>0</v>
      </c>
      <c r="AE129" s="57">
        <v>0</v>
      </c>
      <c r="AG129" s="147">
        <v>0</v>
      </c>
      <c r="AH129" s="57">
        <v>0</v>
      </c>
      <c r="AI129" s="57">
        <v>0</v>
      </c>
      <c r="AK129" s="147">
        <v>0</v>
      </c>
      <c r="AL129" s="57">
        <v>0</v>
      </c>
      <c r="AM129" s="57">
        <v>0</v>
      </c>
      <c r="AO129" s="147">
        <v>0</v>
      </c>
      <c r="AP129" s="57">
        <v>0</v>
      </c>
      <c r="AQ129" s="57">
        <v>0</v>
      </c>
      <c r="AS129" s="147">
        <v>0</v>
      </c>
      <c r="AT129" s="57">
        <v>0</v>
      </c>
      <c r="AU129" s="57">
        <v>0</v>
      </c>
    </row>
    <row r="130" spans="2:47" x14ac:dyDescent="0.25">
      <c r="B130" s="126">
        <v>3130</v>
      </c>
      <c r="C130" s="131"/>
      <c r="D130" s="128" t="s">
        <v>23</v>
      </c>
      <c r="E130" s="147">
        <f t="shared" si="201"/>
        <v>0</v>
      </c>
      <c r="F130" s="57">
        <f t="shared" si="202"/>
        <v>0</v>
      </c>
      <c r="G130" s="57">
        <f t="shared" si="203"/>
        <v>0</v>
      </c>
      <c r="I130" s="147">
        <v>0</v>
      </c>
      <c r="J130" s="57">
        <v>0</v>
      </c>
      <c r="K130" s="57">
        <v>0</v>
      </c>
      <c r="M130" s="147">
        <v>0</v>
      </c>
      <c r="N130" s="57">
        <v>0</v>
      </c>
      <c r="O130" s="57">
        <v>0</v>
      </c>
      <c r="Q130" s="147">
        <v>0</v>
      </c>
      <c r="R130" s="57">
        <v>0</v>
      </c>
      <c r="S130" s="57">
        <v>0</v>
      </c>
      <c r="U130" s="147">
        <v>0</v>
      </c>
      <c r="V130" s="57">
        <v>0</v>
      </c>
      <c r="W130" s="57">
        <v>0</v>
      </c>
      <c r="Y130" s="147">
        <v>0</v>
      </c>
      <c r="Z130" s="57">
        <v>0</v>
      </c>
      <c r="AA130" s="57">
        <v>0</v>
      </c>
      <c r="AC130" s="147">
        <v>0</v>
      </c>
      <c r="AD130" s="57">
        <v>0</v>
      </c>
      <c r="AE130" s="57">
        <v>0</v>
      </c>
      <c r="AG130" s="147">
        <v>0</v>
      </c>
      <c r="AH130" s="57">
        <v>0</v>
      </c>
      <c r="AI130" s="57">
        <v>0</v>
      </c>
      <c r="AK130" s="147">
        <v>0</v>
      </c>
      <c r="AL130" s="57">
        <v>0</v>
      </c>
      <c r="AM130" s="57">
        <v>0</v>
      </c>
      <c r="AO130" s="147">
        <v>0</v>
      </c>
      <c r="AP130" s="57">
        <v>0</v>
      </c>
      <c r="AQ130" s="57">
        <v>0</v>
      </c>
      <c r="AS130" s="147">
        <v>0</v>
      </c>
      <c r="AT130" s="57">
        <v>0</v>
      </c>
      <c r="AU130" s="57">
        <v>0</v>
      </c>
    </row>
    <row r="131" spans="2:47" x14ac:dyDescent="0.25">
      <c r="B131" s="126"/>
      <c r="C131" s="131"/>
      <c r="D131" s="128"/>
      <c r="E131" s="147"/>
      <c r="F131" s="57"/>
      <c r="G131" s="57"/>
      <c r="I131" s="147"/>
      <c r="J131" s="57"/>
      <c r="K131" s="57"/>
      <c r="M131" s="147"/>
      <c r="N131" s="57"/>
      <c r="O131" s="57"/>
      <c r="Q131" s="147"/>
      <c r="R131" s="57"/>
      <c r="S131" s="57"/>
      <c r="U131" s="147"/>
      <c r="V131" s="57"/>
      <c r="W131" s="57"/>
      <c r="Y131" s="147"/>
      <c r="Z131" s="57"/>
      <c r="AA131" s="57"/>
      <c r="AC131" s="147"/>
      <c r="AD131" s="57"/>
      <c r="AE131" s="57"/>
      <c r="AG131" s="147"/>
      <c r="AH131" s="57"/>
      <c r="AI131" s="57"/>
      <c r="AK131" s="147"/>
      <c r="AL131" s="57"/>
      <c r="AM131" s="57"/>
      <c r="AO131" s="147"/>
      <c r="AP131" s="57"/>
      <c r="AQ131" s="57"/>
      <c r="AS131" s="147"/>
      <c r="AT131" s="57"/>
      <c r="AU131" s="57"/>
    </row>
    <row r="132" spans="2:47" x14ac:dyDescent="0.25">
      <c r="B132" s="126">
        <v>3200</v>
      </c>
      <c r="C132" s="132" t="s">
        <v>107</v>
      </c>
      <c r="E132" s="148">
        <f>SUM(E133:E137)</f>
        <v>341363713.05000007</v>
      </c>
      <c r="F132" s="75">
        <f>SUM(F133:F137)</f>
        <v>325858405.87</v>
      </c>
      <c r="G132" s="75">
        <f>SUM(G133:G137)</f>
        <v>319488804.30000001</v>
      </c>
      <c r="I132" s="148">
        <f t="shared" ref="I132" si="204">SUM(I133:I137)</f>
        <v>536653.16</v>
      </c>
      <c r="J132" s="75">
        <f t="shared" ref="J132:K132" si="205">SUM(J133:J137)</f>
        <v>600718.23</v>
      </c>
      <c r="K132" s="75">
        <f t="shared" si="205"/>
        <v>471117.45999999996</v>
      </c>
      <c r="M132" s="148">
        <f t="shared" ref="M132" si="206">SUM(M133:M137)</f>
        <v>105253859.11</v>
      </c>
      <c r="N132" s="75">
        <f t="shared" ref="N132:O132" si="207">SUM(N133:N137)</f>
        <v>109519439.47</v>
      </c>
      <c r="O132" s="75">
        <f t="shared" si="207"/>
        <v>116372866.53</v>
      </c>
      <c r="Q132" s="148">
        <f t="shared" ref="Q132" si="208">SUM(Q133:Q137)</f>
        <v>229525021.45000002</v>
      </c>
      <c r="R132" s="75">
        <f t="shared" ref="R132:S132" si="209">SUM(R133:R137)</f>
        <v>211252494.66</v>
      </c>
      <c r="S132" s="75">
        <f t="shared" si="209"/>
        <v>197061646.5</v>
      </c>
      <c r="U132" s="148">
        <f t="shared" ref="U132" si="210">SUM(U133:U137)</f>
        <v>6048179.3300000001</v>
      </c>
      <c r="V132" s="75">
        <f t="shared" ref="V132:W132" si="211">SUM(V133:V137)</f>
        <v>4485753.51</v>
      </c>
      <c r="W132" s="75">
        <f t="shared" si="211"/>
        <v>5583173.8099999987</v>
      </c>
      <c r="Y132" s="148">
        <f t="shared" ref="Y132:AA132" si="212">SUM(Y133:Y137)</f>
        <v>0</v>
      </c>
      <c r="Z132" s="75">
        <f t="shared" si="212"/>
        <v>0</v>
      </c>
      <c r="AA132" s="75">
        <f t="shared" si="212"/>
        <v>0</v>
      </c>
      <c r="AC132" s="148">
        <f>SUM(AC133:AC137)</f>
        <v>0</v>
      </c>
      <c r="AD132" s="75">
        <f>SUM(AD133:AD137)</f>
        <v>0</v>
      </c>
      <c r="AE132" s="75">
        <f>SUM(AE133:AE137)</f>
        <v>0</v>
      </c>
      <c r="AG132" s="148">
        <f>SUM(AG133:AG137)</f>
        <v>0</v>
      </c>
      <c r="AH132" s="75">
        <f>SUM(AH133:AH137)</f>
        <v>0</v>
      </c>
      <c r="AI132" s="75">
        <f>SUM(AI133:AI137)</f>
        <v>0</v>
      </c>
      <c r="AK132" s="148">
        <f>SUM(AK133:AK137)</f>
        <v>0</v>
      </c>
      <c r="AL132" s="75">
        <f>SUM(AL133:AL137)</f>
        <v>0</v>
      </c>
      <c r="AM132" s="75">
        <f>SUM(AM133:AM137)</f>
        <v>0</v>
      </c>
      <c r="AO132" s="148">
        <f>SUM(AO133:AO137)</f>
        <v>0</v>
      </c>
      <c r="AP132" s="75">
        <f>SUM(AP133:AP137)</f>
        <v>0</v>
      </c>
      <c r="AQ132" s="75">
        <f>SUM(AQ133:AQ137)</f>
        <v>0</v>
      </c>
      <c r="AS132" s="148">
        <f>SUM(AS133:AS137)</f>
        <v>0</v>
      </c>
      <c r="AT132" s="75">
        <f>SUM(AT133:AT137)</f>
        <v>0</v>
      </c>
      <c r="AU132" s="75">
        <f>SUM(AU133:AU137)</f>
        <v>0</v>
      </c>
    </row>
    <row r="133" spans="2:47" x14ac:dyDescent="0.25">
      <c r="B133" s="126">
        <v>3210</v>
      </c>
      <c r="C133" s="131"/>
      <c r="D133" s="128" t="s">
        <v>109</v>
      </c>
      <c r="E133" s="147">
        <f t="shared" ref="E133:E137" si="213">+I133+M133+Q133+U133+Y133+AC133+AG133+AK133+AO133+AS133</f>
        <v>15113684.41</v>
      </c>
      <c r="F133" s="57">
        <f t="shared" ref="F133:F137" si="214">+J133+N133+R133+V133+Z133+AD133+AH133+AL133+AP133+AT133</f>
        <v>12686126.779999999</v>
      </c>
      <c r="G133" s="57">
        <f>+K133+O133+S133+W133+AA133+AE133+AI133+AM133+AQ133+AU133</f>
        <v>20815138.710000001</v>
      </c>
      <c r="I133" s="147">
        <v>-64065.07</v>
      </c>
      <c r="J133" s="57">
        <v>129600.77</v>
      </c>
      <c r="K133" s="57">
        <v>41500.74</v>
      </c>
      <c r="M133" s="147">
        <v>-4265580.3600000003</v>
      </c>
      <c r="N133" s="57">
        <v>-428358.58</v>
      </c>
      <c r="O133" s="57">
        <v>13980522.26</v>
      </c>
      <c r="Q133" s="147">
        <v>17880904.02</v>
      </c>
      <c r="R133" s="57">
        <v>14082304.890000001</v>
      </c>
      <c r="S133" s="57">
        <v>10537853.27</v>
      </c>
      <c r="U133" s="147">
        <v>1562425.82</v>
      </c>
      <c r="V133" s="57">
        <v>-1097420.3</v>
      </c>
      <c r="W133" s="57">
        <v>-3744737.56</v>
      </c>
      <c r="Y133" s="147">
        <v>0</v>
      </c>
      <c r="Z133" s="57">
        <v>0</v>
      </c>
      <c r="AA133" s="57">
        <v>0</v>
      </c>
      <c r="AC133" s="147">
        <v>0</v>
      </c>
      <c r="AD133" s="57">
        <v>0</v>
      </c>
      <c r="AE133" s="57">
        <v>0</v>
      </c>
      <c r="AG133" s="147">
        <v>0</v>
      </c>
      <c r="AH133" s="57">
        <v>0</v>
      </c>
      <c r="AI133" s="57">
        <v>0</v>
      </c>
      <c r="AK133" s="147">
        <v>0</v>
      </c>
      <c r="AL133" s="57">
        <v>0</v>
      </c>
      <c r="AM133" s="57">
        <v>0</v>
      </c>
      <c r="AO133" s="147">
        <v>0</v>
      </c>
      <c r="AP133" s="57">
        <v>0</v>
      </c>
      <c r="AQ133" s="57">
        <v>0</v>
      </c>
      <c r="AS133" s="147">
        <v>0</v>
      </c>
      <c r="AT133" s="57">
        <v>0</v>
      </c>
      <c r="AU133" s="57">
        <v>0</v>
      </c>
    </row>
    <row r="134" spans="2:47" x14ac:dyDescent="0.25">
      <c r="B134" s="126">
        <v>3220</v>
      </c>
      <c r="C134" s="131"/>
      <c r="D134" s="128" t="s">
        <v>38</v>
      </c>
      <c r="E134" s="147">
        <f t="shared" si="213"/>
        <v>326354383.42000002</v>
      </c>
      <c r="F134" s="57">
        <f t="shared" si="214"/>
        <v>313525397.12</v>
      </c>
      <c r="G134" s="57">
        <f t="shared" ref="G134:G137" si="215">+K134+O134+S134+W134+AA134+AE134+AI134+AM134+AQ134+AU134</f>
        <v>299026783.62</v>
      </c>
      <c r="I134" s="147">
        <v>600718.23</v>
      </c>
      <c r="J134" s="57">
        <v>471117.46</v>
      </c>
      <c r="K134" s="57">
        <v>429616.72</v>
      </c>
      <c r="M134" s="147">
        <v>109519439.47</v>
      </c>
      <c r="N134" s="57">
        <v>109947798.05</v>
      </c>
      <c r="O134" s="57">
        <v>102392344.27</v>
      </c>
      <c r="Q134" s="147">
        <v>211748472.21000001</v>
      </c>
      <c r="R134" s="57">
        <v>197523307.80000001</v>
      </c>
      <c r="S134" s="57">
        <v>186876911.25999999</v>
      </c>
      <c r="U134" s="147">
        <v>4485753.51</v>
      </c>
      <c r="V134" s="57">
        <v>5583173.8099999996</v>
      </c>
      <c r="W134" s="57">
        <v>9327911.3699999992</v>
      </c>
      <c r="Y134" s="147">
        <v>0</v>
      </c>
      <c r="Z134" s="57">
        <v>0</v>
      </c>
      <c r="AA134" s="57">
        <v>0</v>
      </c>
      <c r="AC134" s="147">
        <v>0</v>
      </c>
      <c r="AD134" s="57">
        <v>0</v>
      </c>
      <c r="AE134" s="57">
        <v>0</v>
      </c>
      <c r="AG134" s="147">
        <v>0</v>
      </c>
      <c r="AH134" s="57">
        <v>0</v>
      </c>
      <c r="AI134" s="57">
        <v>0</v>
      </c>
      <c r="AK134" s="147">
        <v>0</v>
      </c>
      <c r="AL134" s="57">
        <v>0</v>
      </c>
      <c r="AM134" s="57">
        <v>0</v>
      </c>
      <c r="AO134" s="147">
        <v>0</v>
      </c>
      <c r="AP134" s="57">
        <v>0</v>
      </c>
      <c r="AQ134" s="57">
        <v>0</v>
      </c>
      <c r="AS134" s="147">
        <v>0</v>
      </c>
      <c r="AT134" s="57">
        <v>0</v>
      </c>
      <c r="AU134" s="57">
        <v>0</v>
      </c>
    </row>
    <row r="135" spans="2:47" x14ac:dyDescent="0.25">
      <c r="B135" s="126">
        <v>3230</v>
      </c>
      <c r="C135" s="131"/>
      <c r="D135" s="128" t="s">
        <v>110</v>
      </c>
      <c r="E135" s="147">
        <f t="shared" si="213"/>
        <v>248763.25</v>
      </c>
      <c r="F135" s="57">
        <f t="shared" si="214"/>
        <v>0</v>
      </c>
      <c r="G135" s="57">
        <f t="shared" si="215"/>
        <v>0</v>
      </c>
      <c r="I135" s="147">
        <v>0</v>
      </c>
      <c r="J135" s="57">
        <v>0</v>
      </c>
      <c r="K135" s="57">
        <v>0</v>
      </c>
      <c r="M135" s="147">
        <v>0</v>
      </c>
      <c r="N135" s="57">
        <v>0</v>
      </c>
      <c r="O135" s="57">
        <v>0</v>
      </c>
      <c r="Q135" s="147">
        <v>248763.25</v>
      </c>
      <c r="R135" s="57">
        <v>0</v>
      </c>
      <c r="S135" s="57">
        <v>0</v>
      </c>
      <c r="U135" s="147">
        <v>0</v>
      </c>
      <c r="V135" s="57">
        <v>0</v>
      </c>
      <c r="W135" s="57">
        <v>0</v>
      </c>
      <c r="Y135" s="147">
        <v>0</v>
      </c>
      <c r="Z135" s="57">
        <v>0</v>
      </c>
      <c r="AA135" s="57">
        <v>0</v>
      </c>
      <c r="AC135" s="147">
        <v>0</v>
      </c>
      <c r="AD135" s="57">
        <v>0</v>
      </c>
      <c r="AE135" s="57">
        <v>0</v>
      </c>
      <c r="AG135" s="147">
        <v>0</v>
      </c>
      <c r="AH135" s="57">
        <v>0</v>
      </c>
      <c r="AI135" s="57">
        <v>0</v>
      </c>
      <c r="AK135" s="147">
        <v>0</v>
      </c>
      <c r="AL135" s="57">
        <v>0</v>
      </c>
      <c r="AM135" s="57">
        <v>0</v>
      </c>
      <c r="AO135" s="147">
        <v>0</v>
      </c>
      <c r="AP135" s="57">
        <v>0</v>
      </c>
      <c r="AQ135" s="57">
        <v>0</v>
      </c>
      <c r="AS135" s="147">
        <v>0</v>
      </c>
      <c r="AT135" s="57">
        <v>0</v>
      </c>
      <c r="AU135" s="57">
        <v>0</v>
      </c>
    </row>
    <row r="136" spans="2:47" x14ac:dyDescent="0.25">
      <c r="B136" s="126">
        <v>3240</v>
      </c>
      <c r="C136" s="131"/>
      <c r="D136" s="128" t="s">
        <v>45</v>
      </c>
      <c r="E136" s="147">
        <f t="shared" si="213"/>
        <v>0</v>
      </c>
      <c r="F136" s="57">
        <f t="shared" si="214"/>
        <v>0</v>
      </c>
      <c r="G136" s="57">
        <f t="shared" si="215"/>
        <v>0</v>
      </c>
      <c r="I136" s="147">
        <v>0</v>
      </c>
      <c r="J136" s="57">
        <v>0</v>
      </c>
      <c r="K136" s="57">
        <v>0</v>
      </c>
      <c r="M136" s="147">
        <v>0</v>
      </c>
      <c r="N136" s="57">
        <v>0</v>
      </c>
      <c r="O136" s="57">
        <v>0</v>
      </c>
      <c r="Q136" s="147">
        <v>0</v>
      </c>
      <c r="R136" s="57">
        <v>0</v>
      </c>
      <c r="S136" s="57">
        <v>0</v>
      </c>
      <c r="U136" s="147">
        <v>0</v>
      </c>
      <c r="V136" s="57">
        <v>0</v>
      </c>
      <c r="W136" s="57">
        <v>0</v>
      </c>
      <c r="Y136" s="147">
        <v>0</v>
      </c>
      <c r="Z136" s="57">
        <v>0</v>
      </c>
      <c r="AA136" s="57">
        <v>0</v>
      </c>
      <c r="AC136" s="147">
        <v>0</v>
      </c>
      <c r="AD136" s="57">
        <v>0</v>
      </c>
      <c r="AE136" s="57">
        <v>0</v>
      </c>
      <c r="AG136" s="147">
        <v>0</v>
      </c>
      <c r="AH136" s="57">
        <v>0</v>
      </c>
      <c r="AI136" s="57">
        <v>0</v>
      </c>
      <c r="AK136" s="147">
        <v>0</v>
      </c>
      <c r="AL136" s="57">
        <v>0</v>
      </c>
      <c r="AM136" s="57">
        <v>0</v>
      </c>
      <c r="AO136" s="147">
        <v>0</v>
      </c>
      <c r="AP136" s="57">
        <v>0</v>
      </c>
      <c r="AQ136" s="57">
        <v>0</v>
      </c>
      <c r="AS136" s="147">
        <v>0</v>
      </c>
      <c r="AT136" s="57">
        <v>0</v>
      </c>
      <c r="AU136" s="57">
        <v>0</v>
      </c>
    </row>
    <row r="137" spans="2:47" x14ac:dyDescent="0.25">
      <c r="B137" s="126">
        <v>3250</v>
      </c>
      <c r="C137" s="131"/>
      <c r="D137" s="128" t="s">
        <v>48</v>
      </c>
      <c r="E137" s="147">
        <f t="shared" si="213"/>
        <v>-353118.03</v>
      </c>
      <c r="F137" s="57">
        <f t="shared" si="214"/>
        <v>-353118.03</v>
      </c>
      <c r="G137" s="57">
        <f t="shared" si="215"/>
        <v>-353118.03</v>
      </c>
      <c r="I137" s="147">
        <v>0</v>
      </c>
      <c r="J137" s="57">
        <v>0</v>
      </c>
      <c r="K137" s="57">
        <v>0</v>
      </c>
      <c r="M137" s="147">
        <v>0</v>
      </c>
      <c r="N137" s="57">
        <v>0</v>
      </c>
      <c r="O137" s="57">
        <v>0</v>
      </c>
      <c r="Q137" s="147">
        <v>-353118.03</v>
      </c>
      <c r="R137" s="57">
        <v>-353118.03</v>
      </c>
      <c r="S137" s="57">
        <v>-353118.03</v>
      </c>
      <c r="U137" s="147">
        <v>0</v>
      </c>
      <c r="V137" s="57">
        <v>0</v>
      </c>
      <c r="W137" s="57">
        <v>0</v>
      </c>
      <c r="Y137" s="147">
        <v>0</v>
      </c>
      <c r="Z137" s="57">
        <v>0</v>
      </c>
      <c r="AA137" s="57">
        <v>0</v>
      </c>
      <c r="AC137" s="147">
        <v>0</v>
      </c>
      <c r="AD137" s="57">
        <v>0</v>
      </c>
      <c r="AE137" s="57">
        <v>0</v>
      </c>
      <c r="AG137" s="147">
        <v>0</v>
      </c>
      <c r="AH137" s="57">
        <v>0</v>
      </c>
      <c r="AI137" s="57">
        <v>0</v>
      </c>
      <c r="AK137" s="147">
        <v>0</v>
      </c>
      <c r="AL137" s="57">
        <v>0</v>
      </c>
      <c r="AM137" s="57">
        <v>0</v>
      </c>
      <c r="AO137" s="147">
        <v>0</v>
      </c>
      <c r="AP137" s="57">
        <v>0</v>
      </c>
      <c r="AQ137" s="57">
        <v>0</v>
      </c>
      <c r="AS137" s="147">
        <v>0</v>
      </c>
      <c r="AT137" s="57">
        <v>0</v>
      </c>
      <c r="AU137" s="57">
        <v>0</v>
      </c>
    </row>
    <row r="138" spans="2:47" x14ac:dyDescent="0.25">
      <c r="B138" s="126"/>
      <c r="C138" s="131"/>
      <c r="D138" s="128"/>
      <c r="E138" s="147"/>
      <c r="F138" s="57"/>
      <c r="G138" s="57"/>
      <c r="I138" s="147"/>
      <c r="J138" s="57"/>
      <c r="K138" s="57"/>
      <c r="M138" s="147"/>
      <c r="N138" s="57"/>
      <c r="O138" s="57"/>
      <c r="Q138" s="147"/>
      <c r="R138" s="57"/>
      <c r="S138" s="57"/>
      <c r="U138" s="147"/>
      <c r="V138" s="57"/>
      <c r="W138" s="57"/>
      <c r="Y138" s="147"/>
      <c r="Z138" s="57"/>
      <c r="AA138" s="57"/>
      <c r="AC138" s="147"/>
      <c r="AD138" s="57"/>
      <c r="AE138" s="57"/>
      <c r="AG138" s="147"/>
      <c r="AH138" s="57"/>
      <c r="AI138" s="57"/>
      <c r="AK138" s="147"/>
      <c r="AL138" s="57"/>
      <c r="AM138" s="57"/>
      <c r="AO138" s="147"/>
      <c r="AP138" s="57"/>
      <c r="AQ138" s="57"/>
      <c r="AS138" s="147"/>
      <c r="AT138" s="57"/>
      <c r="AU138" s="57"/>
    </row>
    <row r="139" spans="2:47" x14ac:dyDescent="0.25">
      <c r="B139" s="126">
        <v>3300</v>
      </c>
      <c r="C139" s="132" t="s">
        <v>115</v>
      </c>
      <c r="E139" s="148">
        <f>SUM(E140:E141)</f>
        <v>0</v>
      </c>
      <c r="F139" s="75">
        <f>SUM(F140:F141)</f>
        <v>0</v>
      </c>
      <c r="G139" s="75">
        <f>SUM(G140:G141)</f>
        <v>0</v>
      </c>
      <c r="I139" s="148">
        <f t="shared" ref="I139" si="216">SUM(I140:I141)</f>
        <v>0</v>
      </c>
      <c r="J139" s="75">
        <f t="shared" ref="J139:K139" si="217">SUM(J140:J141)</f>
        <v>0</v>
      </c>
      <c r="K139" s="75">
        <f t="shared" si="217"/>
        <v>0</v>
      </c>
      <c r="M139" s="148">
        <f t="shared" ref="M139" si="218">SUM(M140:M141)</f>
        <v>0</v>
      </c>
      <c r="N139" s="75">
        <f t="shared" ref="N139:O139" si="219">SUM(N140:N141)</f>
        <v>0</v>
      </c>
      <c r="O139" s="75">
        <f t="shared" si="219"/>
        <v>0</v>
      </c>
      <c r="Q139" s="148">
        <f t="shared" ref="Q139" si="220">SUM(Q140:Q141)</f>
        <v>0</v>
      </c>
      <c r="R139" s="75">
        <f t="shared" ref="R139:S139" si="221">SUM(R140:R141)</f>
        <v>0</v>
      </c>
      <c r="S139" s="75">
        <f t="shared" si="221"/>
        <v>0</v>
      </c>
      <c r="U139" s="148">
        <f t="shared" ref="U139" si="222">SUM(U140:U141)</f>
        <v>0</v>
      </c>
      <c r="V139" s="75">
        <f t="shared" ref="V139:W139" si="223">SUM(V140:V141)</f>
        <v>0</v>
      </c>
      <c r="W139" s="75">
        <f t="shared" si="223"/>
        <v>0</v>
      </c>
      <c r="Y139" s="148">
        <f t="shared" ref="Y139:AA139" si="224">SUM(Y140:Y141)</f>
        <v>0</v>
      </c>
      <c r="Z139" s="75">
        <f t="shared" si="224"/>
        <v>0</v>
      </c>
      <c r="AA139" s="75">
        <f t="shared" si="224"/>
        <v>0</v>
      </c>
      <c r="AC139" s="148">
        <f>SUM(AC140:AC141)</f>
        <v>0</v>
      </c>
      <c r="AD139" s="75">
        <f>SUM(AD140:AD141)</f>
        <v>0</v>
      </c>
      <c r="AE139" s="75">
        <f>SUM(AE140:AE141)</f>
        <v>0</v>
      </c>
      <c r="AG139" s="148">
        <f>SUM(AG140:AG141)</f>
        <v>0</v>
      </c>
      <c r="AH139" s="75">
        <f>SUM(AH140:AH141)</f>
        <v>0</v>
      </c>
      <c r="AI139" s="75">
        <f>SUM(AI140:AI141)</f>
        <v>0</v>
      </c>
      <c r="AK139" s="148">
        <f>SUM(AK140:AK141)</f>
        <v>0</v>
      </c>
      <c r="AL139" s="75">
        <f>SUM(AL140:AL141)</f>
        <v>0</v>
      </c>
      <c r="AM139" s="75">
        <f>SUM(AM140:AM141)</f>
        <v>0</v>
      </c>
      <c r="AO139" s="148">
        <f>SUM(AO140:AO141)</f>
        <v>0</v>
      </c>
      <c r="AP139" s="75">
        <f>SUM(AP140:AP141)</f>
        <v>0</v>
      </c>
      <c r="AQ139" s="75">
        <f>SUM(AQ140:AQ141)</f>
        <v>0</v>
      </c>
      <c r="AS139" s="148">
        <f>SUM(AS140:AS141)</f>
        <v>0</v>
      </c>
      <c r="AT139" s="75">
        <f>SUM(AT140:AT141)</f>
        <v>0</v>
      </c>
      <c r="AU139" s="75">
        <f>SUM(AU140:AU141)</f>
        <v>0</v>
      </c>
    </row>
    <row r="140" spans="2:47" x14ac:dyDescent="0.25">
      <c r="B140" s="126">
        <v>3310</v>
      </c>
      <c r="C140" s="131"/>
      <c r="D140" s="128" t="s">
        <v>60</v>
      </c>
      <c r="E140" s="147">
        <f t="shared" ref="E140:E141" si="225">+I140+M140+Q140+U140+Y140+AC140+AG140+AK140+AO140+AS140</f>
        <v>0</v>
      </c>
      <c r="F140" s="57">
        <f t="shared" ref="F140:F141" si="226">+J140+N140+R140+V140+Z140+AD140+AH140+AL140+AP140+AT140</f>
        <v>0</v>
      </c>
      <c r="G140" s="57">
        <f t="shared" ref="G140:G141" si="227">+K140+O140+S140+W140+AA140+AE140+AI140+AM140+AQ140+AU140</f>
        <v>0</v>
      </c>
      <c r="I140" s="147">
        <v>0</v>
      </c>
      <c r="J140" s="57">
        <v>0</v>
      </c>
      <c r="K140" s="57">
        <v>0</v>
      </c>
      <c r="M140" s="147">
        <v>0</v>
      </c>
      <c r="N140" s="57">
        <v>0</v>
      </c>
      <c r="O140" s="57">
        <v>0</v>
      </c>
      <c r="Q140" s="147">
        <v>0</v>
      </c>
      <c r="R140" s="57">
        <v>0</v>
      </c>
      <c r="S140" s="57">
        <v>0</v>
      </c>
      <c r="U140" s="147">
        <v>0</v>
      </c>
      <c r="V140" s="57">
        <v>0</v>
      </c>
      <c r="W140" s="57">
        <v>0</v>
      </c>
      <c r="Y140" s="147">
        <v>0</v>
      </c>
      <c r="Z140" s="57">
        <v>0</v>
      </c>
      <c r="AA140" s="57">
        <v>0</v>
      </c>
      <c r="AC140" s="147">
        <v>0</v>
      </c>
      <c r="AD140" s="57">
        <v>0</v>
      </c>
      <c r="AE140" s="57">
        <v>0</v>
      </c>
      <c r="AG140" s="147">
        <v>0</v>
      </c>
      <c r="AH140" s="57">
        <v>0</v>
      </c>
      <c r="AI140" s="57">
        <v>0</v>
      </c>
      <c r="AK140" s="147">
        <v>0</v>
      </c>
      <c r="AL140" s="57">
        <v>0</v>
      </c>
      <c r="AM140" s="57">
        <v>0</v>
      </c>
      <c r="AO140" s="147">
        <v>0</v>
      </c>
      <c r="AP140" s="57">
        <v>0</v>
      </c>
      <c r="AQ140" s="57">
        <v>0</v>
      </c>
      <c r="AS140" s="147">
        <v>0</v>
      </c>
      <c r="AT140" s="57">
        <v>0</v>
      </c>
      <c r="AU140" s="57">
        <v>0</v>
      </c>
    </row>
    <row r="141" spans="2:47" x14ac:dyDescent="0.25">
      <c r="B141" s="126">
        <v>3320</v>
      </c>
      <c r="C141" s="131"/>
      <c r="D141" s="128" t="s">
        <v>64</v>
      </c>
      <c r="E141" s="147">
        <f t="shared" si="225"/>
        <v>0</v>
      </c>
      <c r="F141" s="57">
        <f t="shared" si="226"/>
        <v>0</v>
      </c>
      <c r="G141" s="57">
        <f t="shared" si="227"/>
        <v>0</v>
      </c>
      <c r="I141" s="147">
        <v>0</v>
      </c>
      <c r="J141" s="57">
        <v>0</v>
      </c>
      <c r="K141" s="57">
        <v>0</v>
      </c>
      <c r="M141" s="147">
        <v>0</v>
      </c>
      <c r="N141" s="57">
        <v>0</v>
      </c>
      <c r="O141" s="57">
        <v>0</v>
      </c>
      <c r="Q141" s="147">
        <v>0</v>
      </c>
      <c r="R141" s="57">
        <v>0</v>
      </c>
      <c r="S141" s="57">
        <v>0</v>
      </c>
      <c r="U141" s="147">
        <v>0</v>
      </c>
      <c r="V141" s="57">
        <v>0</v>
      </c>
      <c r="W141" s="57">
        <v>0</v>
      </c>
      <c r="Y141" s="147">
        <v>0</v>
      </c>
      <c r="Z141" s="57">
        <v>0</v>
      </c>
      <c r="AA141" s="57">
        <v>0</v>
      </c>
      <c r="AC141" s="147">
        <v>0</v>
      </c>
      <c r="AD141" s="57">
        <v>0</v>
      </c>
      <c r="AE141" s="57">
        <v>0</v>
      </c>
      <c r="AG141" s="147">
        <v>0</v>
      </c>
      <c r="AH141" s="57">
        <v>0</v>
      </c>
      <c r="AI141" s="57">
        <v>0</v>
      </c>
      <c r="AK141" s="147">
        <v>0</v>
      </c>
      <c r="AL141" s="57">
        <v>0</v>
      </c>
      <c r="AM141" s="57">
        <v>0</v>
      </c>
      <c r="AO141" s="147">
        <v>0</v>
      </c>
      <c r="AP141" s="57">
        <v>0</v>
      </c>
      <c r="AQ141" s="57">
        <v>0</v>
      </c>
      <c r="AS141" s="147">
        <v>0</v>
      </c>
      <c r="AT141" s="57">
        <v>0</v>
      </c>
      <c r="AU141" s="57">
        <v>0</v>
      </c>
    </row>
    <row r="142" spans="2:47" x14ac:dyDescent="0.25">
      <c r="B142" s="126"/>
      <c r="C142" s="131"/>
      <c r="D142" s="128"/>
      <c r="E142" s="147"/>
      <c r="F142" s="57"/>
      <c r="G142" s="57"/>
      <c r="I142" s="147"/>
      <c r="J142" s="57"/>
      <c r="K142" s="57"/>
      <c r="M142" s="147"/>
      <c r="N142" s="57"/>
      <c r="O142" s="57"/>
      <c r="Q142" s="147"/>
      <c r="R142" s="57"/>
      <c r="S142" s="57"/>
      <c r="U142" s="147"/>
      <c r="V142" s="57"/>
      <c r="W142" s="57"/>
      <c r="Y142" s="147"/>
      <c r="Z142" s="57"/>
      <c r="AA142" s="57"/>
      <c r="AC142" s="147"/>
      <c r="AD142" s="57"/>
      <c r="AE142" s="57"/>
      <c r="AG142" s="147"/>
      <c r="AH142" s="57"/>
      <c r="AI142" s="57"/>
      <c r="AK142" s="147"/>
      <c r="AL142" s="57"/>
      <c r="AM142" s="57"/>
      <c r="AO142" s="147"/>
      <c r="AP142" s="57"/>
      <c r="AQ142" s="57"/>
      <c r="AS142" s="147"/>
      <c r="AT142" s="57"/>
      <c r="AU142" s="57"/>
    </row>
    <row r="143" spans="2:47" x14ac:dyDescent="0.25">
      <c r="B143" s="126">
        <v>3000</v>
      </c>
      <c r="C143" s="131"/>
      <c r="D143" s="130" t="s">
        <v>120</v>
      </c>
      <c r="E143" s="148">
        <f>+E132+E127+E139</f>
        <v>372756477.53000009</v>
      </c>
      <c r="F143" s="75">
        <f t="shared" ref="F143:G143" si="228">+F132+F127+F139</f>
        <v>357013170.35000002</v>
      </c>
      <c r="G143" s="75">
        <f t="shared" si="228"/>
        <v>350587166.56</v>
      </c>
      <c r="I143" s="148">
        <f t="shared" ref="I143" si="229">+I132+I127+I139</f>
        <v>956378.76</v>
      </c>
      <c r="J143" s="75">
        <f t="shared" ref="J143:K143" si="230">+J132+J127+J139</f>
        <v>782443.83</v>
      </c>
      <c r="K143" s="75">
        <f t="shared" si="230"/>
        <v>652843.05999999994</v>
      </c>
      <c r="M143" s="148">
        <f t="shared" ref="M143" si="231">+M132+M127+M139</f>
        <v>105253859.11</v>
      </c>
      <c r="N143" s="75">
        <f t="shared" ref="N143:O143" si="232">+N132+N127+N139</f>
        <v>109519439.47</v>
      </c>
      <c r="O143" s="75">
        <f t="shared" si="232"/>
        <v>116372866.53</v>
      </c>
      <c r="Q143" s="148">
        <f t="shared" ref="Q143" si="233">+Q132+Q127+Q139</f>
        <v>260498060.33000001</v>
      </c>
      <c r="R143" s="75">
        <f t="shared" ref="R143:S143" si="234">+R132+R127+R139</f>
        <v>242225533.53999999</v>
      </c>
      <c r="S143" s="75">
        <f t="shared" si="234"/>
        <v>227978283.16</v>
      </c>
      <c r="U143" s="148">
        <f t="shared" ref="U143" si="235">+U132+U127+U139</f>
        <v>6048179.3300000001</v>
      </c>
      <c r="V143" s="75">
        <f t="shared" ref="V143:W143" si="236">+V132+V127+V139</f>
        <v>4485753.51</v>
      </c>
      <c r="W143" s="75">
        <f t="shared" si="236"/>
        <v>5583173.8099999987</v>
      </c>
      <c r="Y143" s="148">
        <f t="shared" ref="Y143:AA143" si="237">+Y132+Y127+Y139</f>
        <v>0</v>
      </c>
      <c r="Z143" s="75">
        <f t="shared" si="237"/>
        <v>0</v>
      </c>
      <c r="AA143" s="75">
        <f t="shared" si="237"/>
        <v>0</v>
      </c>
      <c r="AC143" s="148">
        <f>+AC132+AC127+AC139</f>
        <v>0</v>
      </c>
      <c r="AD143" s="75">
        <f t="shared" ref="AD143:AE143" si="238">+AD132+AD127+AD139</f>
        <v>0</v>
      </c>
      <c r="AE143" s="75">
        <f t="shared" si="238"/>
        <v>0</v>
      </c>
      <c r="AG143" s="148">
        <f>+AG132+AG127+AG139</f>
        <v>0</v>
      </c>
      <c r="AH143" s="75">
        <f t="shared" ref="AH143:AI143" si="239">+AH132+AH127+AH139</f>
        <v>0</v>
      </c>
      <c r="AI143" s="75">
        <f t="shared" si="239"/>
        <v>0</v>
      </c>
      <c r="AK143" s="148">
        <f>+AK132+AK127+AK139</f>
        <v>0</v>
      </c>
      <c r="AL143" s="75">
        <f t="shared" ref="AL143:AM143" si="240">+AL132+AL127+AL139</f>
        <v>0</v>
      </c>
      <c r="AM143" s="75">
        <f t="shared" si="240"/>
        <v>0</v>
      </c>
      <c r="AO143" s="148">
        <f>+AO132+AO127+AO139</f>
        <v>0</v>
      </c>
      <c r="AP143" s="75">
        <f t="shared" ref="AP143:AQ143" si="241">+AP132+AP127+AP139</f>
        <v>0</v>
      </c>
      <c r="AQ143" s="75">
        <f t="shared" si="241"/>
        <v>0</v>
      </c>
      <c r="AS143" s="148">
        <f>+AS132+AS127+AS139</f>
        <v>0</v>
      </c>
      <c r="AT143" s="75">
        <f t="shared" ref="AT143:AU143" si="242">+AT132+AT127+AT139</f>
        <v>0</v>
      </c>
      <c r="AU143" s="75">
        <f t="shared" si="242"/>
        <v>0</v>
      </c>
    </row>
    <row r="144" spans="2:47" x14ac:dyDescent="0.25">
      <c r="B144" s="126"/>
      <c r="C144" s="131"/>
      <c r="D144" s="42"/>
      <c r="E144" s="146"/>
      <c r="F144" s="38"/>
      <c r="G144" s="38"/>
      <c r="I144" s="146"/>
      <c r="J144" s="38"/>
      <c r="K144" s="38"/>
      <c r="M144" s="146"/>
      <c r="N144" s="38"/>
      <c r="O144" s="38"/>
      <c r="Q144" s="146"/>
      <c r="R144" s="38"/>
      <c r="S144" s="38"/>
      <c r="U144" s="146"/>
      <c r="V144" s="38"/>
      <c r="W144" s="38"/>
      <c r="Y144" s="146"/>
      <c r="Z144" s="38"/>
      <c r="AA144" s="38"/>
      <c r="AC144" s="146"/>
      <c r="AD144" s="38"/>
      <c r="AE144" s="38"/>
      <c r="AG144" s="146"/>
      <c r="AH144" s="38"/>
      <c r="AI144" s="38"/>
      <c r="AK144" s="146"/>
      <c r="AL144" s="38"/>
      <c r="AM144" s="38"/>
      <c r="AO144" s="146"/>
      <c r="AP144" s="38"/>
      <c r="AQ144" s="38"/>
      <c r="AS144" s="146"/>
      <c r="AT144" s="38"/>
      <c r="AU144" s="38"/>
    </row>
    <row r="145" spans="2:47" x14ac:dyDescent="0.25">
      <c r="B145" s="126"/>
      <c r="C145" s="131"/>
      <c r="D145" s="42" t="s">
        <v>124</v>
      </c>
      <c r="E145" s="146">
        <f>+E143+E123</f>
        <v>404456636.48000008</v>
      </c>
      <c r="F145" s="38">
        <f t="shared" ref="F145:G145" si="243">+F143+F123</f>
        <v>393835053.37</v>
      </c>
      <c r="G145" s="38">
        <f t="shared" si="243"/>
        <v>368337754.01999998</v>
      </c>
      <c r="I145" s="146">
        <f t="shared" ref="I145" si="244">+I143+I123</f>
        <v>1070752.82</v>
      </c>
      <c r="J145" s="38">
        <f t="shared" ref="J145:K145" si="245">+J143+J123</f>
        <v>905699.12</v>
      </c>
      <c r="K145" s="38">
        <f t="shared" si="245"/>
        <v>750187.58</v>
      </c>
      <c r="M145" s="146">
        <f t="shared" ref="M145" si="246">+M143+M123</f>
        <v>120015332.77</v>
      </c>
      <c r="N145" s="38">
        <f t="shared" ref="N145:O145" si="247">+N143+N123</f>
        <v>125593563.09</v>
      </c>
      <c r="O145" s="38">
        <f t="shared" si="247"/>
        <v>118764000.41</v>
      </c>
      <c r="Q145" s="146">
        <f t="shared" ref="Q145" si="248">+Q143+Q123</f>
        <v>277847864.69</v>
      </c>
      <c r="R145" s="38">
        <f t="shared" ref="R145:S145" si="249">+R143+R123</f>
        <v>263276184.13</v>
      </c>
      <c r="S145" s="38">
        <f t="shared" si="249"/>
        <v>242143866.59</v>
      </c>
      <c r="U145" s="146">
        <f t="shared" ref="U145" si="250">+U143+U123</f>
        <v>5522686.2000000002</v>
      </c>
      <c r="V145" s="38">
        <f t="shared" ref="V145:W145" si="251">+V143+V123</f>
        <v>4059607.03</v>
      </c>
      <c r="W145" s="38">
        <f t="shared" si="251"/>
        <v>6679699.4399999985</v>
      </c>
      <c r="Y145" s="146">
        <f t="shared" ref="Y145:AA145" si="252">+Y143+Y123</f>
        <v>0</v>
      </c>
      <c r="Z145" s="38">
        <f t="shared" si="252"/>
        <v>0</v>
      </c>
      <c r="AA145" s="38">
        <f t="shared" si="252"/>
        <v>0</v>
      </c>
      <c r="AC145" s="146">
        <f>+AC143+AC123</f>
        <v>0</v>
      </c>
      <c r="AD145" s="38">
        <f t="shared" ref="AD145:AE145" si="253">+AD143+AD123</f>
        <v>0</v>
      </c>
      <c r="AE145" s="38">
        <f t="shared" si="253"/>
        <v>0</v>
      </c>
      <c r="AG145" s="146">
        <f>+AG143+AG123</f>
        <v>0</v>
      </c>
      <c r="AH145" s="38">
        <f t="shared" ref="AH145:AI145" si="254">+AH143+AH123</f>
        <v>0</v>
      </c>
      <c r="AI145" s="38">
        <f t="shared" si="254"/>
        <v>0</v>
      </c>
      <c r="AK145" s="146">
        <f>+AK143+AK123</f>
        <v>0</v>
      </c>
      <c r="AL145" s="38">
        <f t="shared" ref="AL145:AM145" si="255">+AL143+AL123</f>
        <v>0</v>
      </c>
      <c r="AM145" s="38">
        <f t="shared" si="255"/>
        <v>0</v>
      </c>
      <c r="AO145" s="146">
        <f>+AO143+AO123</f>
        <v>0</v>
      </c>
      <c r="AP145" s="38">
        <f t="shared" ref="AP145:AQ145" si="256">+AP143+AP123</f>
        <v>0</v>
      </c>
      <c r="AQ145" s="38">
        <f t="shared" si="256"/>
        <v>0</v>
      </c>
      <c r="AS145" s="146">
        <f>+AS143+AS123</f>
        <v>0</v>
      </c>
      <c r="AT145" s="38">
        <f t="shared" ref="AT145:AU145" si="257">+AT143+AT123</f>
        <v>0</v>
      </c>
      <c r="AU145" s="38">
        <f t="shared" si="257"/>
        <v>0</v>
      </c>
    </row>
    <row r="146" spans="2:47" x14ac:dyDescent="0.25">
      <c r="B146" s="127"/>
      <c r="C146" s="133"/>
      <c r="D146" s="96"/>
      <c r="E146" s="154"/>
      <c r="F146" s="97"/>
      <c r="G146" s="97"/>
      <c r="I146" s="154"/>
      <c r="J146" s="97"/>
      <c r="K146" s="97"/>
      <c r="M146" s="154"/>
      <c r="N146" s="97"/>
      <c r="O146" s="97"/>
      <c r="Q146" s="154"/>
      <c r="R146" s="97"/>
      <c r="S146" s="97"/>
      <c r="U146" s="154"/>
      <c r="V146" s="97"/>
      <c r="W146" s="97"/>
      <c r="Y146" s="154"/>
      <c r="Z146" s="97"/>
      <c r="AA146" s="97"/>
      <c r="AC146" s="154"/>
      <c r="AD146" s="97"/>
      <c r="AE146" s="97"/>
      <c r="AG146" s="154"/>
      <c r="AH146" s="97"/>
      <c r="AI146" s="97"/>
      <c r="AK146" s="154"/>
      <c r="AL146" s="97"/>
      <c r="AM146" s="97"/>
      <c r="AO146" s="154"/>
      <c r="AP146" s="97"/>
      <c r="AQ146" s="97"/>
      <c r="AS146" s="154"/>
      <c r="AT146" s="97"/>
      <c r="AU146" s="97"/>
    </row>
    <row r="147" spans="2:47" x14ac:dyDescent="0.25">
      <c r="E147" s="158">
        <f>+E63-E133</f>
        <v>0</v>
      </c>
      <c r="F147" s="158">
        <f t="shared" ref="F147:G147" si="258">+F63-F133</f>
        <v>-2.7939677238464355E-8</v>
      </c>
      <c r="G147" s="158">
        <f t="shared" si="258"/>
        <v>0</v>
      </c>
      <c r="I147" s="158">
        <f t="shared" ref="I147:K147" si="259">+I63-I133</f>
        <v>-2.9831426218152046E-10</v>
      </c>
      <c r="J147" s="158">
        <f t="shared" si="259"/>
        <v>0</v>
      </c>
      <c r="K147" s="158">
        <f t="shared" si="259"/>
        <v>2.255546860396862E-10</v>
      </c>
      <c r="M147" s="158">
        <f t="shared" ref="M147:O147" si="260">+M63-M133</f>
        <v>0</v>
      </c>
      <c r="N147" s="158">
        <f t="shared" si="260"/>
        <v>0</v>
      </c>
      <c r="O147" s="158">
        <f t="shared" si="260"/>
        <v>0</v>
      </c>
      <c r="Q147" s="158">
        <f t="shared" ref="Q147:S147" si="261">+Q63-Q133</f>
        <v>0</v>
      </c>
      <c r="R147" s="158">
        <f>+R63-R133</f>
        <v>0</v>
      </c>
      <c r="S147" s="158">
        <f t="shared" si="261"/>
        <v>0</v>
      </c>
      <c r="U147" s="158">
        <f t="shared" ref="U147:W147" si="262">+U63-U133</f>
        <v>0</v>
      </c>
      <c r="V147" s="158">
        <f t="shared" si="262"/>
        <v>3.0267983675003052E-9</v>
      </c>
      <c r="W147" s="158">
        <f t="shared" si="262"/>
        <v>-6.0535967350006104E-9</v>
      </c>
      <c r="Y147" s="158">
        <f t="shared" ref="Y147:AA147" si="263">+Y63-Y133</f>
        <v>0</v>
      </c>
      <c r="Z147" s="158">
        <f t="shared" si="263"/>
        <v>0</v>
      </c>
      <c r="AA147" s="158">
        <f t="shared" si="263"/>
        <v>0</v>
      </c>
      <c r="AC147" s="158">
        <f t="shared" ref="AC147:AE147" si="264">+AC63-AC133</f>
        <v>0</v>
      </c>
      <c r="AD147" s="158">
        <f t="shared" si="264"/>
        <v>0</v>
      </c>
      <c r="AE147" s="158">
        <f t="shared" si="264"/>
        <v>0</v>
      </c>
      <c r="AG147" s="158">
        <f t="shared" ref="AG147:AI147" si="265">+AG63-AG133</f>
        <v>0</v>
      </c>
      <c r="AH147" s="158">
        <f t="shared" si="265"/>
        <v>0</v>
      </c>
      <c r="AI147" s="158">
        <f t="shared" si="265"/>
        <v>0</v>
      </c>
      <c r="AK147" s="158">
        <f t="shared" ref="AK147:AM147" si="266">+AK63-AK133</f>
        <v>0</v>
      </c>
      <c r="AL147" s="158">
        <f t="shared" si="266"/>
        <v>0</v>
      </c>
      <c r="AM147" s="158">
        <f t="shared" si="266"/>
        <v>0</v>
      </c>
      <c r="AO147" s="158">
        <f t="shared" ref="AO147:AQ147" si="267">+AO63-AO133</f>
        <v>0</v>
      </c>
      <c r="AP147" s="158">
        <f t="shared" si="267"/>
        <v>0</v>
      </c>
      <c r="AQ147" s="158">
        <f t="shared" si="267"/>
        <v>0</v>
      </c>
      <c r="AS147" s="158">
        <f t="shared" ref="AS147:AU147" si="268">+AS63-AS133</f>
        <v>0</v>
      </c>
      <c r="AT147" s="158">
        <f t="shared" si="268"/>
        <v>0</v>
      </c>
      <c r="AU147" s="158">
        <f t="shared" si="268"/>
        <v>0</v>
      </c>
    </row>
    <row r="148" spans="2:47" x14ac:dyDescent="0.25">
      <c r="E148" s="158">
        <f>+E97-E123-E143</f>
        <v>0</v>
      </c>
      <c r="F148" s="158">
        <f t="shared" ref="F148:G148" si="269">+F97-F123-F143</f>
        <v>0</v>
      </c>
      <c r="G148" s="158">
        <f t="shared" si="269"/>
        <v>0</v>
      </c>
      <c r="I148" s="158">
        <f t="shared" ref="I148:K148" si="270">+I97-I123-I143</f>
        <v>0</v>
      </c>
      <c r="J148" s="158">
        <f t="shared" si="270"/>
        <v>0</v>
      </c>
      <c r="K148" s="158">
        <f t="shared" si="270"/>
        <v>0</v>
      </c>
      <c r="M148" s="158">
        <f t="shared" ref="M148:O148" si="271">+M97-M123-M143</f>
        <v>0</v>
      </c>
      <c r="N148" s="158">
        <f t="shared" si="271"/>
        <v>0</v>
      </c>
      <c r="O148" s="158">
        <f t="shared" si="271"/>
        <v>0</v>
      </c>
      <c r="Q148" s="158">
        <f t="shared" ref="Q148:S148" si="272">+Q97-Q123-Q143</f>
        <v>0</v>
      </c>
      <c r="R148" s="158">
        <f t="shared" si="272"/>
        <v>0</v>
      </c>
      <c r="S148" s="158">
        <f t="shared" si="272"/>
        <v>0</v>
      </c>
      <c r="U148" s="158">
        <f t="shared" ref="U148:W148" si="273">+U97-U123-U143</f>
        <v>0</v>
      </c>
      <c r="V148" s="158">
        <f>+V97-V123-V143</f>
        <v>0</v>
      </c>
      <c r="W148" s="158">
        <f t="shared" si="273"/>
        <v>0</v>
      </c>
      <c r="Y148" s="158">
        <f t="shared" ref="Y148:AA148" si="274">+Y97-Y123-Y143</f>
        <v>0</v>
      </c>
      <c r="Z148" s="158">
        <f t="shared" si="274"/>
        <v>0</v>
      </c>
      <c r="AA148" s="158">
        <f t="shared" si="274"/>
        <v>0</v>
      </c>
      <c r="AC148" s="158">
        <f t="shared" ref="AC148:AE148" si="275">+AC97-AC123-AC143</f>
        <v>0</v>
      </c>
      <c r="AD148" s="158">
        <f t="shared" si="275"/>
        <v>0</v>
      </c>
      <c r="AE148" s="158">
        <f t="shared" si="275"/>
        <v>0</v>
      </c>
      <c r="AG148" s="158">
        <f t="shared" ref="AG148:AI148" si="276">+AG97-AG123-AG143</f>
        <v>0</v>
      </c>
      <c r="AH148" s="158">
        <f t="shared" si="276"/>
        <v>0</v>
      </c>
      <c r="AI148" s="158">
        <f t="shared" si="276"/>
        <v>0</v>
      </c>
      <c r="AK148" s="158">
        <f t="shared" ref="AK148:AM148" si="277">+AK97-AK123-AK143</f>
        <v>0</v>
      </c>
      <c r="AL148" s="158">
        <f t="shared" si="277"/>
        <v>0</v>
      </c>
      <c r="AM148" s="158">
        <f t="shared" si="277"/>
        <v>0</v>
      </c>
      <c r="AO148" s="158">
        <f t="shared" ref="AO148:AQ148" si="278">+AO97-AO123-AO143</f>
        <v>0</v>
      </c>
      <c r="AP148" s="158">
        <f t="shared" si="278"/>
        <v>0</v>
      </c>
      <c r="AQ148" s="158">
        <f t="shared" si="278"/>
        <v>0</v>
      </c>
      <c r="AS148" s="158">
        <f t="shared" ref="AS148:AU148" si="279">+AS97-AS123-AS143</f>
        <v>0</v>
      </c>
      <c r="AT148" s="158">
        <f t="shared" si="279"/>
        <v>0</v>
      </c>
      <c r="AU148" s="158">
        <f t="shared" si="279"/>
        <v>0</v>
      </c>
    </row>
  </sheetData>
  <mergeCells count="26">
    <mergeCell ref="AO3:AQ3"/>
    <mergeCell ref="AO69:AQ69"/>
    <mergeCell ref="AS3:AU3"/>
    <mergeCell ref="AS69:AU69"/>
    <mergeCell ref="AC3:AE3"/>
    <mergeCell ref="AC69:AE69"/>
    <mergeCell ref="AG3:AI3"/>
    <mergeCell ref="AG69:AI69"/>
    <mergeCell ref="AK3:AM3"/>
    <mergeCell ref="AK69:AM69"/>
    <mergeCell ref="Q3:S3"/>
    <mergeCell ref="Q69:S69"/>
    <mergeCell ref="U3:W3"/>
    <mergeCell ref="U69:W69"/>
    <mergeCell ref="Y3:AA3"/>
    <mergeCell ref="Y69:AA69"/>
    <mergeCell ref="M3:O3"/>
    <mergeCell ref="M69:O69"/>
    <mergeCell ref="B1:G1"/>
    <mergeCell ref="B2:G2"/>
    <mergeCell ref="B3:G3"/>
    <mergeCell ref="B67:G67"/>
    <mergeCell ref="B68:G68"/>
    <mergeCell ref="B69:G69"/>
    <mergeCell ref="I3:K3"/>
    <mergeCell ref="I69:K69"/>
  </mergeCells>
  <pageMargins left="0.7" right="0.7" top="0.75" bottom="0.75" header="0.3" footer="0.3"/>
  <pageSetup paperSize="119" orientation="portrait" horizontalDpi="1200" verticalDpi="1200" r:id="rId1"/>
  <ignoredErrors>
    <ignoredError sqref="E6:G6 L6:M6 I135:I138 I139:I146 I132 I14:I15 F7:G7 E8:G13 L95:M95 L97:M97 L123:M123 L132:M132 L135:M136 L139:M139 L61:M63 Y143:AU145 Y111:AU139 Y95:AU97 Y82:AU82 Y41:AU63 Y24:AU31 Y14:AU17 E61:E63 L82:M82 L96:M96 L111:M111 L121:M122 L127:M127 L143:M145 E143:G145 E121:G132 E104:G119 E74:G103 I58:I60 Q27 Q24 M14:M15 M24:M27 Q41:Q43 M41:M51 I45:I50 L31 I24 F60:G63 E24:G24 E18:G22 F27:G30 E27:E30 B7:D7 B32:I33 B27:D30 H27:I27 B23:I23 B18:D22 H18:I21 B25:I26 B24:D24 H24 B66:AU68 B60:E60 H61:I63 L24 H30 H28 L28 B31:D31 P31 B53:I57 B46:H50 L45:L50 B41:D41 P41:P44 B51:D51 P51 P45:P50 X41:X44 X51 X45:X50 P27 P25:Q26 P24 P29:P30 P28 B15:H16 X14:X17 X24 X31 X27 X29:X30 X28 H60 X60 B59:H59 X58:X59 B120:I120 B74:D103 H77:I77 B104:D119 H104:I108 B142:H142 B121:D141 H124:I126 B148:U148 B143:D145 H143:H145 X143:X145 H140:H141 H127 X127:X131 H121:I122 X121:X122 H112:I116 H111:I111 H98:I101 H96:I96 X96 H83:I86 H82:I82 X82 B61:D63 H97:I97 H95:I95 H132 B42:D44 L42:L44 X61:X63 H139 X139 H133:H138 X133:X138 X132 H123:I123 X123 X97 X95 B8:D13 H8:I9 H7:I7 L14:L17 L142:M142 B146:H146 L146:M146 L140:M141 B14:D14 H14 I6 B17:D17 H17 H31:I31 B45:D45 H45 H41:I41 H42:I44 H51:I51 B58:D58 H58 H13 L13 I17 H22:I22 L22:M22 H29 L29 L30 B37:I40 B35:H35 L35:M35 B52:H52 L52 B34:I34 L34:M34 B71:AU73 B70:D70 L70 H74 L74 H75 L75 H89:I89 H88 L88 H91:I94 H90 L90 H103:I103 H102 L102 H130:I131 H128 H129 L130:M131 L129:M129 L128:M128 H12:I12 H10:I10 P10:Q10 H11:I11 P11 P13 M17 M16 P16 M31 P52 P74 P75 H76:I76 P76 H87:I87 P87 P88 P89 P90 P102 H118:I119 H117:I117 P117:Q117 L133 P133 L134 P134 T11:U11 T12:U12 T13 T22 Q31 T28 T29 T30 T35 Q45:Q51 T44:U44 T52 T70 P70 T74 T75 T76 H79:I81 H78:I78 T78:U78 T87 T88 T89 T90 T102 H110:I110 H109:I109 T109:U109 T128:U128 T129:U129 T133 T134 L138:M138 L137:M137 T137:U137 B147:Q147 S147:AU147 X70:AU70 X13:AU13 X22:AU22 X35:AU35 B36:I36 X36:AU36 X52 X74:AU74 X75:AU75 X76:AU76 X87:AU87 X88:AU88 X89:AU89 X90:AU90 X102:AU102 W148:AU148 E134:G141 E133:F133 C69:AU69 H70 L58:M60 L32:M33 L27 L23:M23 L18:M21 L25:L26 B64:I65 L64:M65 L53:M57 L8:M9 L7:M7 L41 L51 L37:M40 L12:M12 L10:M10 L11 L36:M36 P6:Q6 P61:Q63 P14:Q15 P22 P35:Q35 P34:Q34 P17:Q17 P58:Q60 P32:Q33 P23:Q23 P18:Q21 P64:Q65 P53:Q57 P8:Q9 P7:Q7 P37:Q40 P12:Q12 P36:Q36 T27:U27 T24:U24 T41:U43 T25:U26 T10:U10 T16 T31:U31 T45:U51 T6:U6 T61:U63 T14:U15 T34:U34 T17:U17 T58:U60 T32:U33 T23:U23 T18:U21 T64:U65 T53:U57 T8:U9 T7:U7 T37:U40 T36 X11:AU11 X12:AU12 X25:X26 X10:AU10 X6:AU6 X34:AU34 X32:AU33 X23:AU23 X18:AU21 X64:AU65 X53:X57 X8:AU9 X7:AU7 X37:AU40 L120:M120 L77:M77 L104:M108 L124:M126 L112:M116 L98:M101 L83:M86 L89 L91:M94 L103:M103 L76 L87 L118:M119 L117 L79:M81 L78:M78 L110:M110 L109:M109 P95:Q95 P97:Q97 P123:Q123 P132:Q132 P136:Q136 P139:Q139 P82:Q82 P96:Q96 P111:Q111 P121:Q122 P127:Q127 P143:Q145 P142:Q142 P146:Q146 P140:Q141 P130:Q131 P129 P128 P138:Q138 P137 P120:Q120 P77:Q77 P104:Q108 P124:Q126 P112:Q116 P98:Q101 P83:Q86 P91:Q94 P103:Q103 P118:Q119 P79:Q81 P78 P110:Q110 P109 T117:U117 T95:U95 T97:U97 T123:U123 T132:U132 T135:U136 T139:U139 T82:U82 T96:U96 T111:U111 T121:U122 T127:U127 T143:U145 T142:U142 T146:U146 T140:U141 T130:U131 T138:U138 T120:U120 T77:U77 T104:U108 T124:U126 T112:U116 T98:U101 T83:U86 T91:U94 T103 T118:U119 T79:U81 T110:U110 X78:AU78 X109:AU109 X117 X111 X142:AU142 X146:AU146 X140:AU141 X120 X77:AU77 X104:AU108 X124:X126 X112:X116 X98:AU101 X83:AU86 X91:AU94 X103:AU103 X118:X119 X79:AU81 X110:AU110 P135" unlockedFormula="1"/>
    <ignoredError sqref="E14:G14 E17:G17 E31:G31 E42:G44 E41:G41 E45:G45 E51:G51 E58:G58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topLeftCell="P28" zoomScaleNormal="100" workbookViewId="0">
      <selection activeCell="T38" sqref="T38"/>
    </sheetView>
  </sheetViews>
  <sheetFormatPr baseColWidth="10" defaultRowHeight="15" x14ac:dyDescent="0.25"/>
  <cols>
    <col min="1" max="2" width="2" style="70" customWidth="1"/>
    <col min="3" max="3" width="43.42578125" style="98" customWidth="1"/>
    <col min="4" max="4" width="15.42578125" style="16" bestFit="1" customWidth="1"/>
    <col min="5" max="5" width="15.85546875" style="16" bestFit="1" customWidth="1"/>
    <col min="6" max="6" width="4.5703125" style="16" bestFit="1" customWidth="1"/>
    <col min="7" max="7" width="50.85546875" style="22" customWidth="1"/>
    <col min="8" max="9" width="15.85546875" style="22" customWidth="1"/>
    <col min="10" max="10" width="7.7109375" style="22" customWidth="1"/>
    <col min="11" max="11" width="5.5703125" style="22" customWidth="1"/>
    <col min="12" max="12" width="5.140625" style="70" customWidth="1"/>
    <col min="13" max="13" width="2.42578125" style="22" customWidth="1"/>
    <col min="14" max="14" width="56.85546875" style="22" customWidth="1"/>
    <col min="15" max="15" width="17.42578125" style="22" bestFit="1" customWidth="1"/>
    <col min="16" max="16" width="16" style="22" bestFit="1" customWidth="1"/>
    <col min="17" max="17" width="6.5703125" style="22" customWidth="1"/>
    <col min="18" max="18" width="6.42578125" style="22" customWidth="1"/>
    <col min="19" max="19" width="5.85546875" style="70" customWidth="1"/>
    <col min="20" max="20" width="57.7109375" style="22" customWidth="1"/>
    <col min="21" max="24" width="20.140625" style="22" customWidth="1"/>
    <col min="25" max="25" width="16.140625" style="22" customWidth="1"/>
    <col min="26" max="26" width="7.140625" style="22" customWidth="1"/>
    <col min="27" max="27" width="5.85546875" style="70" customWidth="1"/>
    <col min="28" max="28" width="50.85546875" style="22" customWidth="1"/>
    <col min="29" max="29" width="15.140625" style="22" customWidth="1"/>
    <col min="30" max="30" width="14.85546875" style="22" customWidth="1"/>
    <col min="31" max="31" width="6.85546875" style="22" customWidth="1"/>
    <col min="32" max="32" width="7" style="22" customWidth="1"/>
    <col min="33" max="33" width="7.140625" style="22" customWidth="1"/>
    <col min="34" max="34" width="7.140625" style="70" customWidth="1"/>
    <col min="35" max="36" width="1.85546875" style="22" customWidth="1"/>
    <col min="37" max="37" width="57.5703125" style="22" customWidth="1"/>
    <col min="38" max="38" width="15.140625" style="22" bestFit="1" customWidth="1"/>
    <col min="39" max="39" width="15.5703125" style="22" bestFit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207" t="str">
        <f>+'31130'!B1</f>
        <v>3.1.1.3.0 Instituciones Públicas de Seguridad Social</v>
      </c>
      <c r="D2" s="208"/>
      <c r="E2" s="208"/>
      <c r="F2" s="208"/>
      <c r="G2" s="208"/>
      <c r="H2" s="208"/>
      <c r="I2" s="208"/>
      <c r="J2" s="159"/>
      <c r="K2" s="2"/>
      <c r="L2" s="1"/>
      <c r="M2" s="207" t="str">
        <f>+C2</f>
        <v>3.1.1.3.0 Instituciones Públicas de Seguridad Social</v>
      </c>
      <c r="N2" s="208"/>
      <c r="O2" s="208"/>
      <c r="P2" s="222"/>
      <c r="Q2" s="165"/>
      <c r="R2" s="2"/>
      <c r="S2" s="1"/>
      <c r="T2" s="211" t="str">
        <f>+C2</f>
        <v>3.1.1.3.0 Instituciones Públicas de Seguridad Social</v>
      </c>
      <c r="U2" s="212"/>
      <c r="V2" s="212"/>
      <c r="W2" s="212"/>
      <c r="X2" s="212"/>
      <c r="Y2" s="213"/>
      <c r="Z2" s="2"/>
      <c r="AA2" s="1"/>
      <c r="AB2" s="207" t="str">
        <f>+C2</f>
        <v>3.1.1.3.0 Instituciones Públicas de Seguridad Social</v>
      </c>
      <c r="AC2" s="208"/>
      <c r="AD2" s="208"/>
      <c r="AE2" s="162"/>
      <c r="AF2" s="168"/>
      <c r="AG2" s="2"/>
      <c r="AH2" s="1"/>
      <c r="AI2" s="207" t="str">
        <f>+C2</f>
        <v>3.1.1.3.0 Instituciones Públicas de Seguridad Social</v>
      </c>
      <c r="AJ2" s="208"/>
      <c r="AK2" s="208"/>
      <c r="AL2" s="208"/>
      <c r="AM2" s="222"/>
    </row>
    <row r="3" spans="1:39" x14ac:dyDescent="0.25">
      <c r="A3" s="1"/>
      <c r="B3" s="1"/>
      <c r="C3" s="209" t="str">
        <f>+'31130'!B68</f>
        <v>Estado de Situación Financiera</v>
      </c>
      <c r="D3" s="210"/>
      <c r="E3" s="210"/>
      <c r="F3" s="210"/>
      <c r="G3" s="210"/>
      <c r="H3" s="210"/>
      <c r="I3" s="210"/>
      <c r="J3" s="160"/>
      <c r="K3" s="2"/>
      <c r="L3" s="1"/>
      <c r="M3" s="209" t="str">
        <f>+'31130'!B2</f>
        <v>Estado de Actividades</v>
      </c>
      <c r="N3" s="210"/>
      <c r="O3" s="210"/>
      <c r="P3" s="223"/>
      <c r="Q3" s="166"/>
      <c r="R3" s="2"/>
      <c r="S3" s="1"/>
      <c r="T3" s="224" t="s">
        <v>159</v>
      </c>
      <c r="U3" s="225"/>
      <c r="V3" s="225"/>
      <c r="W3" s="225"/>
      <c r="X3" s="225"/>
      <c r="Y3" s="226"/>
      <c r="Z3" s="2"/>
      <c r="AA3" s="1"/>
      <c r="AB3" s="209" t="s">
        <v>160</v>
      </c>
      <c r="AC3" s="210"/>
      <c r="AD3" s="210"/>
      <c r="AE3" s="163"/>
      <c r="AF3" s="169"/>
      <c r="AG3" s="2"/>
      <c r="AH3" s="1"/>
      <c r="AI3" s="209" t="s">
        <v>161</v>
      </c>
      <c r="AJ3" s="210"/>
      <c r="AK3" s="210"/>
      <c r="AL3" s="210"/>
      <c r="AM3" s="223"/>
    </row>
    <row r="4" spans="1:39" x14ac:dyDescent="0.25">
      <c r="A4" s="1"/>
      <c r="B4" s="1"/>
      <c r="C4" s="209" t="str">
        <f>+'31130'!B69</f>
        <v>Al 31 de Diciembre de 2024</v>
      </c>
      <c r="D4" s="210"/>
      <c r="E4" s="210"/>
      <c r="F4" s="210"/>
      <c r="G4" s="210"/>
      <c r="H4" s="210"/>
      <c r="I4" s="210"/>
      <c r="J4" s="160"/>
      <c r="K4" s="2"/>
      <c r="L4" s="1"/>
      <c r="M4" s="209" t="str">
        <f>+'31130'!B3</f>
        <v>Del 01 de Enero al 31 de Diciembre de 2024</v>
      </c>
      <c r="N4" s="210"/>
      <c r="O4" s="210"/>
      <c r="P4" s="223"/>
      <c r="Q4" s="166"/>
      <c r="R4" s="2"/>
      <c r="S4" s="1"/>
      <c r="T4" s="227" t="str">
        <f>+M4</f>
        <v>Del 01 de Enero al 31 de Diciembre de 2024</v>
      </c>
      <c r="U4" s="228"/>
      <c r="V4" s="228"/>
      <c r="W4" s="228"/>
      <c r="X4" s="228"/>
      <c r="Y4" s="229"/>
      <c r="Z4" s="2"/>
      <c r="AA4" s="4"/>
      <c r="AB4" s="209" t="str">
        <f>+M4</f>
        <v>Del 01 de Enero al 31 de Diciembre de 2024</v>
      </c>
      <c r="AC4" s="210"/>
      <c r="AD4" s="210"/>
      <c r="AE4" s="163"/>
      <c r="AF4" s="169"/>
      <c r="AG4" s="2"/>
      <c r="AH4" s="1"/>
      <c r="AI4" s="209" t="str">
        <f>+T4</f>
        <v>Del 01 de Enero al 31 de Diciembre de 2024</v>
      </c>
      <c r="AJ4" s="210"/>
      <c r="AK4" s="210"/>
      <c r="AL4" s="210"/>
      <c r="AM4" s="223"/>
    </row>
    <row r="5" spans="1:39" ht="30.6" customHeight="1" x14ac:dyDescent="0.25">
      <c r="A5" s="4"/>
      <c r="B5" s="4"/>
      <c r="C5" s="214"/>
      <c r="D5" s="215"/>
      <c r="E5" s="215"/>
      <c r="F5" s="215"/>
      <c r="G5" s="215"/>
      <c r="H5" s="215"/>
      <c r="I5" s="215"/>
      <c r="J5" s="161"/>
      <c r="K5" s="5"/>
      <c r="L5" s="4"/>
      <c r="M5" s="214"/>
      <c r="N5" s="215"/>
      <c r="O5" s="215"/>
      <c r="P5" s="216"/>
      <c r="Q5" s="167"/>
      <c r="R5" s="5"/>
      <c r="S5" s="4"/>
      <c r="T5" s="172" t="s">
        <v>0</v>
      </c>
      <c r="U5" s="173" t="s">
        <v>1</v>
      </c>
      <c r="V5" s="173" t="s">
        <v>2</v>
      </c>
      <c r="W5" s="173" t="s">
        <v>3</v>
      </c>
      <c r="X5" s="173" t="s">
        <v>4</v>
      </c>
      <c r="Y5" s="173" t="s">
        <v>5</v>
      </c>
      <c r="Z5" s="5"/>
      <c r="AA5" s="1"/>
      <c r="AB5" s="214"/>
      <c r="AC5" s="215"/>
      <c r="AD5" s="215"/>
      <c r="AE5" s="164"/>
      <c r="AF5" s="170"/>
      <c r="AG5" s="5"/>
      <c r="AH5" s="4"/>
      <c r="AI5" s="217"/>
      <c r="AJ5" s="218"/>
      <c r="AK5" s="218"/>
      <c r="AL5" s="218"/>
      <c r="AM5" s="219"/>
    </row>
    <row r="6" spans="1:39" ht="14.45" customHeight="1" x14ac:dyDescent="0.25">
      <c r="A6" s="6">
        <v>1000</v>
      </c>
      <c r="B6" s="6">
        <v>2000</v>
      </c>
      <c r="C6" s="15" t="s">
        <v>6</v>
      </c>
      <c r="D6" s="8">
        <v>2024</v>
      </c>
      <c r="E6" s="8">
        <v>2023</v>
      </c>
      <c r="F6" s="8">
        <v>2022</v>
      </c>
      <c r="G6" s="17" t="s">
        <v>7</v>
      </c>
      <c r="H6" s="8">
        <v>2024</v>
      </c>
      <c r="I6" s="7">
        <v>2023</v>
      </c>
      <c r="J6" s="134">
        <v>2022</v>
      </c>
      <c r="K6" s="8"/>
      <c r="L6" s="9"/>
      <c r="M6" s="10"/>
      <c r="N6" s="11"/>
      <c r="O6" s="8">
        <v>2024</v>
      </c>
      <c r="P6" s="7">
        <v>2023</v>
      </c>
      <c r="Q6" s="7">
        <v>2022</v>
      </c>
      <c r="R6" s="2"/>
      <c r="S6" s="1"/>
      <c r="T6" s="12"/>
      <c r="U6" s="13"/>
      <c r="V6" s="13"/>
      <c r="W6" s="13"/>
      <c r="X6" s="13"/>
      <c r="Y6" s="14"/>
      <c r="Z6" s="2"/>
      <c r="AA6" s="6">
        <v>1000</v>
      </c>
      <c r="AB6" s="25" t="s">
        <v>6</v>
      </c>
      <c r="AC6" s="29">
        <f>IF(E32&gt;D32,E32-D32,0)</f>
        <v>0</v>
      </c>
      <c r="AD6" s="30">
        <f>IF(D32&gt;E32,D32-E32,0)</f>
        <v>0</v>
      </c>
      <c r="AE6" s="29">
        <f>IF(F32&gt;E32,F32-E32,0)</f>
        <v>0</v>
      </c>
      <c r="AF6" s="30">
        <f>IF(E32&gt;F32,E32-F32,0)</f>
        <v>0</v>
      </c>
      <c r="AG6" s="2"/>
      <c r="AH6" s="1"/>
      <c r="AI6" s="220" t="s">
        <v>0</v>
      </c>
      <c r="AJ6" s="221"/>
      <c r="AK6" s="221"/>
      <c r="AL6" s="8">
        <v>2024</v>
      </c>
      <c r="AM6" s="7">
        <v>2023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10</v>
      </c>
      <c r="N7" s="21"/>
      <c r="P7" s="23"/>
      <c r="Q7" s="23"/>
      <c r="R7" s="2"/>
      <c r="S7" s="24">
        <v>900001</v>
      </c>
      <c r="T7" s="25" t="s">
        <v>193</v>
      </c>
      <c r="U7" s="26">
        <f>SUM(U8:U10)</f>
        <v>0</v>
      </c>
      <c r="V7" s="27"/>
      <c r="W7" s="27"/>
      <c r="X7" s="26"/>
      <c r="Y7" s="28">
        <f>SUM(U7:X7)</f>
        <v>0</v>
      </c>
      <c r="Z7" s="2"/>
      <c r="AA7" s="6">
        <v>1100</v>
      </c>
      <c r="AB7" s="47" t="s">
        <v>11</v>
      </c>
      <c r="AC7" s="48">
        <f>IF(E17&gt;D17,E17-D17,0)</f>
        <v>0</v>
      </c>
      <c r="AD7" s="49">
        <f>IF(D17&gt;E17,D17-E17,0)</f>
        <v>0</v>
      </c>
      <c r="AE7" s="48">
        <f>IF(F17&gt;E17,F17-E17,0)</f>
        <v>0</v>
      </c>
      <c r="AF7" s="49">
        <f>IF(E17&gt;F17,E17-F17,0)</f>
        <v>0</v>
      </c>
      <c r="AG7" s="2"/>
      <c r="AH7" s="1"/>
      <c r="AI7" s="31"/>
      <c r="AJ7" s="32"/>
      <c r="AK7" s="33"/>
      <c r="AL7" s="34"/>
      <c r="AM7" s="35"/>
    </row>
    <row r="8" spans="1:39" x14ac:dyDescent="0.25">
      <c r="A8" s="6">
        <v>1100</v>
      </c>
      <c r="B8" s="6">
        <v>2100</v>
      </c>
      <c r="C8" s="36" t="s">
        <v>11</v>
      </c>
      <c r="G8" s="17" t="s">
        <v>12</v>
      </c>
      <c r="H8" s="37"/>
      <c r="I8" s="38"/>
      <c r="J8" s="39"/>
      <c r="K8" s="40"/>
      <c r="L8" s="6">
        <v>4100</v>
      </c>
      <c r="M8" s="41" t="s">
        <v>13</v>
      </c>
      <c r="N8" s="42"/>
      <c r="O8" s="37">
        <f>SUM(O9:O15)</f>
        <v>0</v>
      </c>
      <c r="P8" s="38">
        <f>SUM(P9:P15)</f>
        <v>0</v>
      </c>
      <c r="Q8" s="38">
        <f>SUM(Q9:Q16)</f>
        <v>0</v>
      </c>
      <c r="R8" s="2"/>
      <c r="S8" s="43">
        <v>3110</v>
      </c>
      <c r="T8" s="44" t="s">
        <v>14</v>
      </c>
      <c r="U8" s="45">
        <f>+I35</f>
        <v>0</v>
      </c>
      <c r="V8" s="27"/>
      <c r="W8" s="27"/>
      <c r="X8" s="27"/>
      <c r="Y8" s="46">
        <f>SUM(U8:X8)</f>
        <v>0</v>
      </c>
      <c r="Z8" s="2"/>
      <c r="AA8" s="43">
        <v>1110</v>
      </c>
      <c r="AB8" s="44" t="s">
        <v>16</v>
      </c>
      <c r="AC8" s="60">
        <f t="shared" ref="AC8:AC14" si="0">IF(E9&gt;D9,E9-D9,0)</f>
        <v>0</v>
      </c>
      <c r="AD8" s="61">
        <f t="shared" ref="AD8:AD14" si="1">IF(D9&gt;E9,D9-E9,0)</f>
        <v>0</v>
      </c>
      <c r="AE8" s="60">
        <f t="shared" ref="AE8:AE14" si="2">IF(F9&gt;E9,F9-E9,0)</f>
        <v>0</v>
      </c>
      <c r="AF8" s="61">
        <f t="shared" ref="AF8:AF14" si="3">IF(E9&gt;F9,E9-F9,0)</f>
        <v>0</v>
      </c>
      <c r="AG8" s="2"/>
      <c r="AH8" s="1"/>
      <c r="AI8" s="50" t="s">
        <v>15</v>
      </c>
      <c r="AJ8" s="32"/>
      <c r="AK8" s="51"/>
      <c r="AL8" s="52"/>
      <c r="AM8" s="53"/>
    </row>
    <row r="9" spans="1:39" x14ac:dyDescent="0.25">
      <c r="A9" s="43">
        <v>1110</v>
      </c>
      <c r="B9" s="43">
        <v>2110</v>
      </c>
      <c r="C9" s="54" t="s">
        <v>16</v>
      </c>
      <c r="D9" s="55">
        <f>+'31130'!E74</f>
        <v>0</v>
      </c>
      <c r="E9" s="55">
        <f>+'31130'!F74</f>
        <v>0</v>
      </c>
      <c r="F9" s="55">
        <f>+'31130'!G74</f>
        <v>0</v>
      </c>
      <c r="G9" s="56" t="s">
        <v>17</v>
      </c>
      <c r="H9" s="55">
        <f>+'31130'!E102</f>
        <v>0</v>
      </c>
      <c r="I9" s="57">
        <f>+'31130'!F102</f>
        <v>0</v>
      </c>
      <c r="J9" s="57">
        <f>+'31130'!G102</f>
        <v>0</v>
      </c>
      <c r="K9" s="55"/>
      <c r="L9" s="43">
        <v>4110</v>
      </c>
      <c r="M9" s="58"/>
      <c r="N9" s="59" t="s">
        <v>18</v>
      </c>
      <c r="O9" s="55">
        <f>+'31130'!E7</f>
        <v>0</v>
      </c>
      <c r="P9" s="57">
        <f>+'31130'!F7</f>
        <v>0</v>
      </c>
      <c r="Q9" s="57">
        <f>+'31130'!G7</f>
        <v>0</v>
      </c>
      <c r="R9" s="2"/>
      <c r="S9" s="43">
        <v>3120</v>
      </c>
      <c r="T9" s="44" t="s">
        <v>19</v>
      </c>
      <c r="U9" s="45">
        <f t="shared" ref="U9:U10" si="4">+I36</f>
        <v>0</v>
      </c>
      <c r="V9" s="27"/>
      <c r="W9" s="27"/>
      <c r="X9" s="27"/>
      <c r="Y9" s="46">
        <f>SUM(U9:X9)</f>
        <v>0</v>
      </c>
      <c r="Z9" s="2"/>
      <c r="AA9" s="43">
        <v>1120</v>
      </c>
      <c r="AB9" s="44" t="s">
        <v>20</v>
      </c>
      <c r="AC9" s="60">
        <f t="shared" si="0"/>
        <v>0</v>
      </c>
      <c r="AD9" s="61">
        <f t="shared" si="1"/>
        <v>0</v>
      </c>
      <c r="AE9" s="60">
        <f t="shared" si="2"/>
        <v>0</v>
      </c>
      <c r="AF9" s="61">
        <f t="shared" si="3"/>
        <v>0</v>
      </c>
      <c r="AG9" s="2"/>
      <c r="AH9" s="1"/>
      <c r="AI9" s="31"/>
      <c r="AJ9" s="51" t="s">
        <v>8</v>
      </c>
      <c r="AK9" s="51"/>
      <c r="AL9" s="26">
        <f>SUM(AL10:AL19)</f>
        <v>0</v>
      </c>
      <c r="AM9" s="28">
        <f>SUM(AM10:AM19)</f>
        <v>0</v>
      </c>
    </row>
    <row r="10" spans="1:39" x14ac:dyDescent="0.25">
      <c r="A10" s="43">
        <v>1120</v>
      </c>
      <c r="B10" s="43">
        <v>2120</v>
      </c>
      <c r="C10" s="54" t="s">
        <v>20</v>
      </c>
      <c r="D10" s="55">
        <f>+'31130'!E75</f>
        <v>0</v>
      </c>
      <c r="E10" s="55">
        <f>+'31130'!F75</f>
        <v>0</v>
      </c>
      <c r="F10" s="55">
        <f>+'31130'!G75</f>
        <v>0</v>
      </c>
      <c r="G10" s="56" t="s">
        <v>21</v>
      </c>
      <c r="H10" s="55">
        <f>+'31130'!E103</f>
        <v>0</v>
      </c>
      <c r="I10" s="57">
        <f>+'31130'!F103</f>
        <v>0</v>
      </c>
      <c r="J10" s="57">
        <f>+'31130'!G103</f>
        <v>0</v>
      </c>
      <c r="K10" s="55"/>
      <c r="L10" s="43">
        <v>4120</v>
      </c>
      <c r="M10" s="58"/>
      <c r="N10" s="59" t="s">
        <v>22</v>
      </c>
      <c r="O10" s="55">
        <f>+'31130'!E8</f>
        <v>0</v>
      </c>
      <c r="P10" s="57">
        <f>+'31130'!F8</f>
        <v>0</v>
      </c>
      <c r="Q10" s="57">
        <f>+'31130'!G8</f>
        <v>0</v>
      </c>
      <c r="R10" s="2"/>
      <c r="S10" s="43">
        <v>3130</v>
      </c>
      <c r="T10" s="44" t="s">
        <v>23</v>
      </c>
      <c r="U10" s="45">
        <f t="shared" si="4"/>
        <v>0</v>
      </c>
      <c r="V10" s="27"/>
      <c r="W10" s="27"/>
      <c r="X10" s="27"/>
      <c r="Y10" s="46">
        <f>SUM(U10:X10)</f>
        <v>0</v>
      </c>
      <c r="Z10" s="2"/>
      <c r="AA10" s="43">
        <v>1130</v>
      </c>
      <c r="AB10" s="44" t="s">
        <v>24</v>
      </c>
      <c r="AC10" s="60">
        <f t="shared" si="0"/>
        <v>0</v>
      </c>
      <c r="AD10" s="61">
        <f t="shared" si="1"/>
        <v>0</v>
      </c>
      <c r="AE10" s="60">
        <f t="shared" si="2"/>
        <v>0</v>
      </c>
      <c r="AF10" s="61">
        <f t="shared" si="3"/>
        <v>0</v>
      </c>
      <c r="AG10" s="2"/>
      <c r="AH10" s="43">
        <v>4110</v>
      </c>
      <c r="AI10" s="31"/>
      <c r="AJ10" s="32"/>
      <c r="AK10" s="62" t="s">
        <v>18</v>
      </c>
      <c r="AL10" s="45">
        <f>+O9</f>
        <v>0</v>
      </c>
      <c r="AM10" s="63">
        <f t="shared" ref="AM10:AM16" si="5">+P9</f>
        <v>0</v>
      </c>
    </row>
    <row r="11" spans="1:39" x14ac:dyDescent="0.25">
      <c r="A11" s="43">
        <v>1130</v>
      </c>
      <c r="B11" s="43">
        <v>2130</v>
      </c>
      <c r="C11" s="54" t="s">
        <v>24</v>
      </c>
      <c r="D11" s="55">
        <f>+'31130'!E76</f>
        <v>0</v>
      </c>
      <c r="E11" s="55">
        <f>+'31130'!F76</f>
        <v>0</v>
      </c>
      <c r="F11" s="55">
        <f>+'31130'!G76</f>
        <v>0</v>
      </c>
      <c r="G11" s="56" t="s">
        <v>25</v>
      </c>
      <c r="H11" s="55">
        <f>+'31130'!E104</f>
        <v>0</v>
      </c>
      <c r="I11" s="57">
        <f>+'31130'!F104</f>
        <v>0</v>
      </c>
      <c r="J11" s="57">
        <f>+'31130'!G104</f>
        <v>0</v>
      </c>
      <c r="K11" s="55"/>
      <c r="L11" s="43">
        <v>4130</v>
      </c>
      <c r="M11" s="58"/>
      <c r="N11" s="59" t="s">
        <v>26</v>
      </c>
      <c r="O11" s="55">
        <f>+'31130'!E9</f>
        <v>0</v>
      </c>
      <c r="P11" s="57">
        <f>+'31130'!F9</f>
        <v>0</v>
      </c>
      <c r="Q11" s="57">
        <f>+'31130'!G9</f>
        <v>0</v>
      </c>
      <c r="R11" s="2"/>
      <c r="S11" s="43"/>
      <c r="T11" s="44"/>
      <c r="U11" s="45"/>
      <c r="V11" s="27"/>
      <c r="W11" s="27"/>
      <c r="X11" s="27"/>
      <c r="Y11" s="46"/>
      <c r="Z11" s="2"/>
      <c r="AA11" s="43">
        <v>1140</v>
      </c>
      <c r="AB11" s="44" t="s">
        <v>27</v>
      </c>
      <c r="AC11" s="60">
        <f t="shared" si="0"/>
        <v>0</v>
      </c>
      <c r="AD11" s="61">
        <f t="shared" si="1"/>
        <v>0</v>
      </c>
      <c r="AE11" s="60">
        <f t="shared" si="2"/>
        <v>0</v>
      </c>
      <c r="AF11" s="61">
        <f t="shared" si="3"/>
        <v>0</v>
      </c>
      <c r="AG11" s="2"/>
      <c r="AH11" s="43">
        <v>4120</v>
      </c>
      <c r="AI11" s="31"/>
      <c r="AJ11" s="32"/>
      <c r="AK11" s="62" t="s">
        <v>22</v>
      </c>
      <c r="AL11" s="45">
        <f t="shared" ref="AL11:AL16" si="6">+O10</f>
        <v>0</v>
      </c>
      <c r="AM11" s="63">
        <f t="shared" si="5"/>
        <v>0</v>
      </c>
    </row>
    <row r="12" spans="1:39" x14ac:dyDescent="0.25">
      <c r="A12" s="43">
        <v>1140</v>
      </c>
      <c r="B12" s="43">
        <v>2140</v>
      </c>
      <c r="C12" s="54" t="s">
        <v>27</v>
      </c>
      <c r="D12" s="55">
        <f>+'31130'!E77</f>
        <v>0</v>
      </c>
      <c r="E12" s="55">
        <f>+'31130'!F77</f>
        <v>0</v>
      </c>
      <c r="F12" s="55">
        <f>+'31130'!G77</f>
        <v>0</v>
      </c>
      <c r="G12" s="56" t="s">
        <v>28</v>
      </c>
      <c r="H12" s="55">
        <f>+'31130'!E105</f>
        <v>0</v>
      </c>
      <c r="I12" s="57">
        <f>+'31130'!F105</f>
        <v>0</v>
      </c>
      <c r="J12" s="57">
        <f>+'31130'!G105</f>
        <v>0</v>
      </c>
      <c r="K12" s="55"/>
      <c r="L12" s="43">
        <v>4140</v>
      </c>
      <c r="M12" s="58"/>
      <c r="N12" s="59" t="s">
        <v>29</v>
      </c>
      <c r="O12" s="55">
        <f>+'31130'!E10</f>
        <v>0</v>
      </c>
      <c r="P12" s="57">
        <f>+'31130'!F10</f>
        <v>0</v>
      </c>
      <c r="Q12" s="57">
        <f>+'31130'!G10</f>
        <v>0</v>
      </c>
      <c r="R12" s="2"/>
      <c r="S12" s="24">
        <v>900002</v>
      </c>
      <c r="T12" s="25" t="s">
        <v>194</v>
      </c>
      <c r="U12" s="27" t="s">
        <v>30</v>
      </c>
      <c r="V12" s="26">
        <f>SUM(V13:V17)</f>
        <v>0</v>
      </c>
      <c r="W12" s="26">
        <f>SUM(W13:W17)</f>
        <v>0</v>
      </c>
      <c r="X12" s="26"/>
      <c r="Y12" s="28">
        <f t="shared" ref="Y12:Y17" si="7">SUM(U12:X12)</f>
        <v>0</v>
      </c>
      <c r="Z12" s="2"/>
      <c r="AA12" s="43">
        <v>1150</v>
      </c>
      <c r="AB12" s="44" t="s">
        <v>31</v>
      </c>
      <c r="AC12" s="60">
        <f t="shared" si="0"/>
        <v>0</v>
      </c>
      <c r="AD12" s="61">
        <f t="shared" si="1"/>
        <v>0</v>
      </c>
      <c r="AE12" s="60">
        <f t="shared" si="2"/>
        <v>0</v>
      </c>
      <c r="AF12" s="61">
        <f t="shared" si="3"/>
        <v>0</v>
      </c>
      <c r="AG12" s="2"/>
      <c r="AH12" s="43">
        <v>4130</v>
      </c>
      <c r="AI12" s="31"/>
      <c r="AJ12" s="32"/>
      <c r="AK12" s="62" t="s">
        <v>26</v>
      </c>
      <c r="AL12" s="45">
        <f t="shared" si="6"/>
        <v>0</v>
      </c>
      <c r="AM12" s="63">
        <f t="shared" si="5"/>
        <v>0</v>
      </c>
    </row>
    <row r="13" spans="1:39" x14ac:dyDescent="0.25">
      <c r="A13" s="43">
        <v>1150</v>
      </c>
      <c r="B13" s="43">
        <v>2150</v>
      </c>
      <c r="C13" s="54" t="s">
        <v>31</v>
      </c>
      <c r="D13" s="55">
        <f>+'31130'!E78</f>
        <v>0</v>
      </c>
      <c r="E13" s="55">
        <f>+'31130'!F78</f>
        <v>0</v>
      </c>
      <c r="F13" s="55">
        <f>+'31130'!G78</f>
        <v>0</v>
      </c>
      <c r="G13" s="56" t="s">
        <v>32</v>
      </c>
      <c r="H13" s="55">
        <f>+'31130'!E106</f>
        <v>0</v>
      </c>
      <c r="I13" s="57">
        <f>+'31130'!F106</f>
        <v>0</v>
      </c>
      <c r="J13" s="57">
        <f>+'31130'!G106</f>
        <v>0</v>
      </c>
      <c r="K13" s="55"/>
      <c r="L13" s="43">
        <v>4150</v>
      </c>
      <c r="M13" s="58"/>
      <c r="N13" s="59" t="s">
        <v>33</v>
      </c>
      <c r="O13" s="55">
        <f>+'31130'!E11</f>
        <v>0</v>
      </c>
      <c r="P13" s="57">
        <f>+'31130'!F11</f>
        <v>0</v>
      </c>
      <c r="Q13" s="57">
        <f>+'31130'!G11</f>
        <v>0</v>
      </c>
      <c r="R13" s="2"/>
      <c r="S13" s="43">
        <v>3210</v>
      </c>
      <c r="T13" s="44" t="s">
        <v>34</v>
      </c>
      <c r="U13" s="27" t="s">
        <v>30</v>
      </c>
      <c r="W13" s="45">
        <f>+I40</f>
        <v>0</v>
      </c>
      <c r="X13" s="27"/>
      <c r="Y13" s="46">
        <f t="shared" si="7"/>
        <v>0</v>
      </c>
      <c r="Z13" s="2"/>
      <c r="AA13" s="43">
        <v>1160</v>
      </c>
      <c r="AB13" s="44" t="s">
        <v>35</v>
      </c>
      <c r="AC13" s="60">
        <f t="shared" si="0"/>
        <v>0</v>
      </c>
      <c r="AD13" s="61">
        <f t="shared" si="1"/>
        <v>0</v>
      </c>
      <c r="AE13" s="60">
        <f t="shared" si="2"/>
        <v>0</v>
      </c>
      <c r="AF13" s="61">
        <f t="shared" si="3"/>
        <v>0</v>
      </c>
      <c r="AG13" s="2"/>
      <c r="AH13" s="43">
        <v>4140</v>
      </c>
      <c r="AI13" s="31"/>
      <c r="AJ13" s="32"/>
      <c r="AK13" s="62" t="s">
        <v>29</v>
      </c>
      <c r="AL13" s="45">
        <f t="shared" si="6"/>
        <v>0</v>
      </c>
      <c r="AM13" s="63">
        <f t="shared" si="5"/>
        <v>0</v>
      </c>
    </row>
    <row r="14" spans="1:39" ht="22.5" x14ac:dyDescent="0.25">
      <c r="A14" s="43">
        <v>1160</v>
      </c>
      <c r="B14" s="43">
        <v>2160</v>
      </c>
      <c r="C14" s="54" t="s">
        <v>35</v>
      </c>
      <c r="D14" s="55">
        <f>+'31130'!E79</f>
        <v>0</v>
      </c>
      <c r="E14" s="55">
        <f>+'31130'!F79</f>
        <v>0</v>
      </c>
      <c r="F14" s="55">
        <f>+'31130'!G79</f>
        <v>0</v>
      </c>
      <c r="G14" s="56" t="s">
        <v>36</v>
      </c>
      <c r="H14" s="55">
        <f>+'31130'!E107</f>
        <v>0</v>
      </c>
      <c r="I14" s="57">
        <f>+'31130'!F107</f>
        <v>0</v>
      </c>
      <c r="J14" s="57">
        <f>+'31130'!G107</f>
        <v>0</v>
      </c>
      <c r="K14" s="55"/>
      <c r="L14" s="43">
        <v>4160</v>
      </c>
      <c r="M14" s="58"/>
      <c r="N14" s="59" t="s">
        <v>37</v>
      </c>
      <c r="O14" s="55">
        <f>+'31130'!E12</f>
        <v>0</v>
      </c>
      <c r="P14" s="57">
        <f>+'31130'!F12</f>
        <v>0</v>
      </c>
      <c r="Q14" s="57">
        <f>+'31130'!G12</f>
        <v>0</v>
      </c>
      <c r="R14" s="2"/>
      <c r="S14" s="43">
        <v>3220</v>
      </c>
      <c r="T14" s="44" t="s">
        <v>38</v>
      </c>
      <c r="U14" s="27" t="s">
        <v>30</v>
      </c>
      <c r="V14" s="45">
        <f>+I41</f>
        <v>0</v>
      </c>
      <c r="W14" s="27"/>
      <c r="X14" s="27"/>
      <c r="Y14" s="46">
        <f t="shared" si="7"/>
        <v>0</v>
      </c>
      <c r="Z14" s="2"/>
      <c r="AA14" s="43">
        <v>1190</v>
      </c>
      <c r="AB14" s="44" t="s">
        <v>39</v>
      </c>
      <c r="AC14" s="60">
        <f t="shared" si="0"/>
        <v>0</v>
      </c>
      <c r="AD14" s="61">
        <f t="shared" si="1"/>
        <v>0</v>
      </c>
      <c r="AE14" s="60">
        <f t="shared" si="2"/>
        <v>0</v>
      </c>
      <c r="AF14" s="61">
        <f t="shared" si="3"/>
        <v>0</v>
      </c>
      <c r="AG14" s="2"/>
      <c r="AH14" s="43">
        <v>4150</v>
      </c>
      <c r="AI14" s="31"/>
      <c r="AJ14" s="32"/>
      <c r="AK14" s="62" t="s">
        <v>33</v>
      </c>
      <c r="AL14" s="45">
        <f t="shared" si="6"/>
        <v>0</v>
      </c>
      <c r="AM14" s="63">
        <f t="shared" si="5"/>
        <v>0</v>
      </c>
    </row>
    <row r="15" spans="1:39" x14ac:dyDescent="0.25">
      <c r="A15" s="43">
        <v>1190</v>
      </c>
      <c r="B15" s="43">
        <v>2170</v>
      </c>
      <c r="C15" s="54" t="s">
        <v>39</v>
      </c>
      <c r="D15" s="55">
        <f>+'31130'!E80</f>
        <v>0</v>
      </c>
      <c r="E15" s="55">
        <f>+'31130'!F80</f>
        <v>0</v>
      </c>
      <c r="F15" s="55">
        <f>+'31130'!G80</f>
        <v>0</v>
      </c>
      <c r="G15" s="56" t="s">
        <v>40</v>
      </c>
      <c r="H15" s="55">
        <f>+'31130'!E108</f>
        <v>0</v>
      </c>
      <c r="I15" s="57">
        <f>+'31130'!F108</f>
        <v>0</v>
      </c>
      <c r="J15" s="57">
        <f>+'31130'!G108</f>
        <v>0</v>
      </c>
      <c r="K15" s="55"/>
      <c r="L15" s="43">
        <v>4170</v>
      </c>
      <c r="M15" s="58"/>
      <c r="N15" s="59" t="s">
        <v>41</v>
      </c>
      <c r="O15" s="55">
        <f>+'31130'!E13</f>
        <v>0</v>
      </c>
      <c r="P15" s="57">
        <f>+'31130'!F13</f>
        <v>0</v>
      </c>
      <c r="Q15" s="57">
        <f>+'31130'!G13</f>
        <v>0</v>
      </c>
      <c r="S15" s="43">
        <v>3230</v>
      </c>
      <c r="T15" s="44" t="s">
        <v>42</v>
      </c>
      <c r="U15" s="27"/>
      <c r="V15" s="45">
        <f t="shared" ref="V15:V17" si="8">+I42</f>
        <v>0</v>
      </c>
      <c r="W15" s="27"/>
      <c r="X15" s="27"/>
      <c r="Y15" s="46">
        <f t="shared" si="7"/>
        <v>0</v>
      </c>
      <c r="AA15" s="43"/>
      <c r="AB15" s="44"/>
      <c r="AC15" s="29"/>
      <c r="AD15" s="30"/>
      <c r="AE15" s="29"/>
      <c r="AF15" s="30"/>
      <c r="AH15" s="43">
        <v>4160</v>
      </c>
      <c r="AI15" s="31"/>
      <c r="AJ15" s="32"/>
      <c r="AK15" s="62" t="s">
        <v>37</v>
      </c>
      <c r="AL15" s="45">
        <f t="shared" si="6"/>
        <v>0</v>
      </c>
      <c r="AM15" s="63">
        <f t="shared" si="5"/>
        <v>0</v>
      </c>
    </row>
    <row r="16" spans="1:39" x14ac:dyDescent="0.25">
      <c r="A16" s="43"/>
      <c r="B16" s="43">
        <v>2190</v>
      </c>
      <c r="C16" s="54"/>
      <c r="D16" s="55"/>
      <c r="E16" s="55"/>
      <c r="F16" s="55"/>
      <c r="G16" s="56" t="s">
        <v>43</v>
      </c>
      <c r="H16" s="55">
        <f>+'31130'!E109</f>
        <v>0</v>
      </c>
      <c r="I16" s="57">
        <f>+'31130'!F109</f>
        <v>0</v>
      </c>
      <c r="J16" s="57">
        <f>+'31130'!G109</f>
        <v>0</v>
      </c>
      <c r="K16" s="55"/>
      <c r="L16" s="6">
        <v>4200</v>
      </c>
      <c r="M16" s="58"/>
      <c r="N16" s="59"/>
      <c r="O16" s="55"/>
      <c r="P16" s="57"/>
      <c r="Q16" s="57"/>
      <c r="S16" s="43">
        <v>3240</v>
      </c>
      <c r="T16" s="44" t="s">
        <v>45</v>
      </c>
      <c r="U16" s="27"/>
      <c r="V16" s="45">
        <f t="shared" si="8"/>
        <v>0</v>
      </c>
      <c r="W16" s="27"/>
      <c r="X16" s="27"/>
      <c r="Y16" s="46">
        <f t="shared" si="7"/>
        <v>0</v>
      </c>
      <c r="AA16" s="6">
        <v>1200</v>
      </c>
      <c r="AB16" s="47" t="s">
        <v>49</v>
      </c>
      <c r="AC16" s="48">
        <f>IF(E30&gt;D30,E30-D30,0)</f>
        <v>0</v>
      </c>
      <c r="AD16" s="49">
        <f>IF(D30&gt;E30,D30-E30,0)</f>
        <v>0</v>
      </c>
      <c r="AE16" s="48">
        <f>IF(F30&gt;E30,F30-E30,0)</f>
        <v>0</v>
      </c>
      <c r="AF16" s="49">
        <f>IF(E30&gt;F30,E30-F30,0)</f>
        <v>0</v>
      </c>
      <c r="AH16" s="43">
        <v>4170</v>
      </c>
      <c r="AI16" s="31"/>
      <c r="AJ16" s="32"/>
      <c r="AK16" s="62" t="s">
        <v>41</v>
      </c>
      <c r="AL16" s="45">
        <f t="shared" si="6"/>
        <v>0</v>
      </c>
      <c r="AM16" s="63">
        <f t="shared" si="5"/>
        <v>0</v>
      </c>
    </row>
    <row r="17" spans="1:39" x14ac:dyDescent="0.25">
      <c r="A17" s="43"/>
      <c r="B17" s="43"/>
      <c r="C17" s="64" t="s">
        <v>46</v>
      </c>
      <c r="D17" s="65">
        <f>SUM(D9:D15)</f>
        <v>0</v>
      </c>
      <c r="E17" s="65">
        <f>SUM(E9:E15)</f>
        <v>0</v>
      </c>
      <c r="F17" s="65">
        <f>SUM(F9:F15)</f>
        <v>0</v>
      </c>
      <c r="G17" s="56"/>
      <c r="H17" s="37"/>
      <c r="I17" s="38"/>
      <c r="J17" s="39"/>
      <c r="K17" s="40"/>
      <c r="L17" s="43">
        <v>4210</v>
      </c>
      <c r="M17" s="41" t="s">
        <v>44</v>
      </c>
      <c r="N17" s="21"/>
      <c r="O17" s="37">
        <f>SUM(O18:O19)</f>
        <v>0</v>
      </c>
      <c r="P17" s="38">
        <f>SUM(P18:P19)</f>
        <v>0</v>
      </c>
      <c r="Q17" s="38">
        <f>SUM(Q18:Q19)</f>
        <v>0</v>
      </c>
      <c r="S17" s="43">
        <v>3250</v>
      </c>
      <c r="T17" s="44" t="s">
        <v>48</v>
      </c>
      <c r="U17" s="27" t="s">
        <v>30</v>
      </c>
      <c r="V17" s="45">
        <f t="shared" si="8"/>
        <v>0</v>
      </c>
      <c r="W17" s="27"/>
      <c r="X17" s="27"/>
      <c r="Y17" s="46">
        <f t="shared" si="7"/>
        <v>0</v>
      </c>
      <c r="AA17" s="43">
        <v>1210</v>
      </c>
      <c r="AB17" s="44" t="s">
        <v>53</v>
      </c>
      <c r="AC17" s="60">
        <f t="shared" ref="AC17:AC25" si="9">IF(E20&gt;D20,E20-D20,0)</f>
        <v>0</v>
      </c>
      <c r="AD17" s="61">
        <f t="shared" ref="AD17:AD25" si="10">IF(D20&gt;E20,D20-E20,0)</f>
        <v>0</v>
      </c>
      <c r="AE17" s="60">
        <f t="shared" ref="AE17:AE25" si="11">IF(F20&gt;E20,F20-E20,0)</f>
        <v>0</v>
      </c>
      <c r="AF17" s="61">
        <f t="shared" ref="AF17:AF25" si="12">IF(E20&gt;F20,E20-F20,0)</f>
        <v>0</v>
      </c>
      <c r="AH17" s="43">
        <v>4210</v>
      </c>
      <c r="AI17" s="31"/>
      <c r="AJ17" s="32"/>
      <c r="AK17" s="71" t="s">
        <v>50</v>
      </c>
      <c r="AL17" s="45">
        <f>+O18</f>
        <v>0</v>
      </c>
      <c r="AM17" s="63">
        <f t="shared" ref="AM17:AM18" si="13">+P18</f>
        <v>0</v>
      </c>
    </row>
    <row r="18" spans="1:39" x14ac:dyDescent="0.25">
      <c r="A18" s="43"/>
      <c r="B18" s="43"/>
      <c r="C18" s="15"/>
      <c r="G18" s="66" t="s">
        <v>51</v>
      </c>
      <c r="H18" s="65">
        <f>SUM(H9:H16)</f>
        <v>0</v>
      </c>
      <c r="I18" s="67">
        <f>SUM(I9:I16)</f>
        <v>0</v>
      </c>
      <c r="J18" s="67">
        <f>SUM(J9:J16)</f>
        <v>0</v>
      </c>
      <c r="K18" s="65"/>
      <c r="L18" s="43">
        <v>4220</v>
      </c>
      <c r="M18" s="58"/>
      <c r="N18" s="59" t="s">
        <v>47</v>
      </c>
      <c r="O18" s="192">
        <f>+'31130'!E15</f>
        <v>0</v>
      </c>
      <c r="P18" s="193">
        <f>+'31130'!F15</f>
        <v>0</v>
      </c>
      <c r="Q18" s="57">
        <f>+'31130'!G16</f>
        <v>0</v>
      </c>
      <c r="S18" s="43"/>
      <c r="T18" s="44"/>
      <c r="U18" s="27"/>
      <c r="V18" s="45"/>
      <c r="W18" s="27"/>
      <c r="X18" s="27"/>
      <c r="Y18" s="46"/>
      <c r="AA18" s="43">
        <v>1220</v>
      </c>
      <c r="AB18" s="44" t="s">
        <v>56</v>
      </c>
      <c r="AC18" s="60">
        <f t="shared" si="9"/>
        <v>0</v>
      </c>
      <c r="AD18" s="61">
        <f t="shared" si="10"/>
        <v>0</v>
      </c>
      <c r="AE18" s="60">
        <f t="shared" si="11"/>
        <v>0</v>
      </c>
      <c r="AF18" s="61">
        <f t="shared" si="12"/>
        <v>0</v>
      </c>
      <c r="AH18" s="43">
        <v>4220</v>
      </c>
      <c r="AI18" s="31"/>
      <c r="AJ18" s="32"/>
      <c r="AK18" s="71" t="s">
        <v>54</v>
      </c>
      <c r="AL18" s="45">
        <f t="shared" ref="AL18" si="14">+O19</f>
        <v>0</v>
      </c>
      <c r="AM18" s="63">
        <f t="shared" si="13"/>
        <v>0</v>
      </c>
    </row>
    <row r="19" spans="1:39" ht="22.5" x14ac:dyDescent="0.25">
      <c r="A19" s="6">
        <v>1200</v>
      </c>
      <c r="B19" s="43"/>
      <c r="C19" s="15" t="s">
        <v>49</v>
      </c>
      <c r="G19" s="17"/>
      <c r="H19" s="37"/>
      <c r="I19" s="38"/>
      <c r="J19" s="68"/>
      <c r="K19" s="69"/>
      <c r="L19" s="6">
        <v>4300</v>
      </c>
      <c r="M19" s="58"/>
      <c r="N19" s="59" t="s">
        <v>52</v>
      </c>
      <c r="O19" s="192">
        <f>+'31130'!E16</f>
        <v>0</v>
      </c>
      <c r="P19" s="193">
        <f>+'31130'!F16</f>
        <v>0</v>
      </c>
      <c r="Q19" s="57">
        <f>+'31130'!G17</f>
        <v>0</v>
      </c>
      <c r="S19" s="43"/>
      <c r="T19" s="202" t="s">
        <v>199</v>
      </c>
      <c r="U19" s="27" t="s">
        <v>30</v>
      </c>
      <c r="V19" s="26"/>
      <c r="W19" s="27"/>
      <c r="X19" s="26">
        <f>SUM(X20:X21)</f>
        <v>0</v>
      </c>
      <c r="Y19" s="28">
        <f>SUM(U19:X19)</f>
        <v>0</v>
      </c>
      <c r="AA19" s="43">
        <v>1230</v>
      </c>
      <c r="AB19" s="44" t="s">
        <v>61</v>
      </c>
      <c r="AC19" s="60">
        <f t="shared" si="9"/>
        <v>0</v>
      </c>
      <c r="AD19" s="61">
        <f t="shared" si="10"/>
        <v>0</v>
      </c>
      <c r="AE19" s="60">
        <f t="shared" si="11"/>
        <v>0</v>
      </c>
      <c r="AF19" s="61">
        <f t="shared" si="12"/>
        <v>0</v>
      </c>
      <c r="AI19" s="31"/>
      <c r="AJ19" s="32"/>
      <c r="AK19" s="62" t="s">
        <v>57</v>
      </c>
      <c r="AL19" s="45">
        <f>+O20</f>
        <v>0</v>
      </c>
      <c r="AM19" s="63">
        <f>+P20</f>
        <v>0</v>
      </c>
    </row>
    <row r="20" spans="1:39" x14ac:dyDescent="0.25">
      <c r="A20" s="43">
        <v>1210</v>
      </c>
      <c r="B20" s="6">
        <v>2200</v>
      </c>
      <c r="C20" s="54" t="s">
        <v>53</v>
      </c>
      <c r="D20" s="55">
        <f>+'31130'!E85</f>
        <v>0</v>
      </c>
      <c r="E20" s="55">
        <f>+'31130'!F85</f>
        <v>0</v>
      </c>
      <c r="F20" s="55">
        <f>+'31130'!G85</f>
        <v>0</v>
      </c>
      <c r="G20" s="17" t="s">
        <v>58</v>
      </c>
      <c r="H20" s="55"/>
      <c r="I20" s="57"/>
      <c r="J20" s="57"/>
      <c r="K20" s="55"/>
      <c r="L20" s="43">
        <v>4310</v>
      </c>
      <c r="M20" s="41" t="s">
        <v>55</v>
      </c>
      <c r="N20" s="21"/>
      <c r="O20" s="37">
        <f>SUM(O21:O26)</f>
        <v>0</v>
      </c>
      <c r="P20" s="38">
        <f t="shared" ref="P20" si="15">SUM(P21:P26)</f>
        <v>0</v>
      </c>
      <c r="Q20" s="38">
        <f t="shared" ref="Q20" si="16">SUM(Q21:Q26)</f>
        <v>0</v>
      </c>
      <c r="S20" s="43">
        <v>3310</v>
      </c>
      <c r="T20" s="44" t="s">
        <v>60</v>
      </c>
      <c r="U20" s="27" t="s">
        <v>30</v>
      </c>
      <c r="W20" s="27"/>
      <c r="X20" s="45">
        <f>+I47</f>
        <v>0</v>
      </c>
      <c r="Y20" s="46">
        <f>SUM(U20:X20)</f>
        <v>0</v>
      </c>
      <c r="AA20" s="43">
        <v>1240</v>
      </c>
      <c r="AB20" s="44" t="s">
        <v>65</v>
      </c>
      <c r="AC20" s="60">
        <f t="shared" si="9"/>
        <v>0</v>
      </c>
      <c r="AD20" s="61">
        <f t="shared" si="10"/>
        <v>0</v>
      </c>
      <c r="AE20" s="60">
        <f t="shared" si="11"/>
        <v>0</v>
      </c>
      <c r="AF20" s="61">
        <f t="shared" si="12"/>
        <v>0</v>
      </c>
      <c r="AI20" s="31"/>
      <c r="AJ20" s="51" t="s">
        <v>9</v>
      </c>
      <c r="AK20" s="51"/>
      <c r="AL20" s="26">
        <f>SUM(AL21:AL36)</f>
        <v>0</v>
      </c>
      <c r="AM20" s="28">
        <f>SUM(AM21:AM36)</f>
        <v>0</v>
      </c>
    </row>
    <row r="21" spans="1:39" x14ac:dyDescent="0.25">
      <c r="A21" s="43">
        <v>1220</v>
      </c>
      <c r="B21" s="43">
        <v>2210</v>
      </c>
      <c r="C21" s="54" t="s">
        <v>56</v>
      </c>
      <c r="D21" s="55">
        <f>+'31130'!E86</f>
        <v>0</v>
      </c>
      <c r="E21" s="55">
        <f>+'31130'!F86</f>
        <v>0</v>
      </c>
      <c r="F21" s="55">
        <f>+'31130'!G86</f>
        <v>0</v>
      </c>
      <c r="G21" s="56" t="s">
        <v>62</v>
      </c>
      <c r="H21" s="55">
        <f>+'31130'!E114</f>
        <v>0</v>
      </c>
      <c r="I21" s="57">
        <f>+'31130'!F114</f>
        <v>0</v>
      </c>
      <c r="J21" s="57">
        <f>+'31130'!G114</f>
        <v>0</v>
      </c>
      <c r="K21" s="55"/>
      <c r="L21" s="43">
        <v>4320</v>
      </c>
      <c r="M21" s="58"/>
      <c r="N21" s="59" t="s">
        <v>59</v>
      </c>
      <c r="O21" s="192">
        <f>+'31130'!E18</f>
        <v>0</v>
      </c>
      <c r="P21" s="193">
        <f>+'31130'!F18</f>
        <v>0</v>
      </c>
      <c r="Q21" s="57">
        <f>+'31130'!G19</f>
        <v>0</v>
      </c>
      <c r="S21" s="43">
        <v>3320</v>
      </c>
      <c r="T21" s="44" t="s">
        <v>64</v>
      </c>
      <c r="U21" s="27" t="s">
        <v>30</v>
      </c>
      <c r="W21" s="27"/>
      <c r="X21" s="45">
        <f>+I48</f>
        <v>0</v>
      </c>
      <c r="Y21" s="46">
        <f>SUM(U21:X21)</f>
        <v>0</v>
      </c>
      <c r="AA21" s="43">
        <v>1250</v>
      </c>
      <c r="AB21" s="44" t="s">
        <v>69</v>
      </c>
      <c r="AC21" s="60">
        <f t="shared" si="9"/>
        <v>0</v>
      </c>
      <c r="AD21" s="61">
        <f t="shared" si="10"/>
        <v>0</v>
      </c>
      <c r="AE21" s="60">
        <f t="shared" si="11"/>
        <v>0</v>
      </c>
      <c r="AF21" s="61">
        <f t="shared" si="12"/>
        <v>0</v>
      </c>
      <c r="AH21" s="43">
        <v>5110</v>
      </c>
      <c r="AI21" s="31"/>
      <c r="AJ21" s="32"/>
      <c r="AK21" s="71" t="s">
        <v>66</v>
      </c>
      <c r="AL21" s="45">
        <f>+O31</f>
        <v>0</v>
      </c>
      <c r="AM21" s="63">
        <f>+P31</f>
        <v>0</v>
      </c>
    </row>
    <row r="22" spans="1:39" ht="22.5" x14ac:dyDescent="0.25">
      <c r="A22" s="43">
        <v>1230</v>
      </c>
      <c r="B22" s="43">
        <v>2220</v>
      </c>
      <c r="C22" s="54" t="s">
        <v>61</v>
      </c>
      <c r="D22" s="55">
        <f>+'31130'!E87</f>
        <v>0</v>
      </c>
      <c r="E22" s="55">
        <f>+'31130'!F87</f>
        <v>0</v>
      </c>
      <c r="F22" s="55">
        <f>+'31130'!G87</f>
        <v>0</v>
      </c>
      <c r="G22" s="56" t="s">
        <v>67</v>
      </c>
      <c r="H22" s="55">
        <f>+'31130'!E115</f>
        <v>0</v>
      </c>
      <c r="I22" s="57">
        <f>+'31130'!F115</f>
        <v>0</v>
      </c>
      <c r="J22" s="57">
        <f>+'31130'!G115</f>
        <v>0</v>
      </c>
      <c r="K22" s="55"/>
      <c r="L22" s="43">
        <v>4330</v>
      </c>
      <c r="M22" s="58"/>
      <c r="N22" s="59" t="s">
        <v>63</v>
      </c>
      <c r="O22" s="192">
        <f>+'31130'!E19</f>
        <v>0</v>
      </c>
      <c r="P22" s="193">
        <f>+'31130'!F19</f>
        <v>0</v>
      </c>
      <c r="Q22" s="57">
        <f>+'31130'!G20</f>
        <v>0</v>
      </c>
      <c r="S22" s="24">
        <v>900003</v>
      </c>
      <c r="T22" s="44"/>
      <c r="U22" s="27"/>
      <c r="W22" s="27"/>
      <c r="X22" s="45"/>
      <c r="Y22" s="46"/>
      <c r="AA22" s="43">
        <v>1260</v>
      </c>
      <c r="AB22" s="44" t="s">
        <v>73</v>
      </c>
      <c r="AC22" s="60">
        <f t="shared" si="9"/>
        <v>0</v>
      </c>
      <c r="AD22" s="61">
        <f t="shared" si="10"/>
        <v>0</v>
      </c>
      <c r="AE22" s="60">
        <f t="shared" si="11"/>
        <v>0</v>
      </c>
      <c r="AF22" s="61">
        <f t="shared" si="12"/>
        <v>0</v>
      </c>
      <c r="AH22" s="43">
        <v>5120</v>
      </c>
      <c r="AI22" s="31"/>
      <c r="AJ22" s="32"/>
      <c r="AK22" s="71" t="s">
        <v>70</v>
      </c>
      <c r="AL22" s="45">
        <f>+O32</f>
        <v>0</v>
      </c>
      <c r="AM22" s="63">
        <f>+P32</f>
        <v>0</v>
      </c>
    </row>
    <row r="23" spans="1:39" x14ac:dyDescent="0.25">
      <c r="A23" s="43">
        <v>1240</v>
      </c>
      <c r="B23" s="43">
        <v>2230</v>
      </c>
      <c r="C23" s="54" t="s">
        <v>65</v>
      </c>
      <c r="D23" s="55">
        <f>+'31130'!E88</f>
        <v>0</v>
      </c>
      <c r="E23" s="55">
        <f>+'31130'!F88</f>
        <v>0</v>
      </c>
      <c r="F23" s="55">
        <f>+'31130'!G88</f>
        <v>0</v>
      </c>
      <c r="G23" s="56" t="s">
        <v>71</v>
      </c>
      <c r="H23" s="55">
        <f>+'31130'!E116</f>
        <v>0</v>
      </c>
      <c r="I23" s="57">
        <f>+'31130'!F116</f>
        <v>0</v>
      </c>
      <c r="J23" s="57">
        <f>+'31130'!G116</f>
        <v>0</v>
      </c>
      <c r="K23" s="55"/>
      <c r="L23" s="43">
        <v>4340</v>
      </c>
      <c r="M23" s="58"/>
      <c r="N23" s="59" t="s">
        <v>68</v>
      </c>
      <c r="O23" s="192">
        <f>+'31130'!E20</f>
        <v>0</v>
      </c>
      <c r="P23" s="193">
        <f>+'31130'!F20</f>
        <v>0</v>
      </c>
      <c r="Q23" s="57">
        <f>+'31130'!G21</f>
        <v>0</v>
      </c>
      <c r="S23" s="24"/>
      <c r="T23" s="25" t="s">
        <v>195</v>
      </c>
      <c r="U23" s="26">
        <f>+U7</f>
        <v>0</v>
      </c>
      <c r="V23" s="26">
        <f>+V7+V12+V19</f>
        <v>0</v>
      </c>
      <c r="W23" s="26">
        <f>+W7+W12+W19</f>
        <v>0</v>
      </c>
      <c r="X23" s="26">
        <f>+X7+X12+X19</f>
        <v>0</v>
      </c>
      <c r="Y23" s="28">
        <f>+Y7+Y12+Y19</f>
        <v>0</v>
      </c>
      <c r="AA23" s="43">
        <v>1270</v>
      </c>
      <c r="AB23" s="44" t="s">
        <v>77</v>
      </c>
      <c r="AC23" s="60">
        <f t="shared" si="9"/>
        <v>0</v>
      </c>
      <c r="AD23" s="61">
        <f t="shared" si="10"/>
        <v>0</v>
      </c>
      <c r="AE23" s="60">
        <f t="shared" si="11"/>
        <v>0</v>
      </c>
      <c r="AF23" s="61">
        <f t="shared" si="12"/>
        <v>0</v>
      </c>
      <c r="AH23" s="43">
        <v>5130</v>
      </c>
      <c r="AI23" s="31"/>
      <c r="AJ23" s="32"/>
      <c r="AK23" s="71" t="s">
        <v>74</v>
      </c>
      <c r="AL23" s="45">
        <f t="shared" ref="AL23:AM23" si="17">+O33</f>
        <v>0</v>
      </c>
      <c r="AM23" s="63">
        <f t="shared" si="17"/>
        <v>0</v>
      </c>
    </row>
    <row r="24" spans="1:39" x14ac:dyDescent="0.25">
      <c r="A24" s="43">
        <v>1250</v>
      </c>
      <c r="B24" s="43">
        <v>2240</v>
      </c>
      <c r="C24" s="54" t="s">
        <v>69</v>
      </c>
      <c r="D24" s="55">
        <f>+'31130'!E89</f>
        <v>0</v>
      </c>
      <c r="E24" s="55">
        <f>+'31130'!F89</f>
        <v>0</v>
      </c>
      <c r="F24" s="55">
        <f>+'31130'!G89</f>
        <v>0</v>
      </c>
      <c r="G24" s="56" t="s">
        <v>75</v>
      </c>
      <c r="H24" s="55">
        <f>+'31130'!E117</f>
        <v>0</v>
      </c>
      <c r="I24" s="57">
        <f>+'31130'!F117</f>
        <v>0</v>
      </c>
      <c r="J24" s="57">
        <f>+'31130'!G117</f>
        <v>0</v>
      </c>
      <c r="K24" s="55"/>
      <c r="L24" s="43">
        <v>4390</v>
      </c>
      <c r="M24" s="58"/>
      <c r="N24" s="59" t="s">
        <v>72</v>
      </c>
      <c r="O24" s="192">
        <f>+'31130'!E21</f>
        <v>0</v>
      </c>
      <c r="P24" s="193">
        <f>+'31130'!F21</f>
        <v>0</v>
      </c>
      <c r="Q24" s="57">
        <f>+'31130'!G22</f>
        <v>0</v>
      </c>
      <c r="S24" s="24"/>
      <c r="T24" s="25"/>
      <c r="U24" s="26"/>
      <c r="V24" s="26"/>
      <c r="W24" s="26"/>
      <c r="X24" s="26"/>
      <c r="Y24" s="28"/>
      <c r="AA24" s="43">
        <v>1280</v>
      </c>
      <c r="AB24" s="44" t="s">
        <v>80</v>
      </c>
      <c r="AC24" s="60">
        <f t="shared" si="9"/>
        <v>0</v>
      </c>
      <c r="AD24" s="61">
        <f t="shared" si="10"/>
        <v>0</v>
      </c>
      <c r="AE24" s="60">
        <f t="shared" si="11"/>
        <v>0</v>
      </c>
      <c r="AF24" s="61">
        <f t="shared" si="12"/>
        <v>0</v>
      </c>
      <c r="AH24" s="43">
        <v>5210</v>
      </c>
      <c r="AI24" s="31"/>
      <c r="AJ24" s="32"/>
      <c r="AK24" s="71" t="s">
        <v>78</v>
      </c>
      <c r="AL24" s="45">
        <f>+O35</f>
        <v>0</v>
      </c>
      <c r="AM24" s="63">
        <f t="shared" ref="AM24:AM32" si="18">+P35</f>
        <v>0</v>
      </c>
    </row>
    <row r="25" spans="1:39" ht="22.5" x14ac:dyDescent="0.25">
      <c r="A25" s="43">
        <v>1260</v>
      </c>
      <c r="B25" s="43">
        <v>2250</v>
      </c>
      <c r="C25" s="54" t="s">
        <v>73</v>
      </c>
      <c r="D25" s="55">
        <f>+'31130'!E90</f>
        <v>0</v>
      </c>
      <c r="E25" s="55">
        <f>+'31130'!F90</f>
        <v>0</v>
      </c>
      <c r="F25" s="55">
        <f>+'31130'!G90</f>
        <v>0</v>
      </c>
      <c r="G25" s="59" t="s">
        <v>79</v>
      </c>
      <c r="H25" s="55">
        <f>+'31130'!E118</f>
        <v>0</v>
      </c>
      <c r="I25" s="57">
        <f>+'31130'!F118</f>
        <v>0</v>
      </c>
      <c r="J25" s="57">
        <f>+'31130'!G118</f>
        <v>0</v>
      </c>
      <c r="K25" s="55"/>
      <c r="L25" s="43"/>
      <c r="M25" s="58"/>
      <c r="N25" s="59" t="s">
        <v>76</v>
      </c>
      <c r="O25" s="192">
        <f>+'31130'!E22</f>
        <v>0</v>
      </c>
      <c r="P25" s="193">
        <f>+'31130'!F22</f>
        <v>0</v>
      </c>
      <c r="Q25" s="57">
        <f>+'31130'!G23</f>
        <v>0</v>
      </c>
      <c r="S25" s="24">
        <v>900004</v>
      </c>
      <c r="T25" s="25" t="s">
        <v>196</v>
      </c>
      <c r="U25" s="26">
        <f>SUM(U26:U28)</f>
        <v>0</v>
      </c>
      <c r="V25" s="27"/>
      <c r="W25" s="27"/>
      <c r="X25" s="26"/>
      <c r="Y25" s="28">
        <f>SUM(U25:X25)</f>
        <v>0</v>
      </c>
      <c r="AA25" s="43">
        <v>1290</v>
      </c>
      <c r="AB25" s="44" t="s">
        <v>84</v>
      </c>
      <c r="AC25" s="60">
        <f t="shared" si="9"/>
        <v>0</v>
      </c>
      <c r="AD25" s="61">
        <f t="shared" si="10"/>
        <v>0</v>
      </c>
      <c r="AE25" s="60">
        <f t="shared" si="11"/>
        <v>0</v>
      </c>
      <c r="AF25" s="61">
        <f t="shared" si="12"/>
        <v>0</v>
      </c>
      <c r="AH25" s="43">
        <v>5220</v>
      </c>
      <c r="AI25" s="31"/>
      <c r="AJ25" s="32"/>
      <c r="AK25" s="71" t="s">
        <v>81</v>
      </c>
      <c r="AL25" s="45">
        <f t="shared" ref="AL25:AL32" si="19">+O36</f>
        <v>0</v>
      </c>
      <c r="AM25" s="63">
        <f t="shared" si="18"/>
        <v>0</v>
      </c>
    </row>
    <row r="26" spans="1:39" x14ac:dyDescent="0.25">
      <c r="A26" s="43">
        <v>1270</v>
      </c>
      <c r="B26" s="43">
        <v>2260</v>
      </c>
      <c r="C26" s="54" t="s">
        <v>77</v>
      </c>
      <c r="D26" s="55">
        <f>+'31130'!E91</f>
        <v>0</v>
      </c>
      <c r="E26" s="55">
        <f>+'31130'!F91</f>
        <v>0</v>
      </c>
      <c r="F26" s="55">
        <f>+'31130'!G91</f>
        <v>0</v>
      </c>
      <c r="G26" s="56" t="s">
        <v>82</v>
      </c>
      <c r="H26" s="55">
        <f>+'31130'!E119</f>
        <v>0</v>
      </c>
      <c r="I26" s="57">
        <f>+'31130'!F119</f>
        <v>0</v>
      </c>
      <c r="J26" s="57">
        <f>+'31130'!G119</f>
        <v>0</v>
      </c>
      <c r="K26" s="55"/>
      <c r="L26" s="43"/>
      <c r="M26" s="58"/>
      <c r="N26" s="59"/>
      <c r="O26" s="55"/>
      <c r="P26" s="57"/>
      <c r="Q26" s="57"/>
      <c r="S26" s="43">
        <v>3110</v>
      </c>
      <c r="T26" s="44" t="s">
        <v>14</v>
      </c>
      <c r="U26" s="45">
        <f>+H35-I35</f>
        <v>0</v>
      </c>
      <c r="V26" s="27"/>
      <c r="W26" s="27"/>
      <c r="X26" s="27"/>
      <c r="Y26" s="46">
        <f>SUM(U26:X26)</f>
        <v>0</v>
      </c>
      <c r="AA26" s="43"/>
      <c r="AB26" s="76"/>
      <c r="AC26" s="29"/>
      <c r="AD26" s="30"/>
      <c r="AE26" s="29"/>
      <c r="AF26" s="30"/>
      <c r="AH26" s="43">
        <v>5230</v>
      </c>
      <c r="AI26" s="31"/>
      <c r="AJ26" s="32"/>
      <c r="AK26" s="71" t="s">
        <v>85</v>
      </c>
      <c r="AL26" s="45">
        <f t="shared" si="19"/>
        <v>0</v>
      </c>
      <c r="AM26" s="63">
        <f t="shared" si="18"/>
        <v>0</v>
      </c>
    </row>
    <row r="27" spans="1:39" ht="22.5" x14ac:dyDescent="0.25">
      <c r="A27" s="43">
        <v>1280</v>
      </c>
      <c r="B27" s="43"/>
      <c r="C27" s="54" t="s">
        <v>80</v>
      </c>
      <c r="D27" s="55">
        <f>+'31130'!E92</f>
        <v>0</v>
      </c>
      <c r="E27" s="55">
        <f>+'31130'!F92</f>
        <v>0</v>
      </c>
      <c r="F27" s="55">
        <f>+'31130'!G92</f>
        <v>0</v>
      </c>
      <c r="G27" s="56"/>
      <c r="H27" s="55"/>
      <c r="I27" s="57"/>
      <c r="J27" s="39"/>
      <c r="K27" s="40"/>
      <c r="L27" s="43"/>
      <c r="M27" s="72" t="s">
        <v>83</v>
      </c>
      <c r="N27" s="73"/>
      <c r="O27" s="74">
        <f>+O8+O17+O20</f>
        <v>0</v>
      </c>
      <c r="P27" s="75">
        <f>+P8+P17+P20</f>
        <v>0</v>
      </c>
      <c r="Q27" s="75">
        <f>+Q8+Q17+Q20</f>
        <v>0</v>
      </c>
      <c r="S27" s="43">
        <v>3120</v>
      </c>
      <c r="T27" s="44" t="s">
        <v>19</v>
      </c>
      <c r="U27" s="45">
        <f t="shared" ref="U27:U28" si="20">+H36-I36</f>
        <v>0</v>
      </c>
      <c r="V27" s="27"/>
      <c r="W27" s="27"/>
      <c r="X27" s="27"/>
      <c r="Y27" s="46">
        <f>SUM(U27:X27)</f>
        <v>0</v>
      </c>
      <c r="AA27" s="6">
        <v>2000</v>
      </c>
      <c r="AB27" s="25" t="s">
        <v>7</v>
      </c>
      <c r="AC27" s="29">
        <f>IF(H30&gt;I30,H30-I30,0)</f>
        <v>0</v>
      </c>
      <c r="AD27" s="30">
        <f>IF(I30&gt;H30,I30-H30,0)</f>
        <v>0</v>
      </c>
      <c r="AE27" s="29">
        <f>IF(I30&gt;J30,I30-J30,0)</f>
        <v>0</v>
      </c>
      <c r="AF27" s="30">
        <f>IF(J30&gt;I30,J30-I30,0)</f>
        <v>0</v>
      </c>
      <c r="AH27" s="43">
        <v>5240</v>
      </c>
      <c r="AI27" s="31"/>
      <c r="AJ27" s="32"/>
      <c r="AK27" s="71" t="s">
        <v>86</v>
      </c>
      <c r="AL27" s="45">
        <f t="shared" si="19"/>
        <v>0</v>
      </c>
      <c r="AM27" s="63">
        <f t="shared" si="18"/>
        <v>0</v>
      </c>
    </row>
    <row r="28" spans="1:39" x14ac:dyDescent="0.25">
      <c r="A28" s="43">
        <v>1290</v>
      </c>
      <c r="B28" s="43"/>
      <c r="C28" s="54" t="s">
        <v>84</v>
      </c>
      <c r="D28" s="55">
        <f>+'31130'!E93</f>
        <v>0</v>
      </c>
      <c r="E28" s="55">
        <f>+'31130'!F93</f>
        <v>0</v>
      </c>
      <c r="F28" s="55">
        <f>+'31130'!G93</f>
        <v>0</v>
      </c>
      <c r="G28" s="66" t="s">
        <v>87</v>
      </c>
      <c r="H28" s="65">
        <f>SUM(H20:H26)</f>
        <v>0</v>
      </c>
      <c r="I28" s="67">
        <f>SUM(I20:I26)</f>
        <v>0</v>
      </c>
      <c r="J28" s="67">
        <f>SUM(J20:J26)</f>
        <v>0</v>
      </c>
      <c r="K28" s="65"/>
      <c r="L28" s="6">
        <v>5000</v>
      </c>
      <c r="M28" s="58"/>
      <c r="N28" s="21"/>
      <c r="O28" s="55"/>
      <c r="P28" s="57"/>
      <c r="Q28" s="57"/>
      <c r="S28" s="43">
        <v>3130</v>
      </c>
      <c r="T28" s="44" t="s">
        <v>23</v>
      </c>
      <c r="U28" s="45">
        <f t="shared" si="20"/>
        <v>0</v>
      </c>
      <c r="V28" s="27"/>
      <c r="W28" s="27"/>
      <c r="X28" s="27"/>
      <c r="Y28" s="46">
        <f>SUM(U28:X28)</f>
        <v>0</v>
      </c>
      <c r="AA28" s="6">
        <v>2100</v>
      </c>
      <c r="AB28" s="47" t="s">
        <v>12</v>
      </c>
      <c r="AC28" s="48">
        <f>IF(H18&gt;I18,H18-I18,0)</f>
        <v>0</v>
      </c>
      <c r="AD28" s="49">
        <f>IF(I18&gt;H18,I18-H18,0)</f>
        <v>0</v>
      </c>
      <c r="AE28" s="48">
        <f>IF(I18&gt;J18,I18-J18,0)</f>
        <v>0</v>
      </c>
      <c r="AF28" s="49">
        <f>IF(J18&gt;I18,J18-I18,0)</f>
        <v>0</v>
      </c>
      <c r="AH28" s="43">
        <v>5250</v>
      </c>
      <c r="AI28" s="31"/>
      <c r="AJ28" s="32"/>
      <c r="AK28" s="71" t="s">
        <v>89</v>
      </c>
      <c r="AL28" s="45">
        <f t="shared" si="19"/>
        <v>0</v>
      </c>
      <c r="AM28" s="63">
        <f t="shared" si="18"/>
        <v>0</v>
      </c>
    </row>
    <row r="29" spans="1:39" x14ac:dyDescent="0.25">
      <c r="B29" s="43"/>
      <c r="C29" s="54"/>
      <c r="D29" s="55"/>
      <c r="E29" s="55"/>
      <c r="G29" s="56"/>
      <c r="H29" s="37"/>
      <c r="I29" s="38"/>
      <c r="J29" s="68"/>
      <c r="K29" s="69"/>
      <c r="L29" s="6">
        <v>5100</v>
      </c>
      <c r="M29" s="20" t="s">
        <v>88</v>
      </c>
      <c r="N29" s="21"/>
      <c r="O29" s="55"/>
      <c r="P29" s="57"/>
      <c r="Q29" s="57"/>
      <c r="S29" s="43"/>
      <c r="T29" s="44"/>
      <c r="U29" s="45"/>
      <c r="V29" s="27"/>
      <c r="W29" s="27"/>
      <c r="X29" s="27"/>
      <c r="Y29" s="46"/>
      <c r="AA29" s="43">
        <v>2110</v>
      </c>
      <c r="AB29" s="44" t="s">
        <v>17</v>
      </c>
      <c r="AC29" s="60">
        <f t="shared" ref="AC29:AC36" si="21">IF(H9&gt;I9,H9-I9,0)</f>
        <v>0</v>
      </c>
      <c r="AD29" s="61">
        <f t="shared" ref="AD29:AD36" si="22">IF(I9&gt;H9,I9-H9,0)</f>
        <v>0</v>
      </c>
      <c r="AE29" s="60">
        <f t="shared" ref="AE29:AE36" si="23">IF(I9&gt;J9,I9-J9,0)</f>
        <v>0</v>
      </c>
      <c r="AF29" s="61">
        <f t="shared" ref="AF29:AF36" si="24">IF(J9&gt;I9,J9-I9,0)</f>
        <v>0</v>
      </c>
      <c r="AH29" s="43">
        <v>5260</v>
      </c>
      <c r="AI29" s="31"/>
      <c r="AJ29" s="32"/>
      <c r="AK29" s="71" t="s">
        <v>91</v>
      </c>
      <c r="AL29" s="45">
        <f t="shared" si="19"/>
        <v>0</v>
      </c>
      <c r="AM29" s="63">
        <f t="shared" si="18"/>
        <v>0</v>
      </c>
    </row>
    <row r="30" spans="1:39" x14ac:dyDescent="0.25">
      <c r="B30" s="43"/>
      <c r="C30" s="64" t="s">
        <v>92</v>
      </c>
      <c r="D30" s="65">
        <f>SUM(D20:D28)</f>
        <v>0</v>
      </c>
      <c r="E30" s="65">
        <f>SUM(E20:E28)</f>
        <v>0</v>
      </c>
      <c r="F30" s="65">
        <f>SUM(F20:F28)</f>
        <v>0</v>
      </c>
      <c r="G30" s="77" t="s">
        <v>93</v>
      </c>
      <c r="H30" s="74">
        <f>+H28+H18</f>
        <v>0</v>
      </c>
      <c r="I30" s="75">
        <f>+I28+I18</f>
        <v>0</v>
      </c>
      <c r="J30" s="75">
        <f>+J28+J18</f>
        <v>0</v>
      </c>
      <c r="K30" s="78"/>
      <c r="L30" s="43">
        <v>5110</v>
      </c>
      <c r="M30" s="41" t="s">
        <v>90</v>
      </c>
      <c r="N30" s="21"/>
      <c r="O30" s="37">
        <f>SUM(O31:O33)</f>
        <v>0</v>
      </c>
      <c r="P30" s="38">
        <f t="shared" ref="P30" si="25">SUM(P31:P33)</f>
        <v>0</v>
      </c>
      <c r="Q30" s="38">
        <f t="shared" ref="Q30" si="26">SUM(Q31:Q33)</f>
        <v>0</v>
      </c>
      <c r="S30" s="24">
        <v>900005</v>
      </c>
      <c r="T30" s="25" t="s">
        <v>197</v>
      </c>
      <c r="U30" s="27" t="s">
        <v>30</v>
      </c>
      <c r="V30" s="26">
        <f>SUM(V31:V35)</f>
        <v>0</v>
      </c>
      <c r="W30" s="26">
        <f>SUM(W31:W35)</f>
        <v>0</v>
      </c>
      <c r="X30" s="26"/>
      <c r="Y30" s="28">
        <f t="shared" ref="Y30:Y35" si="27">SUM(U30:X30)</f>
        <v>0</v>
      </c>
      <c r="AA30" s="43">
        <v>2120</v>
      </c>
      <c r="AB30" s="44" t="s">
        <v>21</v>
      </c>
      <c r="AC30" s="60">
        <f t="shared" si="21"/>
        <v>0</v>
      </c>
      <c r="AD30" s="61">
        <f t="shared" si="22"/>
        <v>0</v>
      </c>
      <c r="AE30" s="60">
        <f t="shared" si="23"/>
        <v>0</v>
      </c>
      <c r="AF30" s="61">
        <f t="shared" si="24"/>
        <v>0</v>
      </c>
      <c r="AH30" s="43">
        <v>5270</v>
      </c>
      <c r="AI30" s="31"/>
      <c r="AJ30" s="32"/>
      <c r="AK30" s="71" t="s">
        <v>94</v>
      </c>
      <c r="AL30" s="45">
        <f t="shared" si="19"/>
        <v>0</v>
      </c>
      <c r="AM30" s="63">
        <f t="shared" si="18"/>
        <v>0</v>
      </c>
    </row>
    <row r="31" spans="1:39" x14ac:dyDescent="0.25">
      <c r="B31" s="43"/>
      <c r="C31" s="15"/>
      <c r="D31" s="37"/>
      <c r="E31" s="37"/>
      <c r="F31" s="37"/>
      <c r="G31" s="17"/>
      <c r="H31" s="37"/>
      <c r="I31" s="38"/>
      <c r="J31" s="68"/>
      <c r="K31" s="69"/>
      <c r="L31" s="43">
        <v>5120</v>
      </c>
      <c r="M31" s="58"/>
      <c r="N31" s="59" t="s">
        <v>66</v>
      </c>
      <c r="O31" s="55">
        <f>+'31130'!E28</f>
        <v>0</v>
      </c>
      <c r="P31" s="57">
        <f>+'31130'!F28</f>
        <v>0</v>
      </c>
      <c r="Q31" s="57">
        <f>+'31130'!G28</f>
        <v>0</v>
      </c>
      <c r="S31" s="43">
        <v>3210</v>
      </c>
      <c r="T31" s="44" t="s">
        <v>34</v>
      </c>
      <c r="U31" s="27" t="s">
        <v>30</v>
      </c>
      <c r="V31" s="27"/>
      <c r="W31" s="45">
        <f>+H40</f>
        <v>0</v>
      </c>
      <c r="X31" s="27"/>
      <c r="Y31" s="46">
        <f t="shared" si="27"/>
        <v>0</v>
      </c>
      <c r="AA31" s="43">
        <v>2130</v>
      </c>
      <c r="AB31" s="44" t="s">
        <v>25</v>
      </c>
      <c r="AC31" s="60">
        <f t="shared" si="21"/>
        <v>0</v>
      </c>
      <c r="AD31" s="61">
        <f t="shared" si="22"/>
        <v>0</v>
      </c>
      <c r="AE31" s="60">
        <f t="shared" si="23"/>
        <v>0</v>
      </c>
      <c r="AF31" s="61">
        <f t="shared" si="24"/>
        <v>0</v>
      </c>
      <c r="AH31" s="43">
        <v>5280</v>
      </c>
      <c r="AI31" s="31"/>
      <c r="AJ31" s="32"/>
      <c r="AK31" s="71" t="s">
        <v>95</v>
      </c>
      <c r="AL31" s="45">
        <f t="shared" si="19"/>
        <v>0</v>
      </c>
      <c r="AM31" s="63">
        <f t="shared" si="18"/>
        <v>0</v>
      </c>
    </row>
    <row r="32" spans="1:39" x14ac:dyDescent="0.25">
      <c r="C32" s="15" t="s">
        <v>96</v>
      </c>
      <c r="D32" s="37">
        <f>+D30+D17</f>
        <v>0</v>
      </c>
      <c r="E32" s="37">
        <f>+E30+E17</f>
        <v>0</v>
      </c>
      <c r="F32" s="37">
        <f>+F30+F17</f>
        <v>0</v>
      </c>
      <c r="G32" s="17" t="s">
        <v>97</v>
      </c>
      <c r="H32" s="37"/>
      <c r="I32" s="38"/>
      <c r="J32" s="38"/>
      <c r="K32" s="37"/>
      <c r="L32" s="43">
        <v>5130</v>
      </c>
      <c r="M32" s="58"/>
      <c r="N32" s="59" t="s">
        <v>70</v>
      </c>
      <c r="O32" s="55">
        <f>+'31130'!E29</f>
        <v>0</v>
      </c>
      <c r="P32" s="57">
        <f>+'31130'!F29</f>
        <v>0</v>
      </c>
      <c r="Q32" s="57">
        <f>+'31130'!G29</f>
        <v>0</v>
      </c>
      <c r="S32" s="43">
        <v>3220</v>
      </c>
      <c r="T32" s="44" t="s">
        <v>38</v>
      </c>
      <c r="U32" s="27" t="s">
        <v>30</v>
      </c>
      <c r="V32" s="45">
        <f>+H41-I41</f>
        <v>0</v>
      </c>
      <c r="W32" s="80">
        <f>-W13</f>
        <v>0</v>
      </c>
      <c r="X32" s="27"/>
      <c r="Y32" s="46">
        <f t="shared" si="27"/>
        <v>0</v>
      </c>
      <c r="AA32" s="43">
        <v>2140</v>
      </c>
      <c r="AB32" s="44" t="s">
        <v>28</v>
      </c>
      <c r="AC32" s="60">
        <f t="shared" si="21"/>
        <v>0</v>
      </c>
      <c r="AD32" s="61">
        <f t="shared" si="22"/>
        <v>0</v>
      </c>
      <c r="AE32" s="60">
        <f t="shared" si="23"/>
        <v>0</v>
      </c>
      <c r="AF32" s="61">
        <f t="shared" si="24"/>
        <v>0</v>
      </c>
      <c r="AH32" s="43">
        <v>5290</v>
      </c>
      <c r="AI32" s="31"/>
      <c r="AJ32" s="32"/>
      <c r="AK32" s="71" t="s">
        <v>98</v>
      </c>
      <c r="AL32" s="45">
        <f t="shared" si="19"/>
        <v>0</v>
      </c>
      <c r="AM32" s="63">
        <f t="shared" si="18"/>
        <v>0</v>
      </c>
    </row>
    <row r="33" spans="2:39" x14ac:dyDescent="0.25">
      <c r="B33" s="6"/>
      <c r="C33" s="20"/>
      <c r="D33" s="79"/>
      <c r="E33" s="79"/>
      <c r="G33" s="17"/>
      <c r="H33" s="37"/>
      <c r="I33" s="38"/>
      <c r="J33" s="38"/>
      <c r="K33" s="37"/>
      <c r="L33" s="6">
        <v>5200</v>
      </c>
      <c r="M33" s="58"/>
      <c r="N33" s="59" t="s">
        <v>74</v>
      </c>
      <c r="O33" s="55">
        <f>+'31130'!E30</f>
        <v>0</v>
      </c>
      <c r="P33" s="57">
        <f>+'31130'!F30</f>
        <v>0</v>
      </c>
      <c r="Q33" s="57">
        <f>+'31130'!G30</f>
        <v>0</v>
      </c>
      <c r="S33" s="43">
        <v>3230</v>
      </c>
      <c r="T33" s="44" t="s">
        <v>42</v>
      </c>
      <c r="U33" s="27" t="s">
        <v>30</v>
      </c>
      <c r="V33" s="27"/>
      <c r="W33" s="45">
        <f>+H42-I42</f>
        <v>0</v>
      </c>
      <c r="X33" s="27"/>
      <c r="Y33" s="46">
        <f t="shared" si="27"/>
        <v>0</v>
      </c>
      <c r="AA33" s="43">
        <v>2150</v>
      </c>
      <c r="AB33" s="44" t="s">
        <v>32</v>
      </c>
      <c r="AC33" s="60">
        <f t="shared" si="21"/>
        <v>0</v>
      </c>
      <c r="AD33" s="61">
        <f t="shared" si="22"/>
        <v>0</v>
      </c>
      <c r="AE33" s="60">
        <f t="shared" si="23"/>
        <v>0</v>
      </c>
      <c r="AF33" s="61">
        <f t="shared" si="24"/>
        <v>0</v>
      </c>
      <c r="AH33" s="43">
        <v>5310</v>
      </c>
      <c r="AI33" s="31"/>
      <c r="AJ33" s="32"/>
      <c r="AK33" s="71" t="s">
        <v>100</v>
      </c>
      <c r="AL33" s="45">
        <f>+O45</f>
        <v>0</v>
      </c>
      <c r="AM33" s="63">
        <f t="shared" ref="AM33:AM36" si="28">+P45</f>
        <v>0</v>
      </c>
    </row>
    <row r="34" spans="2:39" x14ac:dyDescent="0.25">
      <c r="B34" s="6">
        <v>3100</v>
      </c>
      <c r="C34" s="58"/>
      <c r="D34" s="81"/>
      <c r="E34" s="81"/>
      <c r="F34" s="82"/>
      <c r="G34" s="77" t="s">
        <v>101</v>
      </c>
      <c r="H34" s="74">
        <f>SUM(H35:H37)</f>
        <v>0</v>
      </c>
      <c r="I34" s="75">
        <f>SUM(I35:I37)</f>
        <v>0</v>
      </c>
      <c r="J34" s="75">
        <f>SUM(J35:J37)</f>
        <v>0</v>
      </c>
      <c r="K34" s="74"/>
      <c r="L34" s="43">
        <v>5210</v>
      </c>
      <c r="M34" s="41" t="s">
        <v>99</v>
      </c>
      <c r="N34" s="21"/>
      <c r="O34" s="37">
        <f>SUM(O35:O43)</f>
        <v>0</v>
      </c>
      <c r="P34" s="38">
        <f>SUM(P35:P43)</f>
        <v>0</v>
      </c>
      <c r="Q34" s="38">
        <f>SUM(Q35:Q43)</f>
        <v>0</v>
      </c>
      <c r="S34" s="43">
        <v>3240</v>
      </c>
      <c r="T34" s="44" t="s">
        <v>45</v>
      </c>
      <c r="U34" s="27" t="s">
        <v>30</v>
      </c>
      <c r="V34" s="27"/>
      <c r="W34" s="45">
        <f t="shared" ref="W34:W35" si="29">+H43-I43</f>
        <v>0</v>
      </c>
      <c r="X34" s="27"/>
      <c r="Y34" s="46">
        <f t="shared" si="27"/>
        <v>0</v>
      </c>
      <c r="AA34" s="43">
        <v>2160</v>
      </c>
      <c r="AB34" s="44" t="s">
        <v>36</v>
      </c>
      <c r="AC34" s="60">
        <f t="shared" si="21"/>
        <v>0</v>
      </c>
      <c r="AD34" s="61">
        <f t="shared" si="22"/>
        <v>0</v>
      </c>
      <c r="AE34" s="60">
        <f t="shared" si="23"/>
        <v>0</v>
      </c>
      <c r="AF34" s="61">
        <f t="shared" si="24"/>
        <v>0</v>
      </c>
      <c r="AH34" s="43">
        <v>5320</v>
      </c>
      <c r="AI34" s="31"/>
      <c r="AJ34" s="32"/>
      <c r="AK34" s="71" t="s">
        <v>14</v>
      </c>
      <c r="AL34" s="45">
        <f t="shared" ref="AL34:AL36" si="30">+O46</f>
        <v>0</v>
      </c>
      <c r="AM34" s="63">
        <f t="shared" si="28"/>
        <v>0</v>
      </c>
    </row>
    <row r="35" spans="2:39" x14ac:dyDescent="0.25">
      <c r="B35" s="43">
        <v>3110</v>
      </c>
      <c r="C35" s="58"/>
      <c r="D35" s="81"/>
      <c r="E35" s="81"/>
      <c r="F35" s="82"/>
      <c r="G35" s="56" t="s">
        <v>14</v>
      </c>
      <c r="H35" s="55">
        <f>+'31130'!E128</f>
        <v>0</v>
      </c>
      <c r="I35" s="57">
        <f>+'31130'!F128</f>
        <v>0</v>
      </c>
      <c r="J35" s="57">
        <f>+'31130'!G128</f>
        <v>0</v>
      </c>
      <c r="K35" s="55"/>
      <c r="L35" s="43">
        <v>5220</v>
      </c>
      <c r="M35" s="58"/>
      <c r="N35" s="59" t="s">
        <v>78</v>
      </c>
      <c r="O35" s="55">
        <f>+'31130'!E32</f>
        <v>0</v>
      </c>
      <c r="P35" s="57">
        <f>+'31130'!F32</f>
        <v>0</v>
      </c>
      <c r="Q35" s="57">
        <f>+'31130'!G32</f>
        <v>0</v>
      </c>
      <c r="S35" s="43">
        <v>3250</v>
      </c>
      <c r="T35" s="44" t="s">
        <v>48</v>
      </c>
      <c r="U35" s="27" t="s">
        <v>30</v>
      </c>
      <c r="V35" s="27"/>
      <c r="W35" s="45">
        <f t="shared" si="29"/>
        <v>0</v>
      </c>
      <c r="X35" s="27"/>
      <c r="Y35" s="46">
        <f t="shared" si="27"/>
        <v>0</v>
      </c>
      <c r="AA35" s="43">
        <v>2170</v>
      </c>
      <c r="AB35" s="44" t="s">
        <v>40</v>
      </c>
      <c r="AC35" s="60">
        <f t="shared" si="21"/>
        <v>0</v>
      </c>
      <c r="AD35" s="61">
        <f t="shared" si="22"/>
        <v>0</v>
      </c>
      <c r="AE35" s="60">
        <f t="shared" si="23"/>
        <v>0</v>
      </c>
      <c r="AF35" s="61">
        <f t="shared" si="24"/>
        <v>0</v>
      </c>
      <c r="AH35" s="43">
        <v>5330</v>
      </c>
      <c r="AI35" s="31"/>
      <c r="AJ35" s="32"/>
      <c r="AK35" s="71" t="s">
        <v>103</v>
      </c>
      <c r="AL35" s="45">
        <f t="shared" si="30"/>
        <v>0</v>
      </c>
      <c r="AM35" s="63">
        <f t="shared" si="28"/>
        <v>0</v>
      </c>
    </row>
    <row r="36" spans="2:39" x14ac:dyDescent="0.25">
      <c r="B36" s="43">
        <v>3120</v>
      </c>
      <c r="C36" s="58"/>
      <c r="D36" s="81"/>
      <c r="E36" s="81"/>
      <c r="F36" s="82"/>
      <c r="G36" s="56" t="s">
        <v>19</v>
      </c>
      <c r="H36" s="55">
        <f>+'31130'!E129</f>
        <v>0</v>
      </c>
      <c r="I36" s="57">
        <f>+'31130'!F129</f>
        <v>0</v>
      </c>
      <c r="J36" s="57">
        <f>+'31130'!G129</f>
        <v>0</v>
      </c>
      <c r="K36" s="55"/>
      <c r="L36" s="43">
        <v>5230</v>
      </c>
      <c r="M36" s="58"/>
      <c r="N36" s="59" t="s">
        <v>102</v>
      </c>
      <c r="O36" s="55">
        <f>+'31130'!E33</f>
        <v>0</v>
      </c>
      <c r="P36" s="57">
        <f>+'31130'!F33</f>
        <v>0</v>
      </c>
      <c r="Q36" s="57">
        <f>+'31130'!G33</f>
        <v>0</v>
      </c>
      <c r="S36" s="43"/>
      <c r="T36" s="44"/>
      <c r="U36" s="27"/>
      <c r="V36" s="27"/>
      <c r="W36" s="45"/>
      <c r="X36" s="27"/>
      <c r="Y36" s="46"/>
      <c r="AA36" s="43">
        <v>2190</v>
      </c>
      <c r="AB36" s="44" t="s">
        <v>43</v>
      </c>
      <c r="AC36" s="60">
        <f t="shared" si="21"/>
        <v>0</v>
      </c>
      <c r="AD36" s="61">
        <f t="shared" si="22"/>
        <v>0</v>
      </c>
      <c r="AE36" s="60">
        <f t="shared" si="23"/>
        <v>0</v>
      </c>
      <c r="AF36" s="61">
        <f t="shared" si="24"/>
        <v>0</v>
      </c>
      <c r="AH36" s="83">
        <v>4500</v>
      </c>
      <c r="AI36" s="31"/>
      <c r="AJ36" s="32"/>
      <c r="AK36" s="71" t="s">
        <v>105</v>
      </c>
      <c r="AL36" s="45">
        <f t="shared" si="30"/>
        <v>0</v>
      </c>
      <c r="AM36" s="63">
        <f t="shared" si="28"/>
        <v>0</v>
      </c>
    </row>
    <row r="37" spans="2:39" ht="22.5" x14ac:dyDescent="0.25">
      <c r="B37" s="43">
        <v>3130</v>
      </c>
      <c r="C37" s="58"/>
      <c r="D37" s="81"/>
      <c r="E37" s="81"/>
      <c r="F37" s="82"/>
      <c r="G37" s="56" t="s">
        <v>23</v>
      </c>
      <c r="H37" s="55">
        <f>+'31130'!E130</f>
        <v>0</v>
      </c>
      <c r="I37" s="57">
        <f>+'31130'!F130</f>
        <v>0</v>
      </c>
      <c r="J37" s="57">
        <f>+'31130'!G130</f>
        <v>0</v>
      </c>
      <c r="K37" s="55"/>
      <c r="L37" s="43">
        <v>5240</v>
      </c>
      <c r="M37" s="58"/>
      <c r="N37" s="59" t="s">
        <v>104</v>
      </c>
      <c r="O37" s="55">
        <f>+'31130'!E34</f>
        <v>0</v>
      </c>
      <c r="P37" s="57">
        <f>+'31130'!F34</f>
        <v>0</v>
      </c>
      <c r="Q37" s="57">
        <f>+'31130'!G34</f>
        <v>0</v>
      </c>
      <c r="S37" s="43"/>
      <c r="T37" s="203" t="s">
        <v>200</v>
      </c>
      <c r="U37" s="27" t="s">
        <v>30</v>
      </c>
      <c r="V37" s="27"/>
      <c r="W37" s="45"/>
      <c r="X37" s="26">
        <f>SUM(X38:X39)</f>
        <v>0</v>
      </c>
      <c r="Y37" s="28">
        <f>SUM(U37:X37)</f>
        <v>0</v>
      </c>
      <c r="AA37" s="43"/>
      <c r="AB37" s="44"/>
      <c r="AC37" s="60"/>
      <c r="AD37" s="61"/>
      <c r="AE37" s="60"/>
      <c r="AF37" s="61"/>
      <c r="AI37" s="47" t="s">
        <v>106</v>
      </c>
      <c r="AJ37" s="32"/>
      <c r="AK37" s="84"/>
      <c r="AL37" s="85">
        <f>+AL9-AL20</f>
        <v>0</v>
      </c>
      <c r="AM37" s="86">
        <f>+AM9-AM20</f>
        <v>0</v>
      </c>
    </row>
    <row r="38" spans="2:39" x14ac:dyDescent="0.25">
      <c r="B38" s="43"/>
      <c r="C38" s="58"/>
      <c r="D38" s="81"/>
      <c r="E38" s="81"/>
      <c r="F38" s="87"/>
      <c r="G38" s="56"/>
      <c r="H38" s="55"/>
      <c r="I38" s="57"/>
      <c r="J38" s="39"/>
      <c r="K38" s="40"/>
      <c r="L38" s="43">
        <v>5250</v>
      </c>
      <c r="M38" s="58"/>
      <c r="N38" s="59" t="s">
        <v>86</v>
      </c>
      <c r="O38" s="55">
        <f>+'31130'!E35</f>
        <v>0</v>
      </c>
      <c r="P38" s="57">
        <f>+'31130'!F35</f>
        <v>0</v>
      </c>
      <c r="Q38" s="57">
        <f>+'31130'!G35</f>
        <v>0</v>
      </c>
      <c r="S38" s="43">
        <v>3310</v>
      </c>
      <c r="T38" s="44" t="s">
        <v>60</v>
      </c>
      <c r="U38" s="27" t="s">
        <v>30</v>
      </c>
      <c r="V38" s="27"/>
      <c r="X38" s="45">
        <f>+H47-I47</f>
        <v>0</v>
      </c>
      <c r="Y38" s="46">
        <f>SUM(U38:X38)</f>
        <v>0</v>
      </c>
      <c r="AA38" s="6">
        <v>2200</v>
      </c>
      <c r="AB38" s="47" t="s">
        <v>58</v>
      </c>
      <c r="AC38" s="48">
        <f>IF(H28&gt;I28,H28-I28,0)</f>
        <v>0</v>
      </c>
      <c r="AD38" s="49">
        <f>IF(I28&gt;H28,I28-H28,0)</f>
        <v>0</v>
      </c>
      <c r="AE38" s="48">
        <f>IF(I28&gt;J28,I28-J28,0)</f>
        <v>0</v>
      </c>
      <c r="AF38" s="49">
        <f>IF(J28&gt;I28,J28-I28,0)</f>
        <v>0</v>
      </c>
      <c r="AI38" s="25"/>
      <c r="AJ38" s="32"/>
      <c r="AK38" s="84"/>
      <c r="AL38" s="52"/>
      <c r="AM38" s="53"/>
    </row>
    <row r="39" spans="2:39" x14ac:dyDescent="0.25">
      <c r="B39" s="6">
        <v>3200</v>
      </c>
      <c r="C39" s="58"/>
      <c r="D39" s="81"/>
      <c r="E39" s="81"/>
      <c r="F39" s="82"/>
      <c r="G39" s="77" t="s">
        <v>107</v>
      </c>
      <c r="H39" s="74">
        <f>SUM(H40:H44)</f>
        <v>0</v>
      </c>
      <c r="I39" s="75">
        <f>SUM(I40:I44)</f>
        <v>0</v>
      </c>
      <c r="J39" s="75">
        <f>SUM(J40:J44)</f>
        <v>0</v>
      </c>
      <c r="K39" s="74"/>
      <c r="L39" s="43">
        <v>5260</v>
      </c>
      <c r="M39" s="58"/>
      <c r="N39" s="59" t="s">
        <v>89</v>
      </c>
      <c r="O39" s="55">
        <f>+'31130'!E36</f>
        <v>0</v>
      </c>
      <c r="P39" s="57">
        <f>+'31130'!F36</f>
        <v>0</v>
      </c>
      <c r="Q39" s="57">
        <f>+'31130'!G36</f>
        <v>0</v>
      </c>
      <c r="S39" s="43">
        <v>3320</v>
      </c>
      <c r="T39" s="44" t="s">
        <v>64</v>
      </c>
      <c r="U39" s="27" t="s">
        <v>30</v>
      </c>
      <c r="V39" s="27"/>
      <c r="X39" s="45">
        <f t="shared" ref="X39" si="31">+H48-I48</f>
        <v>0</v>
      </c>
      <c r="Y39" s="46">
        <f>SUM(U39:X39)</f>
        <v>0</v>
      </c>
      <c r="AA39" s="43">
        <v>2210</v>
      </c>
      <c r="AB39" s="44" t="s">
        <v>62</v>
      </c>
      <c r="AC39" s="60">
        <f t="shared" ref="AC39:AC44" si="32">IF(H21&gt;I21,H21-I21,0)</f>
        <v>0</v>
      </c>
      <c r="AD39" s="61">
        <f t="shared" ref="AD39:AD44" si="33">IF(I21&gt;H21,I21-H21,0)</f>
        <v>0</v>
      </c>
      <c r="AE39" s="60">
        <f t="shared" ref="AE39:AE44" si="34">IF(I21&gt;J21,I21-J21,0)</f>
        <v>0</v>
      </c>
      <c r="AF39" s="61">
        <f t="shared" ref="AF39:AF44" si="35">IF(J21&gt;I21,J21-I21,0)</f>
        <v>0</v>
      </c>
      <c r="AI39" s="50" t="s">
        <v>108</v>
      </c>
      <c r="AJ39" s="32"/>
      <c r="AK39" s="51"/>
      <c r="AL39" s="52"/>
      <c r="AM39" s="53"/>
    </row>
    <row r="40" spans="2:39" x14ac:dyDescent="0.25">
      <c r="B40" s="43">
        <v>3210</v>
      </c>
      <c r="C40" s="58"/>
      <c r="D40" s="81"/>
      <c r="E40" s="81"/>
      <c r="F40" s="82"/>
      <c r="G40" s="56" t="s">
        <v>109</v>
      </c>
      <c r="H40" s="55">
        <f>+'31130'!E133</f>
        <v>0</v>
      </c>
      <c r="I40" s="57">
        <f>+'31130'!F133</f>
        <v>0</v>
      </c>
      <c r="J40" s="57">
        <f>+'31130'!G133</f>
        <v>0</v>
      </c>
      <c r="K40" s="55"/>
      <c r="L40" s="43">
        <v>5270</v>
      </c>
      <c r="M40" s="58"/>
      <c r="N40" s="59" t="s">
        <v>91</v>
      </c>
      <c r="O40" s="55">
        <f>+'31130'!E37</f>
        <v>0</v>
      </c>
      <c r="P40" s="57">
        <f>+'31130'!F37</f>
        <v>0</v>
      </c>
      <c r="Q40" s="57">
        <f>+'31130'!G37</f>
        <v>0</v>
      </c>
      <c r="S40" s="24">
        <v>900006</v>
      </c>
      <c r="T40" s="44"/>
      <c r="U40" s="27"/>
      <c r="V40" s="27"/>
      <c r="X40" s="45"/>
      <c r="Y40" s="46"/>
      <c r="AA40" s="43">
        <v>2220</v>
      </c>
      <c r="AB40" s="44" t="s">
        <v>67</v>
      </c>
      <c r="AC40" s="60">
        <f t="shared" si="32"/>
        <v>0</v>
      </c>
      <c r="AD40" s="61">
        <f t="shared" si="33"/>
        <v>0</v>
      </c>
      <c r="AE40" s="60">
        <f t="shared" si="34"/>
        <v>0</v>
      </c>
      <c r="AF40" s="61">
        <f t="shared" si="35"/>
        <v>0</v>
      </c>
      <c r="AI40" s="31"/>
      <c r="AJ40" s="51" t="s">
        <v>8</v>
      </c>
      <c r="AK40" s="51"/>
      <c r="AL40" s="26">
        <f>SUM(AL41:AL43)</f>
        <v>0</v>
      </c>
      <c r="AM40" s="28">
        <f>SUM(AM41:AM43)</f>
        <v>0</v>
      </c>
    </row>
    <row r="41" spans="2:39" x14ac:dyDescent="0.25">
      <c r="B41" s="43">
        <v>3220</v>
      </c>
      <c r="C41" s="58"/>
      <c r="D41" s="81"/>
      <c r="E41" s="81"/>
      <c r="F41" s="82"/>
      <c r="G41" s="56" t="s">
        <v>38</v>
      </c>
      <c r="H41" s="55">
        <f>+'31130'!E134</f>
        <v>0</v>
      </c>
      <c r="I41" s="57">
        <f>+'31130'!F134</f>
        <v>0</v>
      </c>
      <c r="J41" s="57">
        <f>+'31130'!G134</f>
        <v>0</v>
      </c>
      <c r="K41" s="55"/>
      <c r="L41" s="43">
        <v>5280</v>
      </c>
      <c r="M41" s="58"/>
      <c r="N41" s="59" t="s">
        <v>94</v>
      </c>
      <c r="O41" s="55">
        <f>+'31130'!E38</f>
        <v>0</v>
      </c>
      <c r="P41" s="57">
        <f>+'31130'!F38</f>
        <v>0</v>
      </c>
      <c r="Q41" s="57">
        <f>+'31130'!G38</f>
        <v>0</v>
      </c>
      <c r="T41" s="88" t="s">
        <v>198</v>
      </c>
      <c r="U41" s="89">
        <f>+U23+U25</f>
        <v>0</v>
      </c>
      <c r="V41" s="89">
        <f>+V23+V25+V30+V37</f>
        <v>0</v>
      </c>
      <c r="W41" s="89">
        <f>+W23+W25+W30+W37</f>
        <v>0</v>
      </c>
      <c r="X41" s="89">
        <f>+X23+X25+X30+X37</f>
        <v>0</v>
      </c>
      <c r="Y41" s="90">
        <f>SUM(U41:X41)</f>
        <v>0</v>
      </c>
      <c r="AA41" s="43">
        <v>2230</v>
      </c>
      <c r="AB41" s="44" t="s">
        <v>71</v>
      </c>
      <c r="AC41" s="60">
        <f t="shared" si="32"/>
        <v>0</v>
      </c>
      <c r="AD41" s="61">
        <f t="shared" si="33"/>
        <v>0</v>
      </c>
      <c r="AE41" s="60">
        <f t="shared" si="34"/>
        <v>0</v>
      </c>
      <c r="AF41" s="61">
        <f t="shared" si="35"/>
        <v>0</v>
      </c>
      <c r="AI41" s="31"/>
      <c r="AJ41" s="32"/>
      <c r="AK41" s="71" t="s">
        <v>61</v>
      </c>
      <c r="AL41" s="45">
        <v>0</v>
      </c>
      <c r="AM41" s="63">
        <v>0</v>
      </c>
    </row>
    <row r="42" spans="2:39" x14ac:dyDescent="0.25">
      <c r="B42" s="43">
        <v>3230</v>
      </c>
      <c r="C42" s="58"/>
      <c r="D42" s="91"/>
      <c r="E42" s="91"/>
      <c r="F42" s="82"/>
      <c r="G42" s="56" t="s">
        <v>110</v>
      </c>
      <c r="H42" s="55">
        <f>+'31130'!E135</f>
        <v>0</v>
      </c>
      <c r="I42" s="57">
        <f>+'31130'!F135</f>
        <v>0</v>
      </c>
      <c r="J42" s="57">
        <f>+'31130'!G135</f>
        <v>0</v>
      </c>
      <c r="K42" s="55"/>
      <c r="L42" s="43">
        <v>5290</v>
      </c>
      <c r="M42" s="58"/>
      <c r="N42" s="59" t="s">
        <v>95</v>
      </c>
      <c r="O42" s="55">
        <f>+'31130'!E39</f>
        <v>0</v>
      </c>
      <c r="P42" s="57">
        <f>+'31130'!F39</f>
        <v>0</v>
      </c>
      <c r="Q42" s="57">
        <f>+'31130'!G39</f>
        <v>0</v>
      </c>
      <c r="U42" s="174">
        <f>+I34-U23</f>
        <v>0</v>
      </c>
      <c r="V42" s="174">
        <f>+I39-V23-W23</f>
        <v>0</v>
      </c>
      <c r="W42" s="174"/>
      <c r="X42" s="174">
        <f>+I46-X23</f>
        <v>0</v>
      </c>
      <c r="Y42" s="174">
        <f>+I50-Y23</f>
        <v>0</v>
      </c>
      <c r="AA42" s="43">
        <v>2240</v>
      </c>
      <c r="AB42" s="44" t="s">
        <v>75</v>
      </c>
      <c r="AC42" s="60">
        <f t="shared" si="32"/>
        <v>0</v>
      </c>
      <c r="AD42" s="61">
        <f t="shared" si="33"/>
        <v>0</v>
      </c>
      <c r="AE42" s="60">
        <f t="shared" si="34"/>
        <v>0</v>
      </c>
      <c r="AF42" s="61">
        <f t="shared" si="35"/>
        <v>0</v>
      </c>
      <c r="AI42" s="31"/>
      <c r="AJ42" s="32"/>
      <c r="AK42" s="71" t="s">
        <v>65</v>
      </c>
      <c r="AL42" s="45">
        <v>0</v>
      </c>
      <c r="AM42" s="63">
        <v>0</v>
      </c>
    </row>
    <row r="43" spans="2:39" x14ac:dyDescent="0.25">
      <c r="B43" s="43">
        <v>3240</v>
      </c>
      <c r="C43" s="58"/>
      <c r="D43" s="81"/>
      <c r="E43" s="81"/>
      <c r="F43" s="92"/>
      <c r="G43" s="56" t="s">
        <v>45</v>
      </c>
      <c r="H43" s="55">
        <f>+'31130'!E136</f>
        <v>0</v>
      </c>
      <c r="I43" s="57">
        <f>+'31130'!F136</f>
        <v>0</v>
      </c>
      <c r="J43" s="57">
        <f>+'31130'!G136</f>
        <v>0</v>
      </c>
      <c r="K43" s="55"/>
      <c r="L43" s="6">
        <v>5300</v>
      </c>
      <c r="M43" s="58"/>
      <c r="N43" s="59" t="s">
        <v>98</v>
      </c>
      <c r="O43" s="55">
        <f>+'31130'!E40</f>
        <v>0</v>
      </c>
      <c r="P43" s="57">
        <f>+'31130'!F40</f>
        <v>0</v>
      </c>
      <c r="Q43" s="57">
        <f>+'31130'!G40</f>
        <v>0</v>
      </c>
      <c r="U43" s="174">
        <f>+H34-U41</f>
        <v>0</v>
      </c>
      <c r="V43" s="174"/>
      <c r="W43" s="174">
        <f>+H39-V41-W41</f>
        <v>0</v>
      </c>
      <c r="X43" s="174">
        <f>+H46-X41</f>
        <v>0</v>
      </c>
      <c r="Y43" s="174">
        <f>+H50-Y41</f>
        <v>0</v>
      </c>
      <c r="AA43" s="43">
        <v>2250</v>
      </c>
      <c r="AB43" s="44" t="s">
        <v>79</v>
      </c>
      <c r="AC43" s="60">
        <f t="shared" si="32"/>
        <v>0</v>
      </c>
      <c r="AD43" s="61">
        <f t="shared" si="33"/>
        <v>0</v>
      </c>
      <c r="AE43" s="60">
        <f t="shared" si="34"/>
        <v>0</v>
      </c>
      <c r="AF43" s="61">
        <f t="shared" si="35"/>
        <v>0</v>
      </c>
      <c r="AI43" s="31"/>
      <c r="AJ43" s="32"/>
      <c r="AK43" s="71" t="s">
        <v>112</v>
      </c>
      <c r="AL43" s="45">
        <f>+AC48-AD48</f>
        <v>0</v>
      </c>
      <c r="AM43" s="63">
        <f>+AE48-AF48</f>
        <v>0</v>
      </c>
    </row>
    <row r="44" spans="2:39" x14ac:dyDescent="0.25">
      <c r="B44" s="43">
        <v>3250</v>
      </c>
      <c r="C44" s="58"/>
      <c r="D44" s="81"/>
      <c r="E44" s="81"/>
      <c r="F44" s="40"/>
      <c r="G44" s="56" t="s">
        <v>48</v>
      </c>
      <c r="H44" s="55">
        <f>+'31130'!E137</f>
        <v>0</v>
      </c>
      <c r="I44" s="57">
        <f>+'31130'!F137</f>
        <v>0</v>
      </c>
      <c r="J44" s="57">
        <f>+'31130'!G137</f>
        <v>0</v>
      </c>
      <c r="K44" s="55"/>
      <c r="L44" s="43">
        <v>5310</v>
      </c>
      <c r="M44" s="41" t="s">
        <v>111</v>
      </c>
      <c r="N44" s="21"/>
      <c r="O44" s="37">
        <f>SUM(O45:O47)</f>
        <v>0</v>
      </c>
      <c r="P44" s="38">
        <f>SUM(P45:P47)</f>
        <v>0</v>
      </c>
      <c r="Q44" s="38">
        <f>SUM(Q45:Q47)</f>
        <v>0</v>
      </c>
      <c r="T44" s="206" t="s">
        <v>114</v>
      </c>
      <c r="U44" s="206"/>
      <c r="V44" s="206"/>
      <c r="W44" s="206"/>
      <c r="X44" s="206"/>
      <c r="Y44" s="206"/>
      <c r="AA44" s="43">
        <v>2260</v>
      </c>
      <c r="AB44" s="44" t="s">
        <v>82</v>
      </c>
      <c r="AC44" s="60">
        <f t="shared" si="32"/>
        <v>0</v>
      </c>
      <c r="AD44" s="61">
        <f t="shared" si="33"/>
        <v>0</v>
      </c>
      <c r="AE44" s="60">
        <f t="shared" si="34"/>
        <v>0</v>
      </c>
      <c r="AF44" s="61">
        <f t="shared" si="35"/>
        <v>0</v>
      </c>
      <c r="AI44" s="31"/>
      <c r="AJ44" s="51" t="s">
        <v>9</v>
      </c>
      <c r="AK44" s="51"/>
      <c r="AL44" s="26">
        <f>SUM(AL45:AL47)</f>
        <v>0</v>
      </c>
      <c r="AM44" s="28">
        <f>SUM(AM45:AM47)</f>
        <v>0</v>
      </c>
    </row>
    <row r="45" spans="2:39" x14ac:dyDescent="0.25">
      <c r="B45" s="43"/>
      <c r="C45" s="58"/>
      <c r="D45" s="81"/>
      <c r="E45" s="81"/>
      <c r="F45" s="40"/>
      <c r="G45" s="56"/>
      <c r="H45" s="55"/>
      <c r="I45" s="57"/>
      <c r="J45" s="39"/>
      <c r="K45" s="40"/>
      <c r="L45" s="43">
        <v>5320</v>
      </c>
      <c r="M45" s="58"/>
      <c r="N45" s="59" t="s">
        <v>113</v>
      </c>
      <c r="O45" s="192">
        <f>+'31130'!E42</f>
        <v>0</v>
      </c>
      <c r="P45" s="193">
        <f>+'31130'!F42</f>
        <v>0</v>
      </c>
      <c r="Q45" s="57">
        <f>+'31130'!G43</f>
        <v>0</v>
      </c>
      <c r="T45" s="206"/>
      <c r="U45" s="206"/>
      <c r="V45" s="206"/>
      <c r="W45" s="206"/>
      <c r="X45" s="206"/>
      <c r="Y45" s="206"/>
      <c r="AA45" s="43"/>
      <c r="AB45" s="44"/>
      <c r="AC45" s="60"/>
      <c r="AD45" s="61"/>
      <c r="AE45" s="60"/>
      <c r="AF45" s="61"/>
      <c r="AI45" s="31"/>
      <c r="AJ45" s="32"/>
      <c r="AK45" s="71" t="s">
        <v>61</v>
      </c>
      <c r="AL45" s="27">
        <f>+AD19-AC19</f>
        <v>0</v>
      </c>
      <c r="AM45" s="46">
        <f>+AF19-AE19</f>
        <v>0</v>
      </c>
    </row>
    <row r="46" spans="2:39" x14ac:dyDescent="0.25">
      <c r="B46" s="6">
        <v>3300</v>
      </c>
      <c r="C46" s="58"/>
      <c r="D46" s="93"/>
      <c r="E46" s="40"/>
      <c r="F46" s="40"/>
      <c r="G46" s="73" t="s">
        <v>115</v>
      </c>
      <c r="H46" s="74">
        <f>SUM(H47:H48)</f>
        <v>0</v>
      </c>
      <c r="I46" s="75">
        <f>SUM(I47:I48)</f>
        <v>0</v>
      </c>
      <c r="J46" s="75">
        <f>SUM(J47:J48)</f>
        <v>0</v>
      </c>
      <c r="K46" s="74"/>
      <c r="L46" s="43">
        <v>5330</v>
      </c>
      <c r="M46" s="58"/>
      <c r="N46" s="59" t="s">
        <v>14</v>
      </c>
      <c r="O46" s="192">
        <f>+'31130'!E43</f>
        <v>0</v>
      </c>
      <c r="P46" s="193">
        <f>+'31130'!F43</f>
        <v>0</v>
      </c>
      <c r="Q46" s="57">
        <f>+'31130'!G44</f>
        <v>0</v>
      </c>
      <c r="AA46" s="6">
        <v>3000</v>
      </c>
      <c r="AB46" s="25" t="s">
        <v>97</v>
      </c>
      <c r="AC46" s="29">
        <f>IF(H50&gt;I50,H50-I50,0)</f>
        <v>0</v>
      </c>
      <c r="AD46" s="30">
        <f>IF(I50&gt;H50,I50-H50,0)</f>
        <v>0</v>
      </c>
      <c r="AE46" s="29">
        <f>IF(I50&gt;J50,I50-J50,0)</f>
        <v>0</v>
      </c>
      <c r="AF46" s="30">
        <f>IF(J50&gt;I50,J50-I50,0)</f>
        <v>0</v>
      </c>
      <c r="AI46" s="31"/>
      <c r="AJ46" s="32"/>
      <c r="AK46" s="71" t="s">
        <v>65</v>
      </c>
      <c r="AL46" s="27">
        <f>+AD20-AC20+AD21-AC21</f>
        <v>0</v>
      </c>
      <c r="AM46" s="46">
        <f>+AF20-AE20+AF21-AE21</f>
        <v>0</v>
      </c>
    </row>
    <row r="47" spans="2:39" x14ac:dyDescent="0.25">
      <c r="B47" s="43">
        <v>3310</v>
      </c>
      <c r="C47" s="58"/>
      <c r="D47" s="93"/>
      <c r="E47" s="40"/>
      <c r="F47" s="40"/>
      <c r="G47" s="56" t="s">
        <v>60</v>
      </c>
      <c r="H47" s="55">
        <f>+'31130'!E140</f>
        <v>0</v>
      </c>
      <c r="I47" s="57">
        <f>+'31130'!F140</f>
        <v>0</v>
      </c>
      <c r="J47" s="57">
        <f>+'31130'!G140</f>
        <v>0</v>
      </c>
      <c r="K47" s="55"/>
      <c r="L47" s="6">
        <v>5400</v>
      </c>
      <c r="M47" s="58"/>
      <c r="N47" s="59" t="s">
        <v>103</v>
      </c>
      <c r="O47" s="192">
        <f>+'31130'!E44</f>
        <v>0</v>
      </c>
      <c r="P47" s="193">
        <f>+'31130'!F44</f>
        <v>0</v>
      </c>
      <c r="Q47" s="57">
        <f>+'31130'!G45</f>
        <v>0</v>
      </c>
      <c r="AA47" s="6">
        <v>3100</v>
      </c>
      <c r="AB47" s="47" t="s">
        <v>101</v>
      </c>
      <c r="AC47" s="48">
        <f>IF(H34&gt;I34,H34-I34,0)</f>
        <v>0</v>
      </c>
      <c r="AD47" s="49">
        <f>IF(I34&gt;H34,I34-H34,0)</f>
        <v>0</v>
      </c>
      <c r="AE47" s="48">
        <f>IF(I34&gt;J34,I34-J34,0)</f>
        <v>0</v>
      </c>
      <c r="AF47" s="49">
        <f>IF(J34&gt;I34,J34-I34,0)</f>
        <v>0</v>
      </c>
      <c r="AI47" s="31"/>
      <c r="AJ47" s="32"/>
      <c r="AK47" s="71" t="s">
        <v>112</v>
      </c>
      <c r="AL47" s="45">
        <v>0</v>
      </c>
      <c r="AM47" s="63">
        <v>0</v>
      </c>
    </row>
    <row r="48" spans="2:39" x14ac:dyDescent="0.25">
      <c r="B48" s="43">
        <v>3320</v>
      </c>
      <c r="C48" s="58"/>
      <c r="D48" s="93"/>
      <c r="E48" s="40"/>
      <c r="F48" s="40"/>
      <c r="G48" s="56" t="s">
        <v>64</v>
      </c>
      <c r="H48" s="55">
        <f>+'31130'!E141</f>
        <v>0</v>
      </c>
      <c r="I48" s="57">
        <f>+'31130'!F141</f>
        <v>0</v>
      </c>
      <c r="J48" s="57">
        <f>+'31130'!G141</f>
        <v>0</v>
      </c>
      <c r="K48" s="55"/>
      <c r="L48" s="43">
        <v>5410</v>
      </c>
      <c r="M48" s="41" t="s">
        <v>116</v>
      </c>
      <c r="N48" s="21"/>
      <c r="O48" s="37">
        <f>SUM(O49:O53)</f>
        <v>0</v>
      </c>
      <c r="P48" s="38">
        <f>SUM(P49:P53)</f>
        <v>0</v>
      </c>
      <c r="Q48" s="38">
        <f>SUM(Q49:Q53)</f>
        <v>0</v>
      </c>
      <c r="AA48" s="43">
        <v>3110</v>
      </c>
      <c r="AB48" s="44" t="s">
        <v>14</v>
      </c>
      <c r="AC48" s="60">
        <f>IF(H35&gt;I35,H35-I35,0)</f>
        <v>0</v>
      </c>
      <c r="AD48" s="61">
        <f>IF(I35&gt;H35,I35-H35,0)</f>
        <v>0</v>
      </c>
      <c r="AE48" s="60">
        <f>IF(I35&gt;J35,I35-J35,0)</f>
        <v>0</v>
      </c>
      <c r="AF48" s="61">
        <f>IF(J35&gt;I35,J35-I35,0)</f>
        <v>0</v>
      </c>
      <c r="AI48" s="47" t="s">
        <v>118</v>
      </c>
      <c r="AJ48" s="32"/>
      <c r="AK48" s="84"/>
      <c r="AL48" s="85">
        <f>+AL40-AL44</f>
        <v>0</v>
      </c>
      <c r="AM48" s="86">
        <f>+AM40-AM44</f>
        <v>0</v>
      </c>
    </row>
    <row r="49" spans="2:39" x14ac:dyDescent="0.25">
      <c r="C49" s="58"/>
      <c r="D49" s="93"/>
      <c r="E49" s="40"/>
      <c r="F49" s="40"/>
      <c r="G49" s="56"/>
      <c r="H49" s="55"/>
      <c r="I49" s="57"/>
      <c r="J49" s="39"/>
      <c r="K49" s="40"/>
      <c r="L49" s="43">
        <v>5420</v>
      </c>
      <c r="M49" s="58"/>
      <c r="N49" s="59" t="s">
        <v>117</v>
      </c>
      <c r="O49" s="192">
        <f>+'31130'!E46</f>
        <v>0</v>
      </c>
      <c r="P49" s="193">
        <f>+'31130'!F46</f>
        <v>0</v>
      </c>
      <c r="Q49" s="57">
        <f>+'31130'!G47</f>
        <v>0</v>
      </c>
      <c r="AA49" s="43">
        <v>3120</v>
      </c>
      <c r="AB49" s="44" t="s">
        <v>19</v>
      </c>
      <c r="AC49" s="60">
        <f>IF(H36&gt;I36,H36-I36,0)</f>
        <v>0</v>
      </c>
      <c r="AD49" s="61">
        <f>IF(I36&gt;H36,I36-H36,0)</f>
        <v>0</v>
      </c>
      <c r="AE49" s="60">
        <f>IF(I36&gt;J36,I36-J36,0)</f>
        <v>0</v>
      </c>
      <c r="AF49" s="61">
        <f>IF(J36&gt;I36,J36-I36,0)</f>
        <v>0</v>
      </c>
      <c r="AI49" s="25"/>
      <c r="AJ49" s="32"/>
      <c r="AK49" s="84"/>
      <c r="AL49" s="52"/>
      <c r="AM49" s="53"/>
    </row>
    <row r="50" spans="2:39" x14ac:dyDescent="0.25">
      <c r="B50" s="6">
        <v>3000</v>
      </c>
      <c r="C50" s="58"/>
      <c r="D50" s="93"/>
      <c r="E50" s="40"/>
      <c r="F50" s="40"/>
      <c r="G50" s="77" t="s">
        <v>120</v>
      </c>
      <c r="H50" s="74">
        <f>+H39+H34+H46</f>
        <v>0</v>
      </c>
      <c r="I50" s="75">
        <f t="shared" ref="I50:J50" si="36">+I39+I34+I46</f>
        <v>0</v>
      </c>
      <c r="J50" s="75">
        <f t="shared" si="36"/>
        <v>0</v>
      </c>
      <c r="K50" s="78"/>
      <c r="L50" s="43">
        <v>5430</v>
      </c>
      <c r="M50" s="58"/>
      <c r="N50" s="59" t="s">
        <v>119</v>
      </c>
      <c r="O50" s="192">
        <f>+'31130'!E47</f>
        <v>0</v>
      </c>
      <c r="P50" s="193">
        <f>+'31130'!F47</f>
        <v>0</v>
      </c>
      <c r="Q50" s="57">
        <f>+'31130'!G48</f>
        <v>0</v>
      </c>
      <c r="AA50" s="43">
        <v>3130</v>
      </c>
      <c r="AB50" s="44" t="s">
        <v>23</v>
      </c>
      <c r="AC50" s="60">
        <f>IF(H37&gt;I37,H37-I37,0)</f>
        <v>0</v>
      </c>
      <c r="AD50" s="61">
        <f>IF(I37&gt;H37,I37-H37,0)</f>
        <v>0</v>
      </c>
      <c r="AE50" s="60">
        <f>IF(I37&gt;J37,I37-J37,0)</f>
        <v>0</v>
      </c>
      <c r="AF50" s="61">
        <f>IF(J37&gt;I37,J37-I37,0)</f>
        <v>0</v>
      </c>
      <c r="AI50" s="50" t="s">
        <v>122</v>
      </c>
      <c r="AJ50" s="32"/>
      <c r="AK50" s="51"/>
      <c r="AL50" s="52"/>
      <c r="AM50" s="53"/>
    </row>
    <row r="51" spans="2:39" x14ac:dyDescent="0.25">
      <c r="C51" s="58"/>
      <c r="D51" s="93"/>
      <c r="E51" s="40"/>
      <c r="F51" s="40"/>
      <c r="G51" s="17"/>
      <c r="H51" s="37"/>
      <c r="I51" s="38"/>
      <c r="J51" s="38"/>
      <c r="K51" s="37"/>
      <c r="L51" s="43">
        <v>5440</v>
      </c>
      <c r="M51" s="58"/>
      <c r="N51" s="59" t="s">
        <v>121</v>
      </c>
      <c r="O51" s="192">
        <f>+'31130'!E48</f>
        <v>0</v>
      </c>
      <c r="P51" s="193">
        <f>+'31130'!F48</f>
        <v>0</v>
      </c>
      <c r="Q51" s="57">
        <f>+'31130'!G49</f>
        <v>0</v>
      </c>
      <c r="AA51" s="43"/>
      <c r="AB51" s="44"/>
      <c r="AC51" s="60"/>
      <c r="AD51" s="61"/>
      <c r="AE51" s="60"/>
      <c r="AF51" s="61"/>
      <c r="AI51" s="31"/>
      <c r="AJ51" s="51" t="s">
        <v>8</v>
      </c>
      <c r="AK51" s="51"/>
      <c r="AL51" s="26">
        <f>+AL52+AL55</f>
        <v>0</v>
      </c>
      <c r="AM51" s="28">
        <f>+AM52+AM55</f>
        <v>0</v>
      </c>
    </row>
    <row r="52" spans="2:39" x14ac:dyDescent="0.25">
      <c r="C52" s="58"/>
      <c r="D52" s="93"/>
      <c r="E52" s="40"/>
      <c r="F52" s="40"/>
      <c r="G52" s="17" t="s">
        <v>124</v>
      </c>
      <c r="H52" s="37">
        <f>+H50+H30</f>
        <v>0</v>
      </c>
      <c r="I52" s="38">
        <f t="shared" ref="I52:J52" si="37">+I50+I30</f>
        <v>0</v>
      </c>
      <c r="J52" s="38">
        <f t="shared" si="37"/>
        <v>0</v>
      </c>
      <c r="K52" s="79"/>
      <c r="L52" s="43">
        <v>5450</v>
      </c>
      <c r="M52" s="58"/>
      <c r="N52" s="59" t="s">
        <v>123</v>
      </c>
      <c r="O52" s="192">
        <f>+'31130'!E49</f>
        <v>0</v>
      </c>
      <c r="P52" s="193">
        <f>+'31130'!F49</f>
        <v>0</v>
      </c>
      <c r="Q52" s="57">
        <f>+'31130'!G50</f>
        <v>0</v>
      </c>
      <c r="AA52" s="6">
        <v>3200</v>
      </c>
      <c r="AB52" s="47" t="s">
        <v>107</v>
      </c>
      <c r="AC52" s="48">
        <f t="shared" ref="AC52:AC57" si="38">IF(H39&gt;I39,H39-I39,0)</f>
        <v>0</v>
      </c>
      <c r="AD52" s="49">
        <f t="shared" ref="AD52:AD57" si="39">IF(I39&gt;H39,I39-H39,0)</f>
        <v>0</v>
      </c>
      <c r="AE52" s="48">
        <f t="shared" ref="AE52:AE57" si="40">IF(I39&gt;J39,I39-J39,0)</f>
        <v>0</v>
      </c>
      <c r="AF52" s="49">
        <f t="shared" ref="AF52:AF57" si="41">IF(J39&gt;I39,J39-I39,0)</f>
        <v>0</v>
      </c>
      <c r="AI52" s="31"/>
      <c r="AJ52" s="32"/>
      <c r="AK52" s="71" t="s">
        <v>126</v>
      </c>
      <c r="AL52" s="27">
        <f>SUM(AL53:AL54)</f>
        <v>0</v>
      </c>
      <c r="AM52" s="46">
        <f>SUM(AM53:AM54)</f>
        <v>0</v>
      </c>
    </row>
    <row r="53" spans="2:39" x14ac:dyDescent="0.25">
      <c r="C53" s="94"/>
      <c r="D53" s="95"/>
      <c r="E53" s="96"/>
      <c r="F53" s="96"/>
      <c r="G53" s="96"/>
      <c r="H53" s="96"/>
      <c r="I53" s="97"/>
      <c r="J53" s="97"/>
      <c r="K53" s="40"/>
      <c r="L53" s="6">
        <v>5500</v>
      </c>
      <c r="M53" s="58"/>
      <c r="N53" s="59" t="s">
        <v>125</v>
      </c>
      <c r="O53" s="192">
        <f>+'31130'!E50</f>
        <v>0</v>
      </c>
      <c r="P53" s="193">
        <f>+'31130'!F50</f>
        <v>0</v>
      </c>
      <c r="Q53" s="57">
        <f>+'31130'!G51</f>
        <v>0</v>
      </c>
      <c r="AA53" s="43">
        <v>3210</v>
      </c>
      <c r="AB53" s="44" t="s">
        <v>109</v>
      </c>
      <c r="AC53" s="60">
        <f t="shared" si="38"/>
        <v>0</v>
      </c>
      <c r="AD53" s="61">
        <f t="shared" si="39"/>
        <v>0</v>
      </c>
      <c r="AE53" s="60">
        <f t="shared" si="40"/>
        <v>0</v>
      </c>
      <c r="AF53" s="61">
        <f t="shared" si="41"/>
        <v>0</v>
      </c>
      <c r="AI53" s="31"/>
      <c r="AJ53" s="32"/>
      <c r="AK53" s="71" t="s">
        <v>128</v>
      </c>
      <c r="AL53" s="45">
        <v>0</v>
      </c>
      <c r="AM53" s="63">
        <v>0</v>
      </c>
    </row>
    <row r="54" spans="2:39" x14ac:dyDescent="0.25">
      <c r="H54" s="174" t="str">
        <f>IF(D32-H30-H50=0,"",D32-H30-H50)</f>
        <v/>
      </c>
      <c r="I54" s="174" t="str">
        <f t="shared" ref="I54" si="42">IF(E32-I30-I50=0,"",E32-I30-I50)</f>
        <v/>
      </c>
      <c r="J54" s="174" t="str">
        <f>IF(F32-J30-J50=0,"",F32-J30-J50)</f>
        <v/>
      </c>
      <c r="K54" s="99"/>
      <c r="L54" s="43">
        <v>5510</v>
      </c>
      <c r="M54" s="41" t="s">
        <v>127</v>
      </c>
      <c r="N54" s="21"/>
      <c r="O54" s="37">
        <f>SUM(O55:O60)</f>
        <v>0</v>
      </c>
      <c r="P54" s="38">
        <f>SUM(P55:P60)</f>
        <v>0</v>
      </c>
      <c r="Q54" s="38">
        <f>SUM(Q55:Q60)</f>
        <v>0</v>
      </c>
      <c r="AA54" s="43">
        <v>3220</v>
      </c>
      <c r="AB54" s="44" t="s">
        <v>38</v>
      </c>
      <c r="AC54" s="60">
        <f t="shared" si="38"/>
        <v>0</v>
      </c>
      <c r="AD54" s="61">
        <f t="shared" si="39"/>
        <v>0</v>
      </c>
      <c r="AE54" s="60">
        <f t="shared" si="40"/>
        <v>0</v>
      </c>
      <c r="AF54" s="61">
        <f t="shared" si="41"/>
        <v>0</v>
      </c>
      <c r="AI54" s="31"/>
      <c r="AJ54" s="32"/>
      <c r="AK54" s="71" t="s">
        <v>130</v>
      </c>
      <c r="AL54" s="45">
        <v>0</v>
      </c>
      <c r="AM54" s="63">
        <v>0</v>
      </c>
    </row>
    <row r="55" spans="2:39" x14ac:dyDescent="0.25">
      <c r="L55" s="43">
        <v>5520</v>
      </c>
      <c r="M55" s="58"/>
      <c r="N55" s="59" t="s">
        <v>129</v>
      </c>
      <c r="O55" s="192">
        <f>+'31130'!E52</f>
        <v>0</v>
      </c>
      <c r="P55" s="193">
        <f>+'31130'!F52</f>
        <v>0</v>
      </c>
      <c r="Q55" s="57">
        <f>+'31130'!G53</f>
        <v>0</v>
      </c>
      <c r="AA55" s="43">
        <v>3230</v>
      </c>
      <c r="AB55" s="44" t="s">
        <v>110</v>
      </c>
      <c r="AC55" s="60">
        <f t="shared" si="38"/>
        <v>0</v>
      </c>
      <c r="AD55" s="61">
        <f t="shared" si="39"/>
        <v>0</v>
      </c>
      <c r="AE55" s="60">
        <f t="shared" si="40"/>
        <v>0</v>
      </c>
      <c r="AF55" s="61">
        <f t="shared" si="41"/>
        <v>0</v>
      </c>
      <c r="AI55" s="31"/>
      <c r="AJ55" s="32"/>
      <c r="AK55" s="71" t="s">
        <v>132</v>
      </c>
      <c r="AL55" s="100">
        <f>SUM(AC9:AC14)+SUM(AC17:AC18)+SUM(AC22:AC25)+SUM(AC29:AC36)+SUM(AC39:AC44)+SUM(AC49:AC50)+SUM(AC53:AC57)+SUM(AC60:AC61)-O61-O54-O66</f>
        <v>0</v>
      </c>
      <c r="AM55" s="101">
        <f>SUM(AE9:AE14)+SUM(AE17:AE18)+SUM(AE22:AE25)+SUM(AE29:AE36)+SUM(AE39:AE44)+SUM(AE49:AE50)+SUM(AE53:AE57)+SUM(AE60:AE61)-P61-P54-P66</f>
        <v>0</v>
      </c>
    </row>
    <row r="56" spans="2:39" x14ac:dyDescent="0.25">
      <c r="C56" s="230" t="s">
        <v>114</v>
      </c>
      <c r="D56" s="230"/>
      <c r="E56" s="230"/>
      <c r="F56" s="230"/>
      <c r="G56" s="230"/>
      <c r="H56" s="230"/>
      <c r="I56" s="230"/>
      <c r="L56" s="43">
        <v>5530</v>
      </c>
      <c r="M56" s="58"/>
      <c r="N56" s="59" t="s">
        <v>131</v>
      </c>
      <c r="O56" s="192">
        <f>+'31130'!E53</f>
        <v>0</v>
      </c>
      <c r="P56" s="193">
        <f>+'31130'!F53</f>
        <v>0</v>
      </c>
      <c r="Q56" s="57">
        <f>+'31130'!G54</f>
        <v>0</v>
      </c>
      <c r="AA56" s="43">
        <v>3240</v>
      </c>
      <c r="AB56" s="44" t="s">
        <v>45</v>
      </c>
      <c r="AC56" s="60">
        <f t="shared" si="38"/>
        <v>0</v>
      </c>
      <c r="AD56" s="61">
        <f t="shared" si="39"/>
        <v>0</v>
      </c>
      <c r="AE56" s="60">
        <f t="shared" si="40"/>
        <v>0</v>
      </c>
      <c r="AF56" s="61">
        <f t="shared" si="41"/>
        <v>0</v>
      </c>
      <c r="AI56" s="31"/>
      <c r="AJ56" s="51" t="s">
        <v>9</v>
      </c>
      <c r="AK56" s="51"/>
      <c r="AL56" s="26">
        <f>+AL57+AL60</f>
        <v>0</v>
      </c>
      <c r="AM56" s="28">
        <f>+AM57+AM60</f>
        <v>0</v>
      </c>
    </row>
    <row r="57" spans="2:39" x14ac:dyDescent="0.25">
      <c r="C57" s="56"/>
      <c r="D57" s="56"/>
      <c r="E57" s="56"/>
      <c r="F57" s="56"/>
      <c r="G57" s="56"/>
      <c r="H57" s="56"/>
      <c r="I57" s="56"/>
      <c r="L57" s="43">
        <v>5540</v>
      </c>
      <c r="M57" s="58"/>
      <c r="N57" s="59" t="s">
        <v>133</v>
      </c>
      <c r="O57" s="192">
        <f>+'31130'!E54</f>
        <v>0</v>
      </c>
      <c r="P57" s="193">
        <f>+'31130'!F54</f>
        <v>0</v>
      </c>
      <c r="Q57" s="57">
        <f>+'31130'!G55</f>
        <v>0</v>
      </c>
      <c r="AA57" s="43">
        <v>3250</v>
      </c>
      <c r="AB57" s="44" t="s">
        <v>48</v>
      </c>
      <c r="AC57" s="60">
        <f t="shared" si="38"/>
        <v>0</v>
      </c>
      <c r="AD57" s="61">
        <f t="shared" si="39"/>
        <v>0</v>
      </c>
      <c r="AE57" s="60">
        <f t="shared" si="40"/>
        <v>0</v>
      </c>
      <c r="AF57" s="61">
        <f t="shared" si="41"/>
        <v>0</v>
      </c>
      <c r="AI57" s="31"/>
      <c r="AJ57" s="32"/>
      <c r="AK57" s="71" t="s">
        <v>135</v>
      </c>
      <c r="AL57" s="27">
        <f>SUM(AL58:AL59)</f>
        <v>0</v>
      </c>
      <c r="AM57" s="46">
        <f>SUM(AM58:AM59)</f>
        <v>0</v>
      </c>
    </row>
    <row r="58" spans="2:39" x14ac:dyDescent="0.25">
      <c r="L58" s="43">
        <v>5550</v>
      </c>
      <c r="M58" s="58"/>
      <c r="N58" s="59" t="s">
        <v>134</v>
      </c>
      <c r="O58" s="192">
        <f>+'31130'!E55</f>
        <v>0</v>
      </c>
      <c r="P58" s="193">
        <f>+'31130'!F55</f>
        <v>0</v>
      </c>
      <c r="Q58" s="57">
        <f>+'31130'!G56</f>
        <v>0</v>
      </c>
      <c r="AA58" s="43"/>
      <c r="AB58" s="44"/>
      <c r="AC58" s="60"/>
      <c r="AD58" s="61"/>
      <c r="AE58" s="60"/>
      <c r="AF58" s="61"/>
      <c r="AI58" s="31"/>
      <c r="AJ58" s="32"/>
      <c r="AK58" s="71" t="s">
        <v>128</v>
      </c>
      <c r="AL58" s="45">
        <v>0</v>
      </c>
      <c r="AM58" s="63">
        <v>0</v>
      </c>
    </row>
    <row r="59" spans="2:39" x14ac:dyDescent="0.25">
      <c r="L59" s="43">
        <v>5590</v>
      </c>
      <c r="M59" s="58"/>
      <c r="N59" s="59" t="s">
        <v>136</v>
      </c>
      <c r="O59" s="192">
        <f>+'31130'!E56</f>
        <v>0</v>
      </c>
      <c r="P59" s="193">
        <f>+'31130'!F56</f>
        <v>0</v>
      </c>
      <c r="Q59" s="57">
        <f>+'31130'!G57</f>
        <v>0</v>
      </c>
      <c r="AA59" s="6">
        <v>3300</v>
      </c>
      <c r="AB59" s="47" t="s">
        <v>139</v>
      </c>
      <c r="AC59" s="48">
        <f>IF(H46&gt;I46,H46-I46,0)</f>
        <v>0</v>
      </c>
      <c r="AD59" s="49">
        <f>IF(I46&gt;H46,I46-H46,0)</f>
        <v>0</v>
      </c>
      <c r="AE59" s="48">
        <f>IF(I46&gt;J46,I46-J46,0)</f>
        <v>0</v>
      </c>
      <c r="AF59" s="49">
        <f>IF(J46&gt;I46,J46-I46,0)</f>
        <v>0</v>
      </c>
      <c r="AI59" s="31"/>
      <c r="AJ59" s="32"/>
      <c r="AK59" s="71" t="s">
        <v>130</v>
      </c>
      <c r="AL59" s="45">
        <v>0</v>
      </c>
      <c r="AM59" s="63">
        <v>0</v>
      </c>
    </row>
    <row r="60" spans="2:39" x14ac:dyDescent="0.25">
      <c r="L60" s="6">
        <v>5600</v>
      </c>
      <c r="M60" s="58"/>
      <c r="N60" s="59" t="s">
        <v>137</v>
      </c>
      <c r="O60" s="192">
        <f>+'31130'!E57</f>
        <v>0</v>
      </c>
      <c r="P60" s="193">
        <f>+'31130'!F57</f>
        <v>0</v>
      </c>
      <c r="Q60" s="57">
        <f>+'31130'!G58</f>
        <v>0</v>
      </c>
      <c r="AA60" s="43">
        <v>3310</v>
      </c>
      <c r="AB60" s="44" t="s">
        <v>60</v>
      </c>
      <c r="AC60" s="60">
        <f>IF(H47&gt;I47,H47-I47,0)</f>
        <v>0</v>
      </c>
      <c r="AD60" s="61">
        <f>IF(I47&gt;H47,I47-H47,0)</f>
        <v>0</v>
      </c>
      <c r="AE60" s="60">
        <f>IF(I47&gt;J47,I47-J47,0)</f>
        <v>0</v>
      </c>
      <c r="AF60" s="61">
        <f>IF(J47&gt;I47,J47-I47,0)</f>
        <v>0</v>
      </c>
      <c r="AI60" s="31"/>
      <c r="AJ60" s="32"/>
      <c r="AK60" s="71" t="s">
        <v>132</v>
      </c>
      <c r="AL60" s="100">
        <f>SUM(AD9:AD14)+SUM(AD17:AD18)+SUM(AD22:AD25)+SUM(AD29:AD36)+SUM(AD39:AD44)+SUM(AD49:AD50)+SUM(AD53:AD57)+SUM(AD60:AD61)</f>
        <v>0</v>
      </c>
      <c r="AM60" s="101">
        <f>SUM(AF9:AF14)+SUM(AF17:AF18)+SUM(AF22:AF25)+SUM(AF29:AF36)+SUM(AF39:AF44)+SUM(AF49:AF50)+SUM(AF53:AF57)+SUM(AF60:AF61)</f>
        <v>0</v>
      </c>
    </row>
    <row r="61" spans="2:39" x14ac:dyDescent="0.25">
      <c r="L61" s="43">
        <v>5610</v>
      </c>
      <c r="M61" s="41" t="s">
        <v>138</v>
      </c>
      <c r="N61" s="21"/>
      <c r="O61" s="37">
        <f>SUM(O62)</f>
        <v>0</v>
      </c>
      <c r="P61" s="38">
        <f>SUM(P62)</f>
        <v>0</v>
      </c>
      <c r="Q61" s="38">
        <f>SUM(Q62)</f>
        <v>0</v>
      </c>
      <c r="AA61" s="43">
        <v>3320</v>
      </c>
      <c r="AB61" s="106" t="s">
        <v>64</v>
      </c>
      <c r="AC61" s="107">
        <f>IF(H48&gt;I48,H48-I48,0)</f>
        <v>0</v>
      </c>
      <c r="AD61" s="108">
        <f>IF(I48&gt;H48,I48-H48,0)</f>
        <v>0</v>
      </c>
      <c r="AE61" s="107">
        <f>IF(I48&gt;J48,I48-J48,0)</f>
        <v>0</v>
      </c>
      <c r="AF61" s="108">
        <f>IF(J48&gt;I48,J48-I48,0)</f>
        <v>0</v>
      </c>
      <c r="AI61" s="47" t="s">
        <v>141</v>
      </c>
      <c r="AJ61" s="32"/>
      <c r="AK61" s="84"/>
      <c r="AL61" s="102">
        <f>+AL51-AL56</f>
        <v>0</v>
      </c>
      <c r="AM61" s="103">
        <f>+AM51-AM56</f>
        <v>0</v>
      </c>
    </row>
    <row r="62" spans="2:39" x14ac:dyDescent="0.25">
      <c r="L62" s="43"/>
      <c r="M62" s="58"/>
      <c r="N62" s="59" t="s">
        <v>140</v>
      </c>
      <c r="O62" s="55">
        <f>+'31130'!E60</f>
        <v>0</v>
      </c>
      <c r="P62" s="57">
        <f>+'31130'!F60</f>
        <v>0</v>
      </c>
      <c r="Q62" s="57">
        <f>+'31130'!G60</f>
        <v>0</v>
      </c>
      <c r="AC62" s="109">
        <f>+AC6+AC27+AC46-AD6-AD27-AD46</f>
        <v>0</v>
      </c>
      <c r="AD62" s="109">
        <f>+AC7+AC16+AC28+AC38+AC47+AC52+AC59-AD7-AD16-AD28-AD38-AD47-AD52-AD59</f>
        <v>0</v>
      </c>
      <c r="AE62" s="109">
        <f>+AE6+AE27+AE46-AF6-AF27-AF46</f>
        <v>0</v>
      </c>
      <c r="AF62" s="109">
        <f>+AE7+AE16+AE28+AE38+AE47+AE52+AE59-AF7-AF16-AF28-AF38-AF47-AF52-AF59</f>
        <v>0</v>
      </c>
      <c r="AI62" s="25"/>
      <c r="AJ62" s="32"/>
      <c r="AK62" s="84"/>
      <c r="AL62" s="102"/>
      <c r="AM62" s="103"/>
    </row>
    <row r="63" spans="2:39" x14ac:dyDescent="0.25">
      <c r="L63" s="43"/>
      <c r="M63" s="104"/>
      <c r="N63" s="105"/>
      <c r="O63" s="65"/>
      <c r="P63" s="67"/>
      <c r="Q63" s="67"/>
      <c r="AB63" s="206" t="s">
        <v>114</v>
      </c>
      <c r="AC63" s="206"/>
      <c r="AD63" s="206"/>
      <c r="AE63" s="56"/>
      <c r="AF63" s="56"/>
      <c r="AI63" s="47" t="s">
        <v>143</v>
      </c>
      <c r="AJ63" s="32"/>
      <c r="AK63" s="84"/>
      <c r="AL63" s="110">
        <f>+AL37+AL48+AL61</f>
        <v>0</v>
      </c>
      <c r="AM63" s="111">
        <f>+AM37+AM48+AM61</f>
        <v>0</v>
      </c>
    </row>
    <row r="64" spans="2:39" ht="14.45" customHeight="1" x14ac:dyDescent="0.25">
      <c r="L64" s="43"/>
      <c r="M64" s="72" t="s">
        <v>142</v>
      </c>
      <c r="N64" s="73"/>
      <c r="O64" s="74">
        <f>+O30+O34+O44+O48+O54+O61</f>
        <v>0</v>
      </c>
      <c r="P64" s="75">
        <f>+P30+P34+P44+P48+P54+P61</f>
        <v>0</v>
      </c>
      <c r="Q64" s="75">
        <f>+Q30+Q34+Q44+Q48+Q54+Q61</f>
        <v>0</v>
      </c>
      <c r="AB64" s="56"/>
      <c r="AC64" s="56"/>
      <c r="AD64" s="56"/>
      <c r="AE64" s="56"/>
      <c r="AF64" s="56"/>
      <c r="AG64" s="56"/>
      <c r="AI64" s="25"/>
      <c r="AJ64" s="32"/>
      <c r="AK64" s="84"/>
      <c r="AL64" s="112"/>
      <c r="AM64" s="113"/>
    </row>
    <row r="65" spans="12:39" x14ac:dyDescent="0.25">
      <c r="L65" s="6">
        <v>3210</v>
      </c>
      <c r="M65" s="104"/>
      <c r="N65" s="73"/>
      <c r="O65" s="65"/>
      <c r="P65" s="67"/>
      <c r="Q65" s="67"/>
      <c r="AG65" s="56"/>
      <c r="AI65" s="47" t="s">
        <v>144</v>
      </c>
      <c r="AJ65" s="32"/>
      <c r="AK65" s="84"/>
      <c r="AL65" s="114">
        <f>+E9</f>
        <v>0</v>
      </c>
      <c r="AM65" s="115">
        <f>+F9</f>
        <v>0</v>
      </c>
    </row>
    <row r="66" spans="12:39" x14ac:dyDescent="0.25">
      <c r="M66" s="20" t="s">
        <v>34</v>
      </c>
      <c r="N66" s="21"/>
      <c r="O66" s="37">
        <f>+O27-O64</f>
        <v>0</v>
      </c>
      <c r="P66" s="38">
        <f>+P27-P64</f>
        <v>0</v>
      </c>
      <c r="Q66" s="38">
        <f>+Q27-Q64</f>
        <v>0</v>
      </c>
      <c r="AI66" s="47" t="s">
        <v>145</v>
      </c>
      <c r="AJ66" s="32"/>
      <c r="AK66" s="84"/>
      <c r="AL66" s="114">
        <f>+D9</f>
        <v>0</v>
      </c>
      <c r="AM66" s="115">
        <f>+E9</f>
        <v>0</v>
      </c>
    </row>
    <row r="67" spans="12:39" x14ac:dyDescent="0.25">
      <c r="M67" s="20"/>
      <c r="N67" s="21"/>
      <c r="O67" s="55"/>
      <c r="P67" s="57"/>
      <c r="Q67" s="57"/>
      <c r="AI67" s="119"/>
      <c r="AJ67" s="120"/>
      <c r="AK67" s="121"/>
      <c r="AL67" s="122"/>
      <c r="AM67" s="123"/>
    </row>
    <row r="68" spans="12:39" x14ac:dyDescent="0.25">
      <c r="M68" s="94"/>
      <c r="N68" s="116"/>
      <c r="O68" s="117"/>
      <c r="P68" s="118"/>
      <c r="Q68" s="118"/>
      <c r="AL68" s="171">
        <f>+AL66-AL65-AL63</f>
        <v>0</v>
      </c>
      <c r="AM68" s="171">
        <f>+AM66-AM65-AM63</f>
        <v>0</v>
      </c>
    </row>
    <row r="69" spans="12:39" x14ac:dyDescent="0.25">
      <c r="O69" s="175">
        <f>+H40-O66</f>
        <v>0</v>
      </c>
      <c r="P69" s="175">
        <f t="shared" ref="P69:Q69" si="43">+I40-P66</f>
        <v>0</v>
      </c>
      <c r="Q69" s="175">
        <f t="shared" si="43"/>
        <v>0</v>
      </c>
    </row>
    <row r="70" spans="12:39" x14ac:dyDescent="0.25">
      <c r="AI70" s="206" t="s">
        <v>114</v>
      </c>
      <c r="AJ70" s="206"/>
      <c r="AK70" s="206"/>
      <c r="AL70" s="206"/>
      <c r="AM70" s="206"/>
    </row>
    <row r="71" spans="12:39" x14ac:dyDescent="0.25">
      <c r="M71" s="206" t="s">
        <v>114</v>
      </c>
      <c r="N71" s="206"/>
      <c r="O71" s="206"/>
      <c r="P71" s="206"/>
      <c r="Q71" s="56"/>
      <c r="R71" s="56"/>
      <c r="AI71" s="206"/>
      <c r="AJ71" s="206"/>
      <c r="AK71" s="206"/>
      <c r="AL71" s="206"/>
      <c r="AM71" s="206"/>
    </row>
    <row r="72" spans="12:39" x14ac:dyDescent="0.25">
      <c r="M72" s="206"/>
      <c r="N72" s="206"/>
      <c r="O72" s="206"/>
      <c r="P72" s="206"/>
      <c r="Q72" s="56"/>
      <c r="R72" s="56"/>
    </row>
  </sheetData>
  <mergeCells count="25"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4:I4"/>
    <mergeCell ref="M4:P4"/>
    <mergeCell ref="C2:I2"/>
    <mergeCell ref="M2:P2"/>
    <mergeCell ref="T2:Y2"/>
    <mergeCell ref="AB2:AD2"/>
    <mergeCell ref="AI2:AM2"/>
    <mergeCell ref="C3:I3"/>
    <mergeCell ref="M3:P3"/>
    <mergeCell ref="T3:Y3"/>
    <mergeCell ref="AB3:AD3"/>
    <mergeCell ref="AI3:AM3"/>
  </mergeCells>
  <pageMargins left="0.7" right="0.7" top="0.75" bottom="0.75" header="0.3" footer="0.3"/>
  <ignoredErrors>
    <ignoredError sqref="C2:AM5 C63:AM72 C62:AC62 AF62:AM62 C8:AM11 C6 G6 K6:N6 R6:AK6 C7:S7 U7:AM7 C13:AM18 C12:S12 U12:AM12 C24:AM24 C23:S23 U23:AM23 C26:AM29 C25:S25 U25:AM25 C31:AM36 C30:S30 U30:AM30 C42:AM61 C41:S41 U41:AM41 C20:AM22 C19:S19 U19:AM19 C38:AM40 C37:S37 U37:AM37" unlockedFormula="1"/>
    <ignoredError sqref="AD62:AE62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U148"/>
  <sheetViews>
    <sheetView showGridLines="0" zoomScaleNormal="100" workbookViewId="0">
      <pane xSplit="7" ySplit="3" topLeftCell="H55" activePane="bottomRight" state="frozen"/>
      <selection pane="topRight"/>
      <selection pane="bottomLeft"/>
      <selection pane="bottomRight" activeCell="A15" sqref="A15"/>
    </sheetView>
  </sheetViews>
  <sheetFormatPr baseColWidth="10" defaultRowHeight="15" x14ac:dyDescent="0.25"/>
  <cols>
    <col min="1" max="1" width="2" customWidth="1"/>
    <col min="2" max="2" width="5" style="124" bestFit="1" customWidth="1"/>
    <col min="3" max="3" width="2.42578125" customWidth="1"/>
    <col min="4" max="4" width="34.5703125" customWidth="1"/>
    <col min="5" max="7" width="15.85546875" customWidth="1"/>
    <col min="8" max="8" width="5.85546875" customWidth="1"/>
    <col min="9" max="11" width="6.42578125" bestFit="1" customWidth="1"/>
    <col min="12" max="12" width="5.85546875" customWidth="1"/>
    <col min="13" max="15" width="6.42578125" bestFit="1" customWidth="1"/>
    <col min="16" max="16" width="5.85546875" customWidth="1"/>
    <col min="17" max="19" width="6.42578125" bestFit="1" customWidth="1"/>
    <col min="20" max="20" width="5.85546875" customWidth="1"/>
    <col min="21" max="23" width="6.42578125" bestFit="1" customWidth="1"/>
    <col min="24" max="24" width="5.85546875" customWidth="1"/>
    <col min="25" max="27" width="6.42578125" bestFit="1" customWidth="1"/>
    <col min="28" max="28" width="5.85546875" customWidth="1"/>
    <col min="29" max="31" width="6.42578125" bestFit="1" customWidth="1"/>
    <col min="32" max="32" width="5.85546875" customWidth="1"/>
    <col min="33" max="35" width="6.42578125" bestFit="1" customWidth="1"/>
    <col min="36" max="36" width="5.85546875" customWidth="1"/>
    <col min="37" max="39" width="6.42578125" bestFit="1" customWidth="1"/>
    <col min="40" max="40" width="5.85546875" customWidth="1"/>
    <col min="41" max="43" width="6.42578125" bestFit="1" customWidth="1"/>
    <col min="44" max="44" width="5.85546875" customWidth="1"/>
    <col min="45" max="47" width="6.42578125" bestFit="1" customWidth="1"/>
  </cols>
  <sheetData>
    <row r="1" spans="2:47" ht="14.45" customHeight="1" x14ac:dyDescent="0.25">
      <c r="B1" s="234" t="s">
        <v>162</v>
      </c>
      <c r="C1" s="235"/>
      <c r="D1" s="235"/>
      <c r="E1" s="235"/>
      <c r="F1" s="235"/>
      <c r="G1" s="236"/>
    </row>
    <row r="2" spans="2:47" ht="14.45" customHeight="1" x14ac:dyDescent="0.25">
      <c r="B2" s="237" t="s">
        <v>147</v>
      </c>
      <c r="C2" s="238"/>
      <c r="D2" s="238"/>
      <c r="E2" s="238"/>
      <c r="F2" s="238"/>
      <c r="G2" s="239"/>
    </row>
    <row r="3" spans="2:47" ht="14.45" customHeight="1" x14ac:dyDescent="0.25">
      <c r="B3" s="217" t="s">
        <v>191</v>
      </c>
      <c r="C3" s="218"/>
      <c r="D3" s="218"/>
      <c r="E3" s="218"/>
      <c r="F3" s="218"/>
      <c r="G3" s="219"/>
      <c r="I3" s="231" t="s">
        <v>149</v>
      </c>
      <c r="J3" s="232"/>
      <c r="K3" s="233"/>
      <c r="M3" s="231" t="s">
        <v>150</v>
      </c>
      <c r="N3" s="232"/>
      <c r="O3" s="233"/>
      <c r="Q3" s="231" t="s">
        <v>151</v>
      </c>
      <c r="R3" s="232"/>
      <c r="S3" s="233"/>
      <c r="U3" s="231" t="s">
        <v>152</v>
      </c>
      <c r="V3" s="232"/>
      <c r="W3" s="233"/>
      <c r="Y3" s="231" t="s">
        <v>153</v>
      </c>
      <c r="Z3" s="232"/>
      <c r="AA3" s="233"/>
      <c r="AC3" s="231" t="s">
        <v>154</v>
      </c>
      <c r="AD3" s="232"/>
      <c r="AE3" s="233"/>
      <c r="AG3" s="231" t="s">
        <v>155</v>
      </c>
      <c r="AH3" s="232"/>
      <c r="AI3" s="233"/>
      <c r="AK3" s="231" t="s">
        <v>156</v>
      </c>
      <c r="AL3" s="232"/>
      <c r="AM3" s="233"/>
      <c r="AO3" s="231" t="s">
        <v>157</v>
      </c>
      <c r="AP3" s="232"/>
      <c r="AQ3" s="233"/>
      <c r="AS3" s="231" t="s">
        <v>158</v>
      </c>
      <c r="AT3" s="232"/>
      <c r="AU3" s="233"/>
    </row>
    <row r="4" spans="2:47" x14ac:dyDescent="0.25">
      <c r="B4" s="125"/>
      <c r="C4" s="10"/>
      <c r="D4" s="11"/>
      <c r="E4" s="144">
        <v>2024</v>
      </c>
      <c r="F4" s="7">
        <v>2023</v>
      </c>
      <c r="G4" s="7">
        <v>2022</v>
      </c>
      <c r="I4" s="144">
        <v>2024</v>
      </c>
      <c r="J4" s="7">
        <v>2023</v>
      </c>
      <c r="K4" s="7">
        <v>2022</v>
      </c>
      <c r="M4" s="144">
        <v>2024</v>
      </c>
      <c r="N4" s="7">
        <v>2023</v>
      </c>
      <c r="O4" s="7">
        <v>2022</v>
      </c>
      <c r="Q4" s="144">
        <v>2024</v>
      </c>
      <c r="R4" s="7">
        <v>2023</v>
      </c>
      <c r="S4" s="7">
        <v>2022</v>
      </c>
      <c r="U4" s="144">
        <v>2024</v>
      </c>
      <c r="V4" s="7">
        <v>2023</v>
      </c>
      <c r="W4" s="7">
        <v>2022</v>
      </c>
      <c r="Y4" s="144">
        <v>2023</v>
      </c>
      <c r="Z4" s="7">
        <v>2022</v>
      </c>
      <c r="AA4" s="7">
        <v>2021</v>
      </c>
      <c r="AC4" s="144">
        <v>2023</v>
      </c>
      <c r="AD4" s="7">
        <v>2022</v>
      </c>
      <c r="AE4" s="7">
        <v>2021</v>
      </c>
      <c r="AG4" s="144">
        <v>2023</v>
      </c>
      <c r="AH4" s="7">
        <v>2022</v>
      </c>
      <c r="AI4" s="7">
        <v>2021</v>
      </c>
      <c r="AK4" s="144">
        <v>2023</v>
      </c>
      <c r="AL4" s="7">
        <v>2022</v>
      </c>
      <c r="AM4" s="7">
        <v>2021</v>
      </c>
      <c r="AO4" s="144">
        <v>2023</v>
      </c>
      <c r="AP4" s="7">
        <v>2022</v>
      </c>
      <c r="AQ4" s="7">
        <v>2021</v>
      </c>
      <c r="AS4" s="144">
        <v>2023</v>
      </c>
      <c r="AT4" s="7">
        <v>2022</v>
      </c>
      <c r="AU4" s="7">
        <v>2021</v>
      </c>
    </row>
    <row r="5" spans="2:47" x14ac:dyDescent="0.25">
      <c r="B5" s="126"/>
      <c r="C5" s="20" t="s">
        <v>10</v>
      </c>
      <c r="D5" s="21"/>
      <c r="E5" s="145"/>
      <c r="F5" s="23"/>
      <c r="G5" s="23"/>
      <c r="I5" s="145"/>
      <c r="J5" s="23"/>
      <c r="K5" s="23"/>
      <c r="M5" s="145"/>
      <c r="N5" s="23"/>
      <c r="O5" s="23"/>
      <c r="Q5" s="145"/>
      <c r="R5" s="23"/>
      <c r="S5" s="23"/>
      <c r="U5" s="145"/>
      <c r="V5" s="23"/>
      <c r="W5" s="23"/>
      <c r="Y5" s="145"/>
      <c r="Z5" s="23"/>
      <c r="AA5" s="23"/>
      <c r="AC5" s="145"/>
      <c r="AD5" s="23"/>
      <c r="AE5" s="23"/>
      <c r="AG5" s="145"/>
      <c r="AH5" s="23"/>
      <c r="AI5" s="23"/>
      <c r="AK5" s="145"/>
      <c r="AL5" s="23"/>
      <c r="AM5" s="23"/>
      <c r="AO5" s="145"/>
      <c r="AP5" s="23"/>
      <c r="AQ5" s="23"/>
      <c r="AS5" s="145"/>
      <c r="AT5" s="23"/>
      <c r="AU5" s="23"/>
    </row>
    <row r="6" spans="2:47" x14ac:dyDescent="0.25">
      <c r="B6" s="126">
        <v>4100</v>
      </c>
      <c r="C6" s="41" t="s">
        <v>13</v>
      </c>
      <c r="D6" s="42"/>
      <c r="E6" s="146">
        <f>SUM(E7:E13)</f>
        <v>0</v>
      </c>
      <c r="F6" s="38">
        <f>SUM(F7:F13)</f>
        <v>0</v>
      </c>
      <c r="G6" s="38">
        <f>SUM(G7:G13)</f>
        <v>0</v>
      </c>
      <c r="I6" s="146">
        <f t="shared" ref="I6:K6" si="0">SUM(I7:I13)</f>
        <v>0</v>
      </c>
      <c r="J6" s="38">
        <f t="shared" si="0"/>
        <v>0</v>
      </c>
      <c r="K6" s="38">
        <f t="shared" si="0"/>
        <v>0</v>
      </c>
      <c r="M6" s="146">
        <f t="shared" ref="M6:O6" si="1">SUM(M7:M13)</f>
        <v>0</v>
      </c>
      <c r="N6" s="38">
        <f t="shared" si="1"/>
        <v>0</v>
      </c>
      <c r="O6" s="38">
        <f t="shared" si="1"/>
        <v>0</v>
      </c>
      <c r="Q6" s="146">
        <f t="shared" ref="Q6:S6" si="2">SUM(Q7:Q13)</f>
        <v>0</v>
      </c>
      <c r="R6" s="38">
        <f t="shared" si="2"/>
        <v>0</v>
      </c>
      <c r="S6" s="38">
        <f t="shared" si="2"/>
        <v>0</v>
      </c>
      <c r="U6" s="146">
        <f t="shared" ref="U6:W6" si="3">SUM(U7:U13)</f>
        <v>0</v>
      </c>
      <c r="V6" s="38">
        <f t="shared" si="3"/>
        <v>0</v>
      </c>
      <c r="W6" s="38">
        <f t="shared" si="3"/>
        <v>0</v>
      </c>
      <c r="Y6" s="146">
        <f t="shared" ref="Y6:AA6" si="4">SUM(Y7:Y13)</f>
        <v>0</v>
      </c>
      <c r="Z6" s="38">
        <f t="shared" si="4"/>
        <v>0</v>
      </c>
      <c r="AA6" s="38">
        <f t="shared" si="4"/>
        <v>0</v>
      </c>
      <c r="AC6" s="146">
        <f>SUM(AC7:AC13)</f>
        <v>0</v>
      </c>
      <c r="AD6" s="38">
        <f>SUM(AD7:AD13)</f>
        <v>0</v>
      </c>
      <c r="AE6" s="38">
        <f>SUM(AE7:AE13)</f>
        <v>0</v>
      </c>
      <c r="AG6" s="146">
        <f>SUM(AG7:AG13)</f>
        <v>0</v>
      </c>
      <c r="AH6" s="38">
        <f>SUM(AH7:AH13)</f>
        <v>0</v>
      </c>
      <c r="AI6" s="38">
        <f>SUM(AI7:AI13)</f>
        <v>0</v>
      </c>
      <c r="AK6" s="146">
        <f>SUM(AK7:AK13)</f>
        <v>0</v>
      </c>
      <c r="AL6" s="38">
        <f>SUM(AL7:AL13)</f>
        <v>0</v>
      </c>
      <c r="AM6" s="38">
        <f>SUM(AM7:AM13)</f>
        <v>0</v>
      </c>
      <c r="AO6" s="146">
        <f>SUM(AO7:AO13)</f>
        <v>0</v>
      </c>
      <c r="AP6" s="38">
        <f>SUM(AP7:AP13)</f>
        <v>0</v>
      </c>
      <c r="AQ6" s="38">
        <f>SUM(AQ7:AQ13)</f>
        <v>0</v>
      </c>
      <c r="AS6" s="146">
        <f>SUM(AS7:AS13)</f>
        <v>0</v>
      </c>
      <c r="AT6" s="38">
        <f>SUM(AT7:AT13)</f>
        <v>0</v>
      </c>
      <c r="AU6" s="38">
        <f>SUM(AU7:AU13)</f>
        <v>0</v>
      </c>
    </row>
    <row r="7" spans="2:47" x14ac:dyDescent="0.25">
      <c r="B7" s="126">
        <v>4110</v>
      </c>
      <c r="C7" s="58"/>
      <c r="D7" s="59" t="s">
        <v>18</v>
      </c>
      <c r="E7" s="147">
        <f>+I7+M7+Q7+U7+Y7+AC7+AG7+AK7+AO7+AS7</f>
        <v>0</v>
      </c>
      <c r="F7" s="57">
        <f t="shared" ref="F7:G13" si="5">+J7+N7+R7+V7+Z7+AD7+AH7+AL7+AP7+AT7</f>
        <v>0</v>
      </c>
      <c r="G7" s="57">
        <f t="shared" si="5"/>
        <v>0</v>
      </c>
      <c r="I7" s="147">
        <v>0</v>
      </c>
      <c r="J7" s="57">
        <v>0</v>
      </c>
      <c r="K7" s="57">
        <v>0</v>
      </c>
      <c r="M7" s="147">
        <v>0</v>
      </c>
      <c r="N7" s="57">
        <v>0</v>
      </c>
      <c r="O7" s="57">
        <v>0</v>
      </c>
      <c r="Q7" s="147">
        <v>0</v>
      </c>
      <c r="R7" s="57">
        <v>0</v>
      </c>
      <c r="S7" s="57">
        <v>0</v>
      </c>
      <c r="U7" s="147">
        <v>0</v>
      </c>
      <c r="V7" s="57">
        <v>0</v>
      </c>
      <c r="W7" s="57">
        <v>0</v>
      </c>
      <c r="Y7" s="147">
        <v>0</v>
      </c>
      <c r="Z7" s="57">
        <v>0</v>
      </c>
      <c r="AA7" s="57">
        <v>0</v>
      </c>
      <c r="AC7" s="147">
        <v>0</v>
      </c>
      <c r="AD7" s="57">
        <v>0</v>
      </c>
      <c r="AE7" s="57">
        <v>0</v>
      </c>
      <c r="AG7" s="147">
        <v>0</v>
      </c>
      <c r="AH7" s="57">
        <v>0</v>
      </c>
      <c r="AI7" s="57">
        <v>0</v>
      </c>
      <c r="AK7" s="147">
        <v>0</v>
      </c>
      <c r="AL7" s="57">
        <v>0</v>
      </c>
      <c r="AM7" s="57">
        <v>0</v>
      </c>
      <c r="AO7" s="147">
        <v>0</v>
      </c>
      <c r="AP7" s="57">
        <v>0</v>
      </c>
      <c r="AQ7" s="57">
        <v>0</v>
      </c>
      <c r="AS7" s="147">
        <v>0</v>
      </c>
      <c r="AT7" s="57">
        <v>0</v>
      </c>
      <c r="AU7" s="57">
        <v>0</v>
      </c>
    </row>
    <row r="8" spans="2:47" x14ac:dyDescent="0.25">
      <c r="B8" s="126">
        <v>4120</v>
      </c>
      <c r="C8" s="58"/>
      <c r="D8" s="59" t="s">
        <v>22</v>
      </c>
      <c r="E8" s="147">
        <f t="shared" ref="E8:E13" si="6">+I8+M8+Q8+U8+Y8+AC8+AG8+AK8+AO8+AS8</f>
        <v>0</v>
      </c>
      <c r="F8" s="57">
        <f t="shared" si="5"/>
        <v>0</v>
      </c>
      <c r="G8" s="57">
        <f t="shared" si="5"/>
        <v>0</v>
      </c>
      <c r="I8" s="147">
        <v>0</v>
      </c>
      <c r="J8" s="57">
        <v>0</v>
      </c>
      <c r="K8" s="57">
        <v>0</v>
      </c>
      <c r="M8" s="147">
        <v>0</v>
      </c>
      <c r="N8" s="57">
        <v>0</v>
      </c>
      <c r="O8" s="57">
        <v>0</v>
      </c>
      <c r="Q8" s="147">
        <v>0</v>
      </c>
      <c r="R8" s="57">
        <v>0</v>
      </c>
      <c r="S8" s="57">
        <v>0</v>
      </c>
      <c r="U8" s="147">
        <v>0</v>
      </c>
      <c r="V8" s="57">
        <v>0</v>
      </c>
      <c r="W8" s="57">
        <v>0</v>
      </c>
      <c r="Y8" s="147">
        <v>0</v>
      </c>
      <c r="Z8" s="57">
        <v>0</v>
      </c>
      <c r="AA8" s="57">
        <v>0</v>
      </c>
      <c r="AC8" s="147">
        <v>0</v>
      </c>
      <c r="AD8" s="57">
        <v>0</v>
      </c>
      <c r="AE8" s="57">
        <v>0</v>
      </c>
      <c r="AG8" s="147">
        <v>0</v>
      </c>
      <c r="AH8" s="57">
        <v>0</v>
      </c>
      <c r="AI8" s="57">
        <v>0</v>
      </c>
      <c r="AK8" s="147">
        <v>0</v>
      </c>
      <c r="AL8" s="57">
        <v>0</v>
      </c>
      <c r="AM8" s="57">
        <v>0</v>
      </c>
      <c r="AO8" s="147">
        <v>0</v>
      </c>
      <c r="AP8" s="57">
        <v>0</v>
      </c>
      <c r="AQ8" s="57">
        <v>0</v>
      </c>
      <c r="AS8" s="147">
        <v>0</v>
      </c>
      <c r="AT8" s="57">
        <v>0</v>
      </c>
      <c r="AU8" s="57">
        <v>0</v>
      </c>
    </row>
    <row r="9" spans="2:47" x14ac:dyDescent="0.25">
      <c r="B9" s="126">
        <v>4130</v>
      </c>
      <c r="C9" s="58"/>
      <c r="D9" s="59" t="s">
        <v>26</v>
      </c>
      <c r="E9" s="147">
        <f t="shared" si="6"/>
        <v>0</v>
      </c>
      <c r="F9" s="57">
        <f t="shared" si="5"/>
        <v>0</v>
      </c>
      <c r="G9" s="57">
        <f t="shared" si="5"/>
        <v>0</v>
      </c>
      <c r="I9" s="147">
        <v>0</v>
      </c>
      <c r="J9" s="57">
        <v>0</v>
      </c>
      <c r="K9" s="57">
        <v>0</v>
      </c>
      <c r="M9" s="147">
        <v>0</v>
      </c>
      <c r="N9" s="57">
        <v>0</v>
      </c>
      <c r="O9" s="57">
        <v>0</v>
      </c>
      <c r="Q9" s="147">
        <v>0</v>
      </c>
      <c r="R9" s="57">
        <v>0</v>
      </c>
      <c r="S9" s="57">
        <v>0</v>
      </c>
      <c r="U9" s="147">
        <v>0</v>
      </c>
      <c r="V9" s="57">
        <v>0</v>
      </c>
      <c r="W9" s="57">
        <v>0</v>
      </c>
      <c r="Y9" s="147">
        <v>0</v>
      </c>
      <c r="Z9" s="57">
        <v>0</v>
      </c>
      <c r="AA9" s="57">
        <v>0</v>
      </c>
      <c r="AC9" s="147">
        <v>0</v>
      </c>
      <c r="AD9" s="57">
        <v>0</v>
      </c>
      <c r="AE9" s="57">
        <v>0</v>
      </c>
      <c r="AG9" s="147">
        <v>0</v>
      </c>
      <c r="AH9" s="57">
        <v>0</v>
      </c>
      <c r="AI9" s="57">
        <v>0</v>
      </c>
      <c r="AK9" s="147">
        <v>0</v>
      </c>
      <c r="AL9" s="57">
        <v>0</v>
      </c>
      <c r="AM9" s="57">
        <v>0</v>
      </c>
      <c r="AO9" s="147">
        <v>0</v>
      </c>
      <c r="AP9" s="57">
        <v>0</v>
      </c>
      <c r="AQ9" s="57">
        <v>0</v>
      </c>
      <c r="AS9" s="147">
        <v>0</v>
      </c>
      <c r="AT9" s="57">
        <v>0</v>
      </c>
      <c r="AU9" s="57">
        <v>0</v>
      </c>
    </row>
    <row r="10" spans="2:47" x14ac:dyDescent="0.25">
      <c r="B10" s="126">
        <v>4140</v>
      </c>
      <c r="C10" s="58"/>
      <c r="D10" s="59" t="s">
        <v>29</v>
      </c>
      <c r="E10" s="147">
        <f t="shared" si="6"/>
        <v>0</v>
      </c>
      <c r="F10" s="57">
        <f t="shared" si="5"/>
        <v>0</v>
      </c>
      <c r="G10" s="57">
        <f t="shared" si="5"/>
        <v>0</v>
      </c>
      <c r="I10" s="147">
        <v>0</v>
      </c>
      <c r="J10" s="57">
        <v>0</v>
      </c>
      <c r="K10" s="57">
        <v>0</v>
      </c>
      <c r="M10" s="147">
        <v>0</v>
      </c>
      <c r="N10" s="57">
        <v>0</v>
      </c>
      <c r="O10" s="57">
        <v>0</v>
      </c>
      <c r="Q10" s="147">
        <v>0</v>
      </c>
      <c r="R10" s="57">
        <v>0</v>
      </c>
      <c r="S10" s="57">
        <v>0</v>
      </c>
      <c r="U10" s="147">
        <v>0</v>
      </c>
      <c r="V10" s="57">
        <v>0</v>
      </c>
      <c r="W10" s="57">
        <v>0</v>
      </c>
      <c r="Y10" s="147">
        <v>0</v>
      </c>
      <c r="Z10" s="57">
        <v>0</v>
      </c>
      <c r="AA10" s="57">
        <v>0</v>
      </c>
      <c r="AC10" s="147">
        <v>0</v>
      </c>
      <c r="AD10" s="57">
        <v>0</v>
      </c>
      <c r="AE10" s="57">
        <v>0</v>
      </c>
      <c r="AG10" s="147">
        <v>0</v>
      </c>
      <c r="AH10" s="57">
        <v>0</v>
      </c>
      <c r="AI10" s="57">
        <v>0</v>
      </c>
      <c r="AK10" s="147">
        <v>0</v>
      </c>
      <c r="AL10" s="57">
        <v>0</v>
      </c>
      <c r="AM10" s="57">
        <v>0</v>
      </c>
      <c r="AO10" s="147">
        <v>0</v>
      </c>
      <c r="AP10" s="57">
        <v>0</v>
      </c>
      <c r="AQ10" s="57">
        <v>0</v>
      </c>
      <c r="AS10" s="147">
        <v>0</v>
      </c>
      <c r="AT10" s="57">
        <v>0</v>
      </c>
      <c r="AU10" s="57">
        <v>0</v>
      </c>
    </row>
    <row r="11" spans="2:47" x14ac:dyDescent="0.25">
      <c r="B11" s="126">
        <v>4150</v>
      </c>
      <c r="C11" s="58"/>
      <c r="D11" s="59" t="s">
        <v>33</v>
      </c>
      <c r="E11" s="147">
        <f t="shared" si="6"/>
        <v>0</v>
      </c>
      <c r="F11" s="57">
        <f t="shared" si="5"/>
        <v>0</v>
      </c>
      <c r="G11" s="57">
        <f t="shared" si="5"/>
        <v>0</v>
      </c>
      <c r="I11" s="147">
        <v>0</v>
      </c>
      <c r="J11" s="57">
        <v>0</v>
      </c>
      <c r="K11" s="57">
        <v>0</v>
      </c>
      <c r="M11" s="147">
        <v>0</v>
      </c>
      <c r="N11" s="57">
        <v>0</v>
      </c>
      <c r="O11" s="57">
        <v>0</v>
      </c>
      <c r="Q11" s="147">
        <v>0</v>
      </c>
      <c r="R11" s="57">
        <v>0</v>
      </c>
      <c r="S11" s="57">
        <v>0</v>
      </c>
      <c r="U11" s="147">
        <v>0</v>
      </c>
      <c r="V11" s="57">
        <v>0</v>
      </c>
      <c r="W11" s="57">
        <v>0</v>
      </c>
      <c r="Y11" s="147">
        <v>0</v>
      </c>
      <c r="Z11" s="57">
        <v>0</v>
      </c>
      <c r="AA11" s="57">
        <v>0</v>
      </c>
      <c r="AC11" s="147">
        <v>0</v>
      </c>
      <c r="AD11" s="57">
        <v>0</v>
      </c>
      <c r="AE11" s="57">
        <v>0</v>
      </c>
      <c r="AG11" s="147">
        <v>0</v>
      </c>
      <c r="AH11" s="57">
        <v>0</v>
      </c>
      <c r="AI11" s="57">
        <v>0</v>
      </c>
      <c r="AK11" s="147">
        <v>0</v>
      </c>
      <c r="AL11" s="57">
        <v>0</v>
      </c>
      <c r="AM11" s="57">
        <v>0</v>
      </c>
      <c r="AO11" s="147">
        <v>0</v>
      </c>
      <c r="AP11" s="57">
        <v>0</v>
      </c>
      <c r="AQ11" s="57">
        <v>0</v>
      </c>
      <c r="AS11" s="147">
        <v>0</v>
      </c>
      <c r="AT11" s="57">
        <v>0</v>
      </c>
      <c r="AU11" s="57">
        <v>0</v>
      </c>
    </row>
    <row r="12" spans="2:47" x14ac:dyDescent="0.25">
      <c r="B12" s="126">
        <v>4160</v>
      </c>
      <c r="C12" s="58"/>
      <c r="D12" s="59" t="s">
        <v>37</v>
      </c>
      <c r="E12" s="147">
        <f t="shared" si="6"/>
        <v>0</v>
      </c>
      <c r="F12" s="57">
        <f t="shared" si="5"/>
        <v>0</v>
      </c>
      <c r="G12" s="57">
        <f t="shared" si="5"/>
        <v>0</v>
      </c>
      <c r="I12" s="147">
        <v>0</v>
      </c>
      <c r="J12" s="57">
        <v>0</v>
      </c>
      <c r="K12" s="57">
        <v>0</v>
      </c>
      <c r="M12" s="147">
        <v>0</v>
      </c>
      <c r="N12" s="57">
        <v>0</v>
      </c>
      <c r="O12" s="57">
        <v>0</v>
      </c>
      <c r="Q12" s="147">
        <v>0</v>
      </c>
      <c r="R12" s="57">
        <v>0</v>
      </c>
      <c r="S12" s="57">
        <v>0</v>
      </c>
      <c r="U12" s="147">
        <v>0</v>
      </c>
      <c r="V12" s="57">
        <v>0</v>
      </c>
      <c r="W12" s="57">
        <v>0</v>
      </c>
      <c r="Y12" s="147">
        <v>0</v>
      </c>
      <c r="Z12" s="57">
        <v>0</v>
      </c>
      <c r="AA12" s="57">
        <v>0</v>
      </c>
      <c r="AC12" s="147">
        <v>0</v>
      </c>
      <c r="AD12" s="57">
        <v>0</v>
      </c>
      <c r="AE12" s="57">
        <v>0</v>
      </c>
      <c r="AG12" s="147">
        <v>0</v>
      </c>
      <c r="AH12" s="57">
        <v>0</v>
      </c>
      <c r="AI12" s="57">
        <v>0</v>
      </c>
      <c r="AK12" s="147">
        <v>0</v>
      </c>
      <c r="AL12" s="57">
        <v>0</v>
      </c>
      <c r="AM12" s="57">
        <v>0</v>
      </c>
      <c r="AO12" s="147">
        <v>0</v>
      </c>
      <c r="AP12" s="57">
        <v>0</v>
      </c>
      <c r="AQ12" s="57">
        <v>0</v>
      </c>
      <c r="AS12" s="147">
        <v>0</v>
      </c>
      <c r="AT12" s="57">
        <v>0</v>
      </c>
      <c r="AU12" s="57">
        <v>0</v>
      </c>
    </row>
    <row r="13" spans="2:47" x14ac:dyDescent="0.25">
      <c r="B13" s="126">
        <v>4170</v>
      </c>
      <c r="C13" s="58"/>
      <c r="D13" s="59" t="s">
        <v>41</v>
      </c>
      <c r="E13" s="147">
        <f t="shared" si="6"/>
        <v>0</v>
      </c>
      <c r="F13" s="57">
        <f t="shared" si="5"/>
        <v>0</v>
      </c>
      <c r="G13" s="57">
        <f t="shared" si="5"/>
        <v>0</v>
      </c>
      <c r="I13" s="147">
        <v>0</v>
      </c>
      <c r="J13" s="57">
        <v>0</v>
      </c>
      <c r="K13" s="57">
        <v>0</v>
      </c>
      <c r="M13" s="147">
        <v>0</v>
      </c>
      <c r="N13" s="57">
        <v>0</v>
      </c>
      <c r="O13" s="57">
        <v>0</v>
      </c>
      <c r="Q13" s="147">
        <v>0</v>
      </c>
      <c r="R13" s="57">
        <v>0</v>
      </c>
      <c r="S13" s="57">
        <v>0</v>
      </c>
      <c r="U13" s="147">
        <v>0</v>
      </c>
      <c r="V13" s="57">
        <v>0</v>
      </c>
      <c r="W13" s="57">
        <v>0</v>
      </c>
      <c r="Y13" s="147">
        <v>0</v>
      </c>
      <c r="Z13" s="57">
        <v>0</v>
      </c>
      <c r="AA13" s="57">
        <v>0</v>
      </c>
      <c r="AC13" s="147">
        <v>0</v>
      </c>
      <c r="AD13" s="57">
        <v>0</v>
      </c>
      <c r="AE13" s="57">
        <v>0</v>
      </c>
      <c r="AG13" s="147">
        <v>0</v>
      </c>
      <c r="AH13" s="57">
        <v>0</v>
      </c>
      <c r="AI13" s="57">
        <v>0</v>
      </c>
      <c r="AK13" s="147">
        <v>0</v>
      </c>
      <c r="AL13" s="57">
        <v>0</v>
      </c>
      <c r="AM13" s="57">
        <v>0</v>
      </c>
      <c r="AO13" s="147">
        <v>0</v>
      </c>
      <c r="AP13" s="57">
        <v>0</v>
      </c>
      <c r="AQ13" s="57">
        <v>0</v>
      </c>
      <c r="AS13" s="147">
        <v>0</v>
      </c>
      <c r="AT13" s="57">
        <v>0</v>
      </c>
      <c r="AU13" s="57">
        <v>0</v>
      </c>
    </row>
    <row r="14" spans="2:47" x14ac:dyDescent="0.25">
      <c r="B14" s="126">
        <v>4200</v>
      </c>
      <c r="C14" s="41" t="s">
        <v>44</v>
      </c>
      <c r="D14" s="21"/>
      <c r="E14" s="146">
        <f>SUM(E15:E16)</f>
        <v>0</v>
      </c>
      <c r="F14" s="38">
        <f>SUM(F15:F16)</f>
        <v>0</v>
      </c>
      <c r="G14" s="38">
        <f>SUM(G15:G16)</f>
        <v>0</v>
      </c>
      <c r="I14" s="146">
        <f t="shared" ref="I14:K14" si="7">SUM(I15:I16)</f>
        <v>0</v>
      </c>
      <c r="J14" s="38">
        <f t="shared" si="7"/>
        <v>0</v>
      </c>
      <c r="K14" s="38">
        <f t="shared" si="7"/>
        <v>0</v>
      </c>
      <c r="M14" s="146">
        <f t="shared" ref="M14:O14" si="8">SUM(M15:M16)</f>
        <v>0</v>
      </c>
      <c r="N14" s="38">
        <f t="shared" si="8"/>
        <v>0</v>
      </c>
      <c r="O14" s="38">
        <f t="shared" si="8"/>
        <v>0</v>
      </c>
      <c r="Q14" s="146">
        <f t="shared" ref="Q14:S14" si="9">SUM(Q15:Q16)</f>
        <v>0</v>
      </c>
      <c r="R14" s="38">
        <f t="shared" si="9"/>
        <v>0</v>
      </c>
      <c r="S14" s="38">
        <f t="shared" si="9"/>
        <v>0</v>
      </c>
      <c r="U14" s="146">
        <f t="shared" ref="U14:W14" si="10">SUM(U15:U16)</f>
        <v>0</v>
      </c>
      <c r="V14" s="38">
        <f t="shared" si="10"/>
        <v>0</v>
      </c>
      <c r="W14" s="38">
        <f t="shared" si="10"/>
        <v>0</v>
      </c>
      <c r="Y14" s="146">
        <f t="shared" ref="Y14:AA14" si="11">SUM(Y15:Y16)</f>
        <v>0</v>
      </c>
      <c r="Z14" s="38">
        <f t="shared" si="11"/>
        <v>0</v>
      </c>
      <c r="AA14" s="38">
        <f t="shared" si="11"/>
        <v>0</v>
      </c>
      <c r="AC14" s="146">
        <f>SUM(AC15:AC16)</f>
        <v>0</v>
      </c>
      <c r="AD14" s="38">
        <f>SUM(AD15:AD16)</f>
        <v>0</v>
      </c>
      <c r="AE14" s="38">
        <f>SUM(AE15:AE16)</f>
        <v>0</v>
      </c>
      <c r="AG14" s="146">
        <f>SUM(AG15:AG16)</f>
        <v>0</v>
      </c>
      <c r="AH14" s="38">
        <f>SUM(AH15:AH16)</f>
        <v>0</v>
      </c>
      <c r="AI14" s="38">
        <f>SUM(AI15:AI16)</f>
        <v>0</v>
      </c>
      <c r="AK14" s="146">
        <f>SUM(AK15:AK16)</f>
        <v>0</v>
      </c>
      <c r="AL14" s="38">
        <f>SUM(AL15:AL16)</f>
        <v>0</v>
      </c>
      <c r="AM14" s="38">
        <f>SUM(AM15:AM16)</f>
        <v>0</v>
      </c>
      <c r="AO14" s="146">
        <f>SUM(AO15:AO16)</f>
        <v>0</v>
      </c>
      <c r="AP14" s="38">
        <f>SUM(AP15:AP16)</f>
        <v>0</v>
      </c>
      <c r="AQ14" s="38">
        <f>SUM(AQ15:AQ16)</f>
        <v>0</v>
      </c>
      <c r="AS14" s="146">
        <f>SUM(AS15:AS16)</f>
        <v>0</v>
      </c>
      <c r="AT14" s="38">
        <f>SUM(AT15:AT16)</f>
        <v>0</v>
      </c>
      <c r="AU14" s="38">
        <f>SUM(AU15:AU16)</f>
        <v>0</v>
      </c>
    </row>
    <row r="15" spans="2:47" x14ac:dyDescent="0.25">
      <c r="B15" s="126">
        <v>4210</v>
      </c>
      <c r="C15" s="58"/>
      <c r="D15" s="59" t="s">
        <v>47</v>
      </c>
      <c r="E15" s="147">
        <f t="shared" ref="E15:G16" si="12">+I15+M15+Q15+U15+Y15+AC15+AG15+AK15+AO15+AS15</f>
        <v>0</v>
      </c>
      <c r="F15" s="57">
        <f t="shared" si="12"/>
        <v>0</v>
      </c>
      <c r="G15" s="57">
        <f t="shared" si="12"/>
        <v>0</v>
      </c>
      <c r="I15" s="147">
        <v>0</v>
      </c>
      <c r="J15" s="57">
        <v>0</v>
      </c>
      <c r="K15" s="57">
        <v>0</v>
      </c>
      <c r="M15" s="147">
        <v>0</v>
      </c>
      <c r="N15" s="57">
        <v>0</v>
      </c>
      <c r="O15" s="57">
        <v>0</v>
      </c>
      <c r="Q15" s="147">
        <v>0</v>
      </c>
      <c r="R15" s="57">
        <v>0</v>
      </c>
      <c r="S15" s="57">
        <v>0</v>
      </c>
      <c r="U15" s="147">
        <v>0</v>
      </c>
      <c r="V15" s="57">
        <v>0</v>
      </c>
      <c r="W15" s="57">
        <v>0</v>
      </c>
      <c r="Y15" s="147">
        <v>0</v>
      </c>
      <c r="Z15" s="57">
        <v>0</v>
      </c>
      <c r="AA15" s="57">
        <v>0</v>
      </c>
      <c r="AC15" s="147">
        <v>0</v>
      </c>
      <c r="AD15" s="57">
        <v>0</v>
      </c>
      <c r="AE15" s="57">
        <v>0</v>
      </c>
      <c r="AG15" s="147">
        <v>0</v>
      </c>
      <c r="AH15" s="57">
        <v>0</v>
      </c>
      <c r="AI15" s="57">
        <v>0</v>
      </c>
      <c r="AK15" s="147">
        <v>0</v>
      </c>
      <c r="AL15" s="57">
        <v>0</v>
      </c>
      <c r="AM15" s="57">
        <v>0</v>
      </c>
      <c r="AO15" s="147">
        <v>0</v>
      </c>
      <c r="AP15" s="57">
        <v>0</v>
      </c>
      <c r="AQ15" s="57">
        <v>0</v>
      </c>
      <c r="AS15" s="147">
        <v>0</v>
      </c>
      <c r="AT15" s="57">
        <v>0</v>
      </c>
      <c r="AU15" s="57">
        <v>0</v>
      </c>
    </row>
    <row r="16" spans="2:47" x14ac:dyDescent="0.25">
      <c r="B16" s="126">
        <v>4220</v>
      </c>
      <c r="C16" s="58"/>
      <c r="D16" s="59" t="s">
        <v>52</v>
      </c>
      <c r="E16" s="147">
        <f t="shared" si="12"/>
        <v>0</v>
      </c>
      <c r="F16" s="57">
        <f t="shared" si="12"/>
        <v>0</v>
      </c>
      <c r="G16" s="57">
        <f t="shared" si="12"/>
        <v>0</v>
      </c>
      <c r="I16" s="147">
        <v>0</v>
      </c>
      <c r="J16" s="57">
        <v>0</v>
      </c>
      <c r="K16" s="57">
        <v>0</v>
      </c>
      <c r="M16" s="147">
        <v>0</v>
      </c>
      <c r="N16" s="57">
        <v>0</v>
      </c>
      <c r="O16" s="57">
        <v>0</v>
      </c>
      <c r="Q16" s="147">
        <v>0</v>
      </c>
      <c r="R16" s="57">
        <v>0</v>
      </c>
      <c r="S16" s="57">
        <v>0</v>
      </c>
      <c r="U16" s="147">
        <v>0</v>
      </c>
      <c r="V16" s="57">
        <v>0</v>
      </c>
      <c r="W16" s="57">
        <v>0</v>
      </c>
      <c r="Y16" s="147">
        <v>0</v>
      </c>
      <c r="Z16" s="57">
        <v>0</v>
      </c>
      <c r="AA16" s="57">
        <v>0</v>
      </c>
      <c r="AC16" s="147">
        <v>0</v>
      </c>
      <c r="AD16" s="57">
        <v>0</v>
      </c>
      <c r="AE16" s="57">
        <v>0</v>
      </c>
      <c r="AG16" s="147">
        <v>0</v>
      </c>
      <c r="AH16" s="57">
        <v>0</v>
      </c>
      <c r="AI16" s="57">
        <v>0</v>
      </c>
      <c r="AK16" s="147">
        <v>0</v>
      </c>
      <c r="AL16" s="57">
        <v>0</v>
      </c>
      <c r="AM16" s="57">
        <v>0</v>
      </c>
      <c r="AO16" s="147">
        <v>0</v>
      </c>
      <c r="AP16" s="57">
        <v>0</v>
      </c>
      <c r="AQ16" s="57">
        <v>0</v>
      </c>
      <c r="AS16" s="147">
        <v>0</v>
      </c>
      <c r="AT16" s="57">
        <v>0</v>
      </c>
      <c r="AU16" s="57">
        <v>0</v>
      </c>
    </row>
    <row r="17" spans="2:47" x14ac:dyDescent="0.25">
      <c r="B17" s="126">
        <v>4300</v>
      </c>
      <c r="C17" s="41" t="s">
        <v>55</v>
      </c>
      <c r="D17" s="21"/>
      <c r="E17" s="146">
        <f>SUM(E18:E22)</f>
        <v>0</v>
      </c>
      <c r="F17" s="38">
        <f>SUM(F18:F22)</f>
        <v>0</v>
      </c>
      <c r="G17" s="38">
        <f>SUM(G18:G22)</f>
        <v>0</v>
      </c>
      <c r="I17" s="146">
        <f t="shared" ref="I17:K17" si="13">SUM(I18:I22)</f>
        <v>0</v>
      </c>
      <c r="J17" s="38">
        <f t="shared" si="13"/>
        <v>0</v>
      </c>
      <c r="K17" s="38">
        <f t="shared" si="13"/>
        <v>0</v>
      </c>
      <c r="M17" s="146">
        <f t="shared" ref="M17:O17" si="14">SUM(M18:M22)</f>
        <v>0</v>
      </c>
      <c r="N17" s="38">
        <f t="shared" si="14"/>
        <v>0</v>
      </c>
      <c r="O17" s="38">
        <f t="shared" si="14"/>
        <v>0</v>
      </c>
      <c r="Q17" s="146">
        <f t="shared" ref="Q17:S17" si="15">SUM(Q18:Q22)</f>
        <v>0</v>
      </c>
      <c r="R17" s="38">
        <f t="shared" si="15"/>
        <v>0</v>
      </c>
      <c r="S17" s="38">
        <f t="shared" si="15"/>
        <v>0</v>
      </c>
      <c r="U17" s="146">
        <f t="shared" ref="U17:W17" si="16">SUM(U18:U22)</f>
        <v>0</v>
      </c>
      <c r="V17" s="38">
        <f t="shared" si="16"/>
        <v>0</v>
      </c>
      <c r="W17" s="38">
        <f t="shared" si="16"/>
        <v>0</v>
      </c>
      <c r="Y17" s="146">
        <f t="shared" ref="Y17:AA17" si="17">SUM(Y18:Y22)</f>
        <v>0</v>
      </c>
      <c r="Z17" s="38">
        <f t="shared" si="17"/>
        <v>0</v>
      </c>
      <c r="AA17" s="38">
        <f t="shared" si="17"/>
        <v>0</v>
      </c>
      <c r="AC17" s="146">
        <f>SUM(AC18:AC22)</f>
        <v>0</v>
      </c>
      <c r="AD17" s="38">
        <f>SUM(AD18:AD22)</f>
        <v>0</v>
      </c>
      <c r="AE17" s="38">
        <f>SUM(AE18:AE22)</f>
        <v>0</v>
      </c>
      <c r="AG17" s="146">
        <f>SUM(AG18:AG22)</f>
        <v>0</v>
      </c>
      <c r="AH17" s="38">
        <f>SUM(AH18:AH22)</f>
        <v>0</v>
      </c>
      <c r="AI17" s="38">
        <f>SUM(AI18:AI22)</f>
        <v>0</v>
      </c>
      <c r="AK17" s="146">
        <f>SUM(AK18:AK22)</f>
        <v>0</v>
      </c>
      <c r="AL17" s="38">
        <f>SUM(AL18:AL22)</f>
        <v>0</v>
      </c>
      <c r="AM17" s="38">
        <f>SUM(AM18:AM22)</f>
        <v>0</v>
      </c>
      <c r="AO17" s="146">
        <f>SUM(AO18:AO22)</f>
        <v>0</v>
      </c>
      <c r="AP17" s="38">
        <f>SUM(AP18:AP22)</f>
        <v>0</v>
      </c>
      <c r="AQ17" s="38">
        <f>SUM(AQ18:AQ22)</f>
        <v>0</v>
      </c>
      <c r="AS17" s="146">
        <f>SUM(AS18:AS22)</f>
        <v>0</v>
      </c>
      <c r="AT17" s="38">
        <f>SUM(AT18:AT22)</f>
        <v>0</v>
      </c>
      <c r="AU17" s="38">
        <f>SUM(AU18:AU22)</f>
        <v>0</v>
      </c>
    </row>
    <row r="18" spans="2:47" x14ac:dyDescent="0.25">
      <c r="B18" s="126">
        <v>4310</v>
      </c>
      <c r="C18" s="58"/>
      <c r="D18" s="59" t="s">
        <v>59</v>
      </c>
      <c r="E18" s="147">
        <f t="shared" ref="E18:G22" si="18">+I18+M18+Q18+U18+Y18+AC18+AG18+AK18+AO18+AS18</f>
        <v>0</v>
      </c>
      <c r="F18" s="57">
        <f t="shared" si="18"/>
        <v>0</v>
      </c>
      <c r="G18" s="57">
        <f t="shared" si="18"/>
        <v>0</v>
      </c>
      <c r="I18" s="147">
        <v>0</v>
      </c>
      <c r="J18" s="57">
        <v>0</v>
      </c>
      <c r="K18" s="57">
        <v>0</v>
      </c>
      <c r="M18" s="147">
        <v>0</v>
      </c>
      <c r="N18" s="57">
        <v>0</v>
      </c>
      <c r="O18" s="57">
        <v>0</v>
      </c>
      <c r="Q18" s="147">
        <v>0</v>
      </c>
      <c r="R18" s="57">
        <v>0</v>
      </c>
      <c r="S18" s="57">
        <v>0</v>
      </c>
      <c r="U18" s="147">
        <v>0</v>
      </c>
      <c r="V18" s="57">
        <v>0</v>
      </c>
      <c r="W18" s="57">
        <v>0</v>
      </c>
      <c r="Y18" s="147">
        <v>0</v>
      </c>
      <c r="Z18" s="57">
        <v>0</v>
      </c>
      <c r="AA18" s="57">
        <v>0</v>
      </c>
      <c r="AC18" s="147">
        <v>0</v>
      </c>
      <c r="AD18" s="57">
        <v>0</v>
      </c>
      <c r="AE18" s="57">
        <v>0</v>
      </c>
      <c r="AG18" s="147">
        <v>0</v>
      </c>
      <c r="AH18" s="57">
        <v>0</v>
      </c>
      <c r="AI18" s="57">
        <v>0</v>
      </c>
      <c r="AK18" s="147">
        <v>0</v>
      </c>
      <c r="AL18" s="57">
        <v>0</v>
      </c>
      <c r="AM18" s="57">
        <v>0</v>
      </c>
      <c r="AO18" s="147">
        <v>0</v>
      </c>
      <c r="AP18" s="57">
        <v>0</v>
      </c>
      <c r="AQ18" s="57">
        <v>0</v>
      </c>
      <c r="AS18" s="147">
        <v>0</v>
      </c>
      <c r="AT18" s="57">
        <v>0</v>
      </c>
      <c r="AU18" s="57">
        <v>0</v>
      </c>
    </row>
    <row r="19" spans="2:47" x14ac:dyDescent="0.25">
      <c r="B19" s="126">
        <v>4320</v>
      </c>
      <c r="C19" s="58"/>
      <c r="D19" s="59" t="s">
        <v>63</v>
      </c>
      <c r="E19" s="147">
        <f t="shared" si="18"/>
        <v>0</v>
      </c>
      <c r="F19" s="57">
        <f t="shared" si="18"/>
        <v>0</v>
      </c>
      <c r="G19" s="57">
        <f t="shared" si="18"/>
        <v>0</v>
      </c>
      <c r="I19" s="147">
        <v>0</v>
      </c>
      <c r="J19" s="57">
        <v>0</v>
      </c>
      <c r="K19" s="57">
        <v>0</v>
      </c>
      <c r="M19" s="147">
        <v>0</v>
      </c>
      <c r="N19" s="57">
        <v>0</v>
      </c>
      <c r="O19" s="57">
        <v>0</v>
      </c>
      <c r="Q19" s="147">
        <v>0</v>
      </c>
      <c r="R19" s="57">
        <v>0</v>
      </c>
      <c r="S19" s="57">
        <v>0</v>
      </c>
      <c r="U19" s="147">
        <v>0</v>
      </c>
      <c r="V19" s="57">
        <v>0</v>
      </c>
      <c r="W19" s="57">
        <v>0</v>
      </c>
      <c r="Y19" s="147">
        <v>0</v>
      </c>
      <c r="Z19" s="57">
        <v>0</v>
      </c>
      <c r="AA19" s="57">
        <v>0</v>
      </c>
      <c r="AC19" s="147">
        <v>0</v>
      </c>
      <c r="AD19" s="57">
        <v>0</v>
      </c>
      <c r="AE19" s="57">
        <v>0</v>
      </c>
      <c r="AG19" s="147">
        <v>0</v>
      </c>
      <c r="AH19" s="57">
        <v>0</v>
      </c>
      <c r="AI19" s="57">
        <v>0</v>
      </c>
      <c r="AK19" s="147">
        <v>0</v>
      </c>
      <c r="AL19" s="57">
        <v>0</v>
      </c>
      <c r="AM19" s="57">
        <v>0</v>
      </c>
      <c r="AO19" s="147">
        <v>0</v>
      </c>
      <c r="AP19" s="57">
        <v>0</v>
      </c>
      <c r="AQ19" s="57">
        <v>0</v>
      </c>
      <c r="AS19" s="147">
        <v>0</v>
      </c>
      <c r="AT19" s="57">
        <v>0</v>
      </c>
      <c r="AU19" s="57">
        <v>0</v>
      </c>
    </row>
    <row r="20" spans="2:47" x14ac:dyDescent="0.25">
      <c r="B20" s="126">
        <v>4330</v>
      </c>
      <c r="C20" s="58"/>
      <c r="D20" s="59" t="s">
        <v>68</v>
      </c>
      <c r="E20" s="147">
        <f t="shared" si="18"/>
        <v>0</v>
      </c>
      <c r="F20" s="57">
        <f t="shared" si="18"/>
        <v>0</v>
      </c>
      <c r="G20" s="57">
        <f t="shared" si="18"/>
        <v>0</v>
      </c>
      <c r="I20" s="147">
        <v>0</v>
      </c>
      <c r="J20" s="57">
        <v>0</v>
      </c>
      <c r="K20" s="57">
        <v>0</v>
      </c>
      <c r="M20" s="147">
        <v>0</v>
      </c>
      <c r="N20" s="57">
        <v>0</v>
      </c>
      <c r="O20" s="57">
        <v>0</v>
      </c>
      <c r="Q20" s="147">
        <v>0</v>
      </c>
      <c r="R20" s="57">
        <v>0</v>
      </c>
      <c r="S20" s="57">
        <v>0</v>
      </c>
      <c r="U20" s="147">
        <v>0</v>
      </c>
      <c r="V20" s="57">
        <v>0</v>
      </c>
      <c r="W20" s="57">
        <v>0</v>
      </c>
      <c r="Y20" s="147">
        <v>0</v>
      </c>
      <c r="Z20" s="57">
        <v>0</v>
      </c>
      <c r="AA20" s="57">
        <v>0</v>
      </c>
      <c r="AC20" s="147">
        <v>0</v>
      </c>
      <c r="AD20" s="57">
        <v>0</v>
      </c>
      <c r="AE20" s="57">
        <v>0</v>
      </c>
      <c r="AG20" s="147">
        <v>0</v>
      </c>
      <c r="AH20" s="57">
        <v>0</v>
      </c>
      <c r="AI20" s="57">
        <v>0</v>
      </c>
      <c r="AK20" s="147">
        <v>0</v>
      </c>
      <c r="AL20" s="57">
        <v>0</v>
      </c>
      <c r="AM20" s="57">
        <v>0</v>
      </c>
      <c r="AO20" s="147">
        <v>0</v>
      </c>
      <c r="AP20" s="57">
        <v>0</v>
      </c>
      <c r="AQ20" s="57">
        <v>0</v>
      </c>
      <c r="AS20" s="147">
        <v>0</v>
      </c>
      <c r="AT20" s="57">
        <v>0</v>
      </c>
      <c r="AU20" s="57">
        <v>0</v>
      </c>
    </row>
    <row r="21" spans="2:47" x14ac:dyDescent="0.25">
      <c r="B21" s="126">
        <v>4340</v>
      </c>
      <c r="C21" s="58"/>
      <c r="D21" s="59" t="s">
        <v>72</v>
      </c>
      <c r="E21" s="147">
        <f t="shared" si="18"/>
        <v>0</v>
      </c>
      <c r="F21" s="57">
        <f t="shared" si="18"/>
        <v>0</v>
      </c>
      <c r="G21" s="57">
        <f t="shared" si="18"/>
        <v>0</v>
      </c>
      <c r="I21" s="147">
        <v>0</v>
      </c>
      <c r="J21" s="57">
        <v>0</v>
      </c>
      <c r="K21" s="57">
        <v>0</v>
      </c>
      <c r="M21" s="147">
        <v>0</v>
      </c>
      <c r="N21" s="57">
        <v>0</v>
      </c>
      <c r="O21" s="57">
        <v>0</v>
      </c>
      <c r="Q21" s="147">
        <v>0</v>
      </c>
      <c r="R21" s="57">
        <v>0</v>
      </c>
      <c r="S21" s="57">
        <v>0</v>
      </c>
      <c r="U21" s="147">
        <v>0</v>
      </c>
      <c r="V21" s="57">
        <v>0</v>
      </c>
      <c r="W21" s="57">
        <v>0</v>
      </c>
      <c r="Y21" s="147">
        <v>0</v>
      </c>
      <c r="Z21" s="57">
        <v>0</v>
      </c>
      <c r="AA21" s="57">
        <v>0</v>
      </c>
      <c r="AC21" s="147">
        <v>0</v>
      </c>
      <c r="AD21" s="57">
        <v>0</v>
      </c>
      <c r="AE21" s="57">
        <v>0</v>
      </c>
      <c r="AG21" s="147">
        <v>0</v>
      </c>
      <c r="AH21" s="57">
        <v>0</v>
      </c>
      <c r="AI21" s="57">
        <v>0</v>
      </c>
      <c r="AK21" s="147">
        <v>0</v>
      </c>
      <c r="AL21" s="57">
        <v>0</v>
      </c>
      <c r="AM21" s="57">
        <v>0</v>
      </c>
      <c r="AO21" s="147">
        <v>0</v>
      </c>
      <c r="AP21" s="57">
        <v>0</v>
      </c>
      <c r="AQ21" s="57">
        <v>0</v>
      </c>
      <c r="AS21" s="147">
        <v>0</v>
      </c>
      <c r="AT21" s="57">
        <v>0</v>
      </c>
      <c r="AU21" s="57">
        <v>0</v>
      </c>
    </row>
    <row r="22" spans="2:47" x14ac:dyDescent="0.25">
      <c r="B22" s="126">
        <v>4390</v>
      </c>
      <c r="C22" s="58"/>
      <c r="D22" s="59" t="s">
        <v>76</v>
      </c>
      <c r="E22" s="147">
        <f t="shared" si="18"/>
        <v>0</v>
      </c>
      <c r="F22" s="57">
        <f t="shared" si="18"/>
        <v>0</v>
      </c>
      <c r="G22" s="57">
        <f t="shared" si="18"/>
        <v>0</v>
      </c>
      <c r="I22" s="147">
        <v>0</v>
      </c>
      <c r="J22" s="57">
        <v>0</v>
      </c>
      <c r="K22" s="57">
        <v>0</v>
      </c>
      <c r="M22" s="147">
        <v>0</v>
      </c>
      <c r="N22" s="57">
        <v>0</v>
      </c>
      <c r="O22" s="57">
        <v>0</v>
      </c>
      <c r="Q22" s="147">
        <v>0</v>
      </c>
      <c r="R22" s="57">
        <v>0</v>
      </c>
      <c r="S22" s="57">
        <v>0</v>
      </c>
      <c r="U22" s="147">
        <v>0</v>
      </c>
      <c r="V22" s="57">
        <v>0</v>
      </c>
      <c r="W22" s="57">
        <v>0</v>
      </c>
      <c r="Y22" s="147">
        <v>0</v>
      </c>
      <c r="Z22" s="57">
        <v>0</v>
      </c>
      <c r="AA22" s="57">
        <v>0</v>
      </c>
      <c r="AC22" s="147">
        <v>0</v>
      </c>
      <c r="AD22" s="57">
        <v>0</v>
      </c>
      <c r="AE22" s="57">
        <v>0</v>
      </c>
      <c r="AG22" s="147">
        <v>0</v>
      </c>
      <c r="AH22" s="57">
        <v>0</v>
      </c>
      <c r="AI22" s="57">
        <v>0</v>
      </c>
      <c r="AK22" s="147">
        <v>0</v>
      </c>
      <c r="AL22" s="57">
        <v>0</v>
      </c>
      <c r="AM22" s="57">
        <v>0</v>
      </c>
      <c r="AO22" s="147">
        <v>0</v>
      </c>
      <c r="AP22" s="57">
        <v>0</v>
      </c>
      <c r="AQ22" s="57">
        <v>0</v>
      </c>
      <c r="AS22" s="147">
        <v>0</v>
      </c>
      <c r="AT22" s="57">
        <v>0</v>
      </c>
      <c r="AU22" s="57">
        <v>0</v>
      </c>
    </row>
    <row r="23" spans="2:47" x14ac:dyDescent="0.25">
      <c r="B23" s="126"/>
      <c r="C23" s="58"/>
      <c r="D23" s="59"/>
      <c r="E23" s="147"/>
      <c r="F23" s="57"/>
      <c r="G23" s="57"/>
      <c r="I23" s="147"/>
      <c r="J23" s="57"/>
      <c r="K23" s="57"/>
      <c r="M23" s="147"/>
      <c r="N23" s="57"/>
      <c r="O23" s="57"/>
      <c r="Q23" s="147"/>
      <c r="R23" s="57"/>
      <c r="S23" s="57"/>
      <c r="U23" s="147"/>
      <c r="V23" s="57"/>
      <c r="W23" s="57"/>
      <c r="Y23" s="147"/>
      <c r="Z23" s="57"/>
      <c r="AA23" s="57"/>
      <c r="AC23" s="147"/>
      <c r="AD23" s="57"/>
      <c r="AE23" s="57"/>
      <c r="AG23" s="147"/>
      <c r="AH23" s="57"/>
      <c r="AI23" s="57"/>
      <c r="AK23" s="147"/>
      <c r="AL23" s="57"/>
      <c r="AM23" s="57"/>
      <c r="AO23" s="147"/>
      <c r="AP23" s="57"/>
      <c r="AQ23" s="57"/>
      <c r="AS23" s="147"/>
      <c r="AT23" s="57"/>
      <c r="AU23" s="57"/>
    </row>
    <row r="24" spans="2:47" x14ac:dyDescent="0.25">
      <c r="B24" s="126">
        <v>4000</v>
      </c>
      <c r="C24" s="72" t="s">
        <v>83</v>
      </c>
      <c r="D24" s="73"/>
      <c r="E24" s="148">
        <f>+E6+E14+E17</f>
        <v>0</v>
      </c>
      <c r="F24" s="75">
        <f>+F6+F14+F17</f>
        <v>0</v>
      </c>
      <c r="G24" s="75">
        <f>+G6+G14+G17</f>
        <v>0</v>
      </c>
      <c r="I24" s="148">
        <f t="shared" ref="I24:K24" si="19">+I6+I14+I17</f>
        <v>0</v>
      </c>
      <c r="J24" s="75">
        <f t="shared" si="19"/>
        <v>0</v>
      </c>
      <c r="K24" s="75">
        <f t="shared" si="19"/>
        <v>0</v>
      </c>
      <c r="M24" s="148">
        <f t="shared" ref="M24:O24" si="20">+M6+M14+M17</f>
        <v>0</v>
      </c>
      <c r="N24" s="75">
        <f t="shared" si="20"/>
        <v>0</v>
      </c>
      <c r="O24" s="75">
        <f t="shared" si="20"/>
        <v>0</v>
      </c>
      <c r="Q24" s="148">
        <f t="shared" ref="Q24:S24" si="21">+Q6+Q14+Q17</f>
        <v>0</v>
      </c>
      <c r="R24" s="75">
        <f t="shared" si="21"/>
        <v>0</v>
      </c>
      <c r="S24" s="75">
        <f t="shared" si="21"/>
        <v>0</v>
      </c>
      <c r="U24" s="148">
        <f t="shared" ref="U24:W24" si="22">+U6+U14+U17</f>
        <v>0</v>
      </c>
      <c r="V24" s="75">
        <f t="shared" si="22"/>
        <v>0</v>
      </c>
      <c r="W24" s="75">
        <f t="shared" si="22"/>
        <v>0</v>
      </c>
      <c r="Y24" s="148">
        <f t="shared" ref="Y24:AA24" si="23">+Y6+Y14+Y17</f>
        <v>0</v>
      </c>
      <c r="Z24" s="75">
        <f t="shared" si="23"/>
        <v>0</v>
      </c>
      <c r="AA24" s="75">
        <f t="shared" si="23"/>
        <v>0</v>
      </c>
      <c r="AC24" s="148">
        <f>+AC6+AC14+AC17</f>
        <v>0</v>
      </c>
      <c r="AD24" s="75">
        <f>+AD6+AD14+AD17</f>
        <v>0</v>
      </c>
      <c r="AE24" s="75">
        <f>+AE6+AE14+AE17</f>
        <v>0</v>
      </c>
      <c r="AG24" s="148">
        <f>+AG6+AG14+AG17</f>
        <v>0</v>
      </c>
      <c r="AH24" s="75">
        <f>+AH6+AH14+AH17</f>
        <v>0</v>
      </c>
      <c r="AI24" s="75">
        <f>+AI6+AI14+AI17</f>
        <v>0</v>
      </c>
      <c r="AK24" s="148">
        <f>+AK6+AK14+AK17</f>
        <v>0</v>
      </c>
      <c r="AL24" s="75">
        <f>+AL6+AL14+AL17</f>
        <v>0</v>
      </c>
      <c r="AM24" s="75">
        <f>+AM6+AM14+AM17</f>
        <v>0</v>
      </c>
      <c r="AO24" s="148">
        <f>+AO6+AO14+AO17</f>
        <v>0</v>
      </c>
      <c r="AP24" s="75">
        <f>+AP6+AP14+AP17</f>
        <v>0</v>
      </c>
      <c r="AQ24" s="75">
        <f>+AQ6+AQ14+AQ17</f>
        <v>0</v>
      </c>
      <c r="AS24" s="148">
        <f>+AS6+AS14+AS17</f>
        <v>0</v>
      </c>
      <c r="AT24" s="75">
        <f>+AT6+AT14+AT17</f>
        <v>0</v>
      </c>
      <c r="AU24" s="75">
        <f>+AU6+AU14+AU17</f>
        <v>0</v>
      </c>
    </row>
    <row r="25" spans="2:47" x14ac:dyDescent="0.25">
      <c r="B25" s="126"/>
      <c r="C25" s="58"/>
      <c r="D25" s="21"/>
      <c r="E25" s="147"/>
      <c r="F25" s="57"/>
      <c r="G25" s="57"/>
      <c r="I25" s="147"/>
      <c r="J25" s="57"/>
      <c r="K25" s="57"/>
      <c r="M25" s="147"/>
      <c r="N25" s="57"/>
      <c r="O25" s="57"/>
      <c r="Q25" s="147"/>
      <c r="R25" s="57"/>
      <c r="S25" s="57"/>
      <c r="U25" s="147"/>
      <c r="V25" s="57"/>
      <c r="W25" s="57"/>
      <c r="Y25" s="147"/>
      <c r="Z25" s="57"/>
      <c r="AA25" s="57"/>
      <c r="AC25" s="147"/>
      <c r="AD25" s="57"/>
      <c r="AE25" s="57"/>
      <c r="AG25" s="147"/>
      <c r="AH25" s="57"/>
      <c r="AI25" s="57"/>
      <c r="AK25" s="147"/>
      <c r="AL25" s="57"/>
      <c r="AM25" s="57"/>
      <c r="AO25" s="147"/>
      <c r="AP25" s="57"/>
      <c r="AQ25" s="57"/>
      <c r="AS25" s="147"/>
      <c r="AT25" s="57"/>
      <c r="AU25" s="57"/>
    </row>
    <row r="26" spans="2:47" x14ac:dyDescent="0.25">
      <c r="B26" s="126"/>
      <c r="C26" s="20" t="s">
        <v>88</v>
      </c>
      <c r="D26" s="21"/>
      <c r="E26" s="147"/>
      <c r="F26" s="57"/>
      <c r="G26" s="57"/>
      <c r="I26" s="147"/>
      <c r="J26" s="57"/>
      <c r="K26" s="57"/>
      <c r="M26" s="147"/>
      <c r="N26" s="57"/>
      <c r="O26" s="57"/>
      <c r="Q26" s="147"/>
      <c r="R26" s="57"/>
      <c r="S26" s="57"/>
      <c r="U26" s="147"/>
      <c r="V26" s="57"/>
      <c r="W26" s="57"/>
      <c r="Y26" s="147"/>
      <c r="Z26" s="57"/>
      <c r="AA26" s="57"/>
      <c r="AC26" s="147"/>
      <c r="AD26" s="57"/>
      <c r="AE26" s="57"/>
      <c r="AG26" s="147"/>
      <c r="AH26" s="57"/>
      <c r="AI26" s="57"/>
      <c r="AK26" s="147"/>
      <c r="AL26" s="57"/>
      <c r="AM26" s="57"/>
      <c r="AO26" s="147"/>
      <c r="AP26" s="57"/>
      <c r="AQ26" s="57"/>
      <c r="AS26" s="147"/>
      <c r="AT26" s="57"/>
      <c r="AU26" s="57"/>
    </row>
    <row r="27" spans="2:47" x14ac:dyDescent="0.25">
      <c r="B27" s="126">
        <v>5100</v>
      </c>
      <c r="C27" s="41" t="s">
        <v>90</v>
      </c>
      <c r="D27" s="21"/>
      <c r="E27" s="146">
        <f>SUM(E28:E30)</f>
        <v>0</v>
      </c>
      <c r="F27" s="38">
        <f>SUM(F28:F30)</f>
        <v>0</v>
      </c>
      <c r="G27" s="38">
        <f>SUM(G28:G30)</f>
        <v>0</v>
      </c>
      <c r="I27" s="146">
        <f t="shared" ref="I27:K27" si="24">SUM(I28:I30)</f>
        <v>0</v>
      </c>
      <c r="J27" s="38">
        <f t="shared" si="24"/>
        <v>0</v>
      </c>
      <c r="K27" s="38">
        <f t="shared" si="24"/>
        <v>0</v>
      </c>
      <c r="M27" s="146">
        <f t="shared" ref="M27:O27" si="25">SUM(M28:M30)</f>
        <v>0</v>
      </c>
      <c r="N27" s="38">
        <f t="shared" si="25"/>
        <v>0</v>
      </c>
      <c r="O27" s="38">
        <f t="shared" si="25"/>
        <v>0</v>
      </c>
      <c r="Q27" s="146">
        <f t="shared" ref="Q27:S27" si="26">SUM(Q28:Q30)</f>
        <v>0</v>
      </c>
      <c r="R27" s="38">
        <f t="shared" si="26"/>
        <v>0</v>
      </c>
      <c r="S27" s="38">
        <f t="shared" si="26"/>
        <v>0</v>
      </c>
      <c r="U27" s="146">
        <f t="shared" ref="U27:W27" si="27">SUM(U28:U30)</f>
        <v>0</v>
      </c>
      <c r="V27" s="38">
        <f t="shared" si="27"/>
        <v>0</v>
      </c>
      <c r="W27" s="38">
        <f t="shared" si="27"/>
        <v>0</v>
      </c>
      <c r="Y27" s="146">
        <f t="shared" ref="Y27:AA27" si="28">SUM(Y28:Y30)</f>
        <v>0</v>
      </c>
      <c r="Z27" s="38">
        <f t="shared" si="28"/>
        <v>0</v>
      </c>
      <c r="AA27" s="38">
        <f t="shared" si="28"/>
        <v>0</v>
      </c>
      <c r="AC27" s="146">
        <f>SUM(AC28:AC30)</f>
        <v>0</v>
      </c>
      <c r="AD27" s="38">
        <f>SUM(AD28:AD30)</f>
        <v>0</v>
      </c>
      <c r="AE27" s="38">
        <f>SUM(AE28:AE30)</f>
        <v>0</v>
      </c>
      <c r="AG27" s="146">
        <f>SUM(AG28:AG30)</f>
        <v>0</v>
      </c>
      <c r="AH27" s="38">
        <f>SUM(AH28:AH30)</f>
        <v>0</v>
      </c>
      <c r="AI27" s="38">
        <f>SUM(AI28:AI30)</f>
        <v>0</v>
      </c>
      <c r="AK27" s="146">
        <f>SUM(AK28:AK30)</f>
        <v>0</v>
      </c>
      <c r="AL27" s="38">
        <f>SUM(AL28:AL30)</f>
        <v>0</v>
      </c>
      <c r="AM27" s="38">
        <f>SUM(AM28:AM30)</f>
        <v>0</v>
      </c>
      <c r="AO27" s="146">
        <f>SUM(AO28:AO30)</f>
        <v>0</v>
      </c>
      <c r="AP27" s="38">
        <f>SUM(AP28:AP30)</f>
        <v>0</v>
      </c>
      <c r="AQ27" s="38">
        <f>SUM(AQ28:AQ30)</f>
        <v>0</v>
      </c>
      <c r="AS27" s="146">
        <f>SUM(AS28:AS30)</f>
        <v>0</v>
      </c>
      <c r="AT27" s="38">
        <f>SUM(AT28:AT30)</f>
        <v>0</v>
      </c>
      <c r="AU27" s="38">
        <f>SUM(AU28:AU30)</f>
        <v>0</v>
      </c>
    </row>
    <row r="28" spans="2:47" x14ac:dyDescent="0.25">
      <c r="B28" s="126">
        <v>5110</v>
      </c>
      <c r="C28" s="58"/>
      <c r="D28" s="59" t="s">
        <v>66</v>
      </c>
      <c r="E28" s="147">
        <f t="shared" ref="E28:G30" si="29">+I28+M28+Q28+U28+Y28+AC28+AG28+AK28+AO28+AS28</f>
        <v>0</v>
      </c>
      <c r="F28" s="57">
        <f t="shared" si="29"/>
        <v>0</v>
      </c>
      <c r="G28" s="57">
        <f t="shared" si="29"/>
        <v>0</v>
      </c>
      <c r="I28" s="147">
        <v>0</v>
      </c>
      <c r="J28" s="57">
        <v>0</v>
      </c>
      <c r="K28" s="57">
        <v>0</v>
      </c>
      <c r="M28" s="147">
        <v>0</v>
      </c>
      <c r="N28" s="57">
        <v>0</v>
      </c>
      <c r="O28" s="57">
        <v>0</v>
      </c>
      <c r="Q28" s="147">
        <v>0</v>
      </c>
      <c r="R28" s="57">
        <v>0</v>
      </c>
      <c r="S28" s="57">
        <v>0</v>
      </c>
      <c r="U28" s="147">
        <v>0</v>
      </c>
      <c r="V28" s="57">
        <v>0</v>
      </c>
      <c r="W28" s="57">
        <v>0</v>
      </c>
      <c r="Y28" s="147">
        <v>0</v>
      </c>
      <c r="Z28" s="57">
        <v>0</v>
      </c>
      <c r="AA28" s="57">
        <v>0</v>
      </c>
      <c r="AC28" s="147">
        <v>0</v>
      </c>
      <c r="AD28" s="57">
        <v>0</v>
      </c>
      <c r="AE28" s="57">
        <v>0</v>
      </c>
      <c r="AG28" s="147">
        <v>0</v>
      </c>
      <c r="AH28" s="57">
        <v>0</v>
      </c>
      <c r="AI28" s="57">
        <v>0</v>
      </c>
      <c r="AK28" s="147">
        <v>0</v>
      </c>
      <c r="AL28" s="57">
        <v>0</v>
      </c>
      <c r="AM28" s="57">
        <v>0</v>
      </c>
      <c r="AO28" s="147">
        <v>0</v>
      </c>
      <c r="AP28" s="57">
        <v>0</v>
      </c>
      <c r="AQ28" s="57">
        <v>0</v>
      </c>
      <c r="AS28" s="147">
        <v>0</v>
      </c>
      <c r="AT28" s="57">
        <v>0</v>
      </c>
      <c r="AU28" s="57">
        <v>0</v>
      </c>
    </row>
    <row r="29" spans="2:47" x14ac:dyDescent="0.25">
      <c r="B29" s="126">
        <v>5120</v>
      </c>
      <c r="C29" s="58"/>
      <c r="D29" s="59" t="s">
        <v>70</v>
      </c>
      <c r="E29" s="147">
        <f t="shared" si="29"/>
        <v>0</v>
      </c>
      <c r="F29" s="57">
        <f t="shared" si="29"/>
        <v>0</v>
      </c>
      <c r="G29" s="57">
        <f t="shared" si="29"/>
        <v>0</v>
      </c>
      <c r="I29" s="147">
        <v>0</v>
      </c>
      <c r="J29" s="57">
        <v>0</v>
      </c>
      <c r="K29" s="57">
        <v>0</v>
      </c>
      <c r="M29" s="147">
        <v>0</v>
      </c>
      <c r="N29" s="57">
        <v>0</v>
      </c>
      <c r="O29" s="57">
        <v>0</v>
      </c>
      <c r="Q29" s="147">
        <v>0</v>
      </c>
      <c r="R29" s="57">
        <v>0</v>
      </c>
      <c r="S29" s="57">
        <v>0</v>
      </c>
      <c r="U29" s="147">
        <v>0</v>
      </c>
      <c r="V29" s="57">
        <v>0</v>
      </c>
      <c r="W29" s="57">
        <v>0</v>
      </c>
      <c r="Y29" s="147">
        <v>0</v>
      </c>
      <c r="Z29" s="57">
        <v>0</v>
      </c>
      <c r="AA29" s="57">
        <v>0</v>
      </c>
      <c r="AC29" s="147">
        <v>0</v>
      </c>
      <c r="AD29" s="57">
        <v>0</v>
      </c>
      <c r="AE29" s="57">
        <v>0</v>
      </c>
      <c r="AG29" s="147">
        <v>0</v>
      </c>
      <c r="AH29" s="57">
        <v>0</v>
      </c>
      <c r="AI29" s="57">
        <v>0</v>
      </c>
      <c r="AK29" s="147">
        <v>0</v>
      </c>
      <c r="AL29" s="57">
        <v>0</v>
      </c>
      <c r="AM29" s="57">
        <v>0</v>
      </c>
      <c r="AO29" s="147">
        <v>0</v>
      </c>
      <c r="AP29" s="57">
        <v>0</v>
      </c>
      <c r="AQ29" s="57">
        <v>0</v>
      </c>
      <c r="AS29" s="147">
        <v>0</v>
      </c>
      <c r="AT29" s="57">
        <v>0</v>
      </c>
      <c r="AU29" s="57">
        <v>0</v>
      </c>
    </row>
    <row r="30" spans="2:47" x14ac:dyDescent="0.25">
      <c r="B30" s="126">
        <v>5130</v>
      </c>
      <c r="C30" s="58"/>
      <c r="D30" s="59" t="s">
        <v>74</v>
      </c>
      <c r="E30" s="147">
        <f t="shared" si="29"/>
        <v>0</v>
      </c>
      <c r="F30" s="57">
        <f t="shared" si="29"/>
        <v>0</v>
      </c>
      <c r="G30" s="57">
        <f t="shared" si="29"/>
        <v>0</v>
      </c>
      <c r="I30" s="147">
        <v>0</v>
      </c>
      <c r="J30" s="57">
        <v>0</v>
      </c>
      <c r="K30" s="57">
        <v>0</v>
      </c>
      <c r="M30" s="147">
        <v>0</v>
      </c>
      <c r="N30" s="57">
        <v>0</v>
      </c>
      <c r="O30" s="57">
        <v>0</v>
      </c>
      <c r="Q30" s="147">
        <v>0</v>
      </c>
      <c r="R30" s="57">
        <v>0</v>
      </c>
      <c r="S30" s="57">
        <v>0</v>
      </c>
      <c r="U30" s="147">
        <v>0</v>
      </c>
      <c r="V30" s="57">
        <v>0</v>
      </c>
      <c r="W30" s="57">
        <v>0</v>
      </c>
      <c r="Y30" s="147">
        <v>0</v>
      </c>
      <c r="Z30" s="57">
        <v>0</v>
      </c>
      <c r="AA30" s="57">
        <v>0</v>
      </c>
      <c r="AC30" s="147">
        <v>0</v>
      </c>
      <c r="AD30" s="57">
        <v>0</v>
      </c>
      <c r="AE30" s="57">
        <v>0</v>
      </c>
      <c r="AG30" s="147">
        <v>0</v>
      </c>
      <c r="AH30" s="57">
        <v>0</v>
      </c>
      <c r="AI30" s="57">
        <v>0</v>
      </c>
      <c r="AK30" s="147">
        <v>0</v>
      </c>
      <c r="AL30" s="57">
        <v>0</v>
      </c>
      <c r="AM30" s="57">
        <v>0</v>
      </c>
      <c r="AO30" s="147">
        <v>0</v>
      </c>
      <c r="AP30" s="57">
        <v>0</v>
      </c>
      <c r="AQ30" s="57">
        <v>0</v>
      </c>
      <c r="AS30" s="147">
        <v>0</v>
      </c>
      <c r="AT30" s="57">
        <v>0</v>
      </c>
      <c r="AU30" s="57">
        <v>0</v>
      </c>
    </row>
    <row r="31" spans="2:47" x14ac:dyDescent="0.25">
      <c r="B31" s="126">
        <v>5200</v>
      </c>
      <c r="C31" s="41" t="s">
        <v>99</v>
      </c>
      <c r="D31" s="21"/>
      <c r="E31" s="146">
        <f>SUM(E32:E40)</f>
        <v>0</v>
      </c>
      <c r="F31" s="38">
        <f>SUM(F32:F40)</f>
        <v>0</v>
      </c>
      <c r="G31" s="38">
        <f>SUM(G32:G40)</f>
        <v>0</v>
      </c>
      <c r="I31" s="146">
        <f t="shared" ref="I31:K31" si="30">SUM(I32:I40)</f>
        <v>0</v>
      </c>
      <c r="J31" s="38">
        <f t="shared" si="30"/>
        <v>0</v>
      </c>
      <c r="K31" s="38">
        <f t="shared" si="30"/>
        <v>0</v>
      </c>
      <c r="M31" s="146">
        <f t="shared" ref="M31:O31" si="31">SUM(M32:M40)</f>
        <v>0</v>
      </c>
      <c r="N31" s="38">
        <f t="shared" si="31"/>
        <v>0</v>
      </c>
      <c r="O31" s="38">
        <f t="shared" si="31"/>
        <v>0</v>
      </c>
      <c r="Q31" s="146">
        <f t="shared" ref="Q31:S31" si="32">SUM(Q32:Q40)</f>
        <v>0</v>
      </c>
      <c r="R31" s="38">
        <f t="shared" si="32"/>
        <v>0</v>
      </c>
      <c r="S31" s="38">
        <f t="shared" si="32"/>
        <v>0</v>
      </c>
      <c r="U31" s="146">
        <f t="shared" ref="U31:W31" si="33">SUM(U32:U40)</f>
        <v>0</v>
      </c>
      <c r="V31" s="38">
        <f t="shared" si="33"/>
        <v>0</v>
      </c>
      <c r="W31" s="38">
        <f t="shared" si="33"/>
        <v>0</v>
      </c>
      <c r="Y31" s="146">
        <f t="shared" ref="Y31:AA31" si="34">SUM(Y32:Y40)</f>
        <v>0</v>
      </c>
      <c r="Z31" s="38">
        <f t="shared" si="34"/>
        <v>0</v>
      </c>
      <c r="AA31" s="38">
        <f t="shared" si="34"/>
        <v>0</v>
      </c>
      <c r="AC31" s="146">
        <f>SUM(AC32:AC40)</f>
        <v>0</v>
      </c>
      <c r="AD31" s="38">
        <f>SUM(AD32:AD40)</f>
        <v>0</v>
      </c>
      <c r="AE31" s="38">
        <f>SUM(AE32:AE40)</f>
        <v>0</v>
      </c>
      <c r="AG31" s="146">
        <f>SUM(AG32:AG40)</f>
        <v>0</v>
      </c>
      <c r="AH31" s="38">
        <f>SUM(AH32:AH40)</f>
        <v>0</v>
      </c>
      <c r="AI31" s="38">
        <f>SUM(AI32:AI40)</f>
        <v>0</v>
      </c>
      <c r="AK31" s="146">
        <f>SUM(AK32:AK40)</f>
        <v>0</v>
      </c>
      <c r="AL31" s="38">
        <f>SUM(AL32:AL40)</f>
        <v>0</v>
      </c>
      <c r="AM31" s="38">
        <f>SUM(AM32:AM40)</f>
        <v>0</v>
      </c>
      <c r="AO31" s="146">
        <f>SUM(AO32:AO40)</f>
        <v>0</v>
      </c>
      <c r="AP31" s="38">
        <f>SUM(AP32:AP40)</f>
        <v>0</v>
      </c>
      <c r="AQ31" s="38">
        <f>SUM(AQ32:AQ40)</f>
        <v>0</v>
      </c>
      <c r="AS31" s="146">
        <f>SUM(AS32:AS40)</f>
        <v>0</v>
      </c>
      <c r="AT31" s="38">
        <f>SUM(AT32:AT40)</f>
        <v>0</v>
      </c>
      <c r="AU31" s="38">
        <f>SUM(AU32:AU40)</f>
        <v>0</v>
      </c>
    </row>
    <row r="32" spans="2:47" x14ac:dyDescent="0.25">
      <c r="B32" s="126">
        <v>5210</v>
      </c>
      <c r="C32" s="58"/>
      <c r="D32" s="59" t="s">
        <v>78</v>
      </c>
      <c r="E32" s="147">
        <f t="shared" ref="E32:G40" si="35">+I32+M32+Q32+U32+Y32+AC32+AG32+AK32+AO32+AS32</f>
        <v>0</v>
      </c>
      <c r="F32" s="57">
        <f t="shared" si="35"/>
        <v>0</v>
      </c>
      <c r="G32" s="57">
        <f t="shared" si="35"/>
        <v>0</v>
      </c>
      <c r="I32" s="147">
        <v>0</v>
      </c>
      <c r="J32" s="57">
        <v>0</v>
      </c>
      <c r="K32" s="57">
        <v>0</v>
      </c>
      <c r="M32" s="147">
        <v>0</v>
      </c>
      <c r="N32" s="57">
        <v>0</v>
      </c>
      <c r="O32" s="57">
        <v>0</v>
      </c>
      <c r="Q32" s="147">
        <v>0</v>
      </c>
      <c r="R32" s="57">
        <v>0</v>
      </c>
      <c r="S32" s="57">
        <v>0</v>
      </c>
      <c r="U32" s="147">
        <v>0</v>
      </c>
      <c r="V32" s="57">
        <v>0</v>
      </c>
      <c r="W32" s="57">
        <v>0</v>
      </c>
      <c r="Y32" s="147">
        <v>0</v>
      </c>
      <c r="Z32" s="57">
        <v>0</v>
      </c>
      <c r="AA32" s="57">
        <v>0</v>
      </c>
      <c r="AC32" s="147">
        <v>0</v>
      </c>
      <c r="AD32" s="57">
        <v>0</v>
      </c>
      <c r="AE32" s="57">
        <v>0</v>
      </c>
      <c r="AG32" s="147">
        <v>0</v>
      </c>
      <c r="AH32" s="57">
        <v>0</v>
      </c>
      <c r="AI32" s="57">
        <v>0</v>
      </c>
      <c r="AK32" s="147">
        <v>0</v>
      </c>
      <c r="AL32" s="57">
        <v>0</v>
      </c>
      <c r="AM32" s="57">
        <v>0</v>
      </c>
      <c r="AO32" s="147">
        <v>0</v>
      </c>
      <c r="AP32" s="57">
        <v>0</v>
      </c>
      <c r="AQ32" s="57">
        <v>0</v>
      </c>
      <c r="AS32" s="147">
        <v>0</v>
      </c>
      <c r="AT32" s="57">
        <v>0</v>
      </c>
      <c r="AU32" s="57">
        <v>0</v>
      </c>
    </row>
    <row r="33" spans="2:47" x14ac:dyDescent="0.25">
      <c r="B33" s="126">
        <v>5220</v>
      </c>
      <c r="C33" s="58"/>
      <c r="D33" s="59" t="s">
        <v>102</v>
      </c>
      <c r="E33" s="147">
        <f t="shared" si="35"/>
        <v>0</v>
      </c>
      <c r="F33" s="57">
        <f t="shared" si="35"/>
        <v>0</v>
      </c>
      <c r="G33" s="57">
        <f t="shared" si="35"/>
        <v>0</v>
      </c>
      <c r="I33" s="147">
        <v>0</v>
      </c>
      <c r="J33" s="57">
        <v>0</v>
      </c>
      <c r="K33" s="57">
        <v>0</v>
      </c>
      <c r="M33" s="147">
        <v>0</v>
      </c>
      <c r="N33" s="57">
        <v>0</v>
      </c>
      <c r="O33" s="57">
        <v>0</v>
      </c>
      <c r="Q33" s="147">
        <v>0</v>
      </c>
      <c r="R33" s="57">
        <v>0</v>
      </c>
      <c r="S33" s="57">
        <v>0</v>
      </c>
      <c r="U33" s="147">
        <v>0</v>
      </c>
      <c r="V33" s="57">
        <v>0</v>
      </c>
      <c r="W33" s="57">
        <v>0</v>
      </c>
      <c r="Y33" s="147">
        <v>0</v>
      </c>
      <c r="Z33" s="57">
        <v>0</v>
      </c>
      <c r="AA33" s="57">
        <v>0</v>
      </c>
      <c r="AC33" s="147">
        <v>0</v>
      </c>
      <c r="AD33" s="57">
        <v>0</v>
      </c>
      <c r="AE33" s="57">
        <v>0</v>
      </c>
      <c r="AG33" s="147">
        <v>0</v>
      </c>
      <c r="AH33" s="57">
        <v>0</v>
      </c>
      <c r="AI33" s="57">
        <v>0</v>
      </c>
      <c r="AK33" s="147">
        <v>0</v>
      </c>
      <c r="AL33" s="57">
        <v>0</v>
      </c>
      <c r="AM33" s="57">
        <v>0</v>
      </c>
      <c r="AO33" s="147">
        <v>0</v>
      </c>
      <c r="AP33" s="57">
        <v>0</v>
      </c>
      <c r="AQ33" s="57">
        <v>0</v>
      </c>
      <c r="AS33" s="147">
        <v>0</v>
      </c>
      <c r="AT33" s="57">
        <v>0</v>
      </c>
      <c r="AU33" s="57">
        <v>0</v>
      </c>
    </row>
    <row r="34" spans="2:47" x14ac:dyDescent="0.25">
      <c r="B34" s="126">
        <v>5230</v>
      </c>
      <c r="C34" s="58"/>
      <c r="D34" s="59" t="s">
        <v>104</v>
      </c>
      <c r="E34" s="147">
        <f t="shared" si="35"/>
        <v>0</v>
      </c>
      <c r="F34" s="57">
        <f t="shared" si="35"/>
        <v>0</v>
      </c>
      <c r="G34" s="57">
        <f t="shared" si="35"/>
        <v>0</v>
      </c>
      <c r="I34" s="147">
        <v>0</v>
      </c>
      <c r="J34" s="57">
        <v>0</v>
      </c>
      <c r="K34" s="57">
        <v>0</v>
      </c>
      <c r="M34" s="147">
        <v>0</v>
      </c>
      <c r="N34" s="57">
        <v>0</v>
      </c>
      <c r="O34" s="57">
        <v>0</v>
      </c>
      <c r="Q34" s="147">
        <v>0</v>
      </c>
      <c r="R34" s="57">
        <v>0</v>
      </c>
      <c r="S34" s="57">
        <v>0</v>
      </c>
      <c r="U34" s="147">
        <v>0</v>
      </c>
      <c r="V34" s="57">
        <v>0</v>
      </c>
      <c r="W34" s="57">
        <v>0</v>
      </c>
      <c r="Y34" s="147">
        <v>0</v>
      </c>
      <c r="Z34" s="57">
        <v>0</v>
      </c>
      <c r="AA34" s="57">
        <v>0</v>
      </c>
      <c r="AC34" s="147">
        <v>0</v>
      </c>
      <c r="AD34" s="57">
        <v>0</v>
      </c>
      <c r="AE34" s="57">
        <v>0</v>
      </c>
      <c r="AG34" s="147">
        <v>0</v>
      </c>
      <c r="AH34" s="57">
        <v>0</v>
      </c>
      <c r="AI34" s="57">
        <v>0</v>
      </c>
      <c r="AK34" s="147">
        <v>0</v>
      </c>
      <c r="AL34" s="57">
        <v>0</v>
      </c>
      <c r="AM34" s="57">
        <v>0</v>
      </c>
      <c r="AO34" s="147">
        <v>0</v>
      </c>
      <c r="AP34" s="57">
        <v>0</v>
      </c>
      <c r="AQ34" s="57">
        <v>0</v>
      </c>
      <c r="AS34" s="147">
        <v>0</v>
      </c>
      <c r="AT34" s="57">
        <v>0</v>
      </c>
      <c r="AU34" s="57">
        <v>0</v>
      </c>
    </row>
    <row r="35" spans="2:47" x14ac:dyDescent="0.25">
      <c r="B35" s="126">
        <v>5240</v>
      </c>
      <c r="C35" s="58"/>
      <c r="D35" s="59" t="s">
        <v>86</v>
      </c>
      <c r="E35" s="147">
        <f t="shared" si="35"/>
        <v>0</v>
      </c>
      <c r="F35" s="57">
        <f t="shared" si="35"/>
        <v>0</v>
      </c>
      <c r="G35" s="57">
        <f t="shared" si="35"/>
        <v>0</v>
      </c>
      <c r="I35" s="147">
        <v>0</v>
      </c>
      <c r="J35" s="57">
        <v>0</v>
      </c>
      <c r="K35" s="57">
        <v>0</v>
      </c>
      <c r="M35" s="147">
        <v>0</v>
      </c>
      <c r="N35" s="57">
        <v>0</v>
      </c>
      <c r="O35" s="57">
        <v>0</v>
      </c>
      <c r="Q35" s="147">
        <v>0</v>
      </c>
      <c r="R35" s="57">
        <v>0</v>
      </c>
      <c r="S35" s="57">
        <v>0</v>
      </c>
      <c r="U35" s="147">
        <v>0</v>
      </c>
      <c r="V35" s="57">
        <v>0</v>
      </c>
      <c r="W35" s="57">
        <v>0</v>
      </c>
      <c r="Y35" s="147">
        <v>0</v>
      </c>
      <c r="Z35" s="57">
        <v>0</v>
      </c>
      <c r="AA35" s="57">
        <v>0</v>
      </c>
      <c r="AC35" s="147">
        <v>0</v>
      </c>
      <c r="AD35" s="57">
        <v>0</v>
      </c>
      <c r="AE35" s="57">
        <v>0</v>
      </c>
      <c r="AG35" s="147">
        <v>0</v>
      </c>
      <c r="AH35" s="57">
        <v>0</v>
      </c>
      <c r="AI35" s="57">
        <v>0</v>
      </c>
      <c r="AK35" s="147">
        <v>0</v>
      </c>
      <c r="AL35" s="57">
        <v>0</v>
      </c>
      <c r="AM35" s="57">
        <v>0</v>
      </c>
      <c r="AO35" s="147">
        <v>0</v>
      </c>
      <c r="AP35" s="57">
        <v>0</v>
      </c>
      <c r="AQ35" s="57">
        <v>0</v>
      </c>
      <c r="AS35" s="147">
        <v>0</v>
      </c>
      <c r="AT35" s="57">
        <v>0</v>
      </c>
      <c r="AU35" s="57">
        <v>0</v>
      </c>
    </row>
    <row r="36" spans="2:47" x14ac:dyDescent="0.25">
      <c r="B36" s="126">
        <v>5250</v>
      </c>
      <c r="C36" s="58"/>
      <c r="D36" s="59" t="s">
        <v>89</v>
      </c>
      <c r="E36" s="147">
        <f t="shared" si="35"/>
        <v>0</v>
      </c>
      <c r="F36" s="57">
        <f t="shared" si="35"/>
        <v>0</v>
      </c>
      <c r="G36" s="57">
        <f t="shared" si="35"/>
        <v>0</v>
      </c>
      <c r="I36" s="147">
        <v>0</v>
      </c>
      <c r="J36" s="57">
        <v>0</v>
      </c>
      <c r="K36" s="57">
        <v>0</v>
      </c>
      <c r="M36" s="147">
        <v>0</v>
      </c>
      <c r="N36" s="57">
        <v>0</v>
      </c>
      <c r="O36" s="57">
        <v>0</v>
      </c>
      <c r="Q36" s="147">
        <v>0</v>
      </c>
      <c r="R36" s="57">
        <v>0</v>
      </c>
      <c r="S36" s="57">
        <v>0</v>
      </c>
      <c r="U36" s="147">
        <v>0</v>
      </c>
      <c r="V36" s="57">
        <v>0</v>
      </c>
      <c r="W36" s="57">
        <v>0</v>
      </c>
      <c r="Y36" s="147">
        <v>0</v>
      </c>
      <c r="Z36" s="57">
        <v>0</v>
      </c>
      <c r="AA36" s="57">
        <v>0</v>
      </c>
      <c r="AC36" s="147">
        <v>0</v>
      </c>
      <c r="AD36" s="57">
        <v>0</v>
      </c>
      <c r="AE36" s="57">
        <v>0</v>
      </c>
      <c r="AG36" s="147">
        <v>0</v>
      </c>
      <c r="AH36" s="57">
        <v>0</v>
      </c>
      <c r="AI36" s="57">
        <v>0</v>
      </c>
      <c r="AK36" s="147">
        <v>0</v>
      </c>
      <c r="AL36" s="57">
        <v>0</v>
      </c>
      <c r="AM36" s="57">
        <v>0</v>
      </c>
      <c r="AO36" s="147">
        <v>0</v>
      </c>
      <c r="AP36" s="57">
        <v>0</v>
      </c>
      <c r="AQ36" s="57">
        <v>0</v>
      </c>
      <c r="AS36" s="147">
        <v>0</v>
      </c>
      <c r="AT36" s="57">
        <v>0</v>
      </c>
      <c r="AU36" s="57">
        <v>0</v>
      </c>
    </row>
    <row r="37" spans="2:47" x14ac:dyDescent="0.25">
      <c r="B37" s="126">
        <v>5260</v>
      </c>
      <c r="C37" s="58"/>
      <c r="D37" s="59" t="s">
        <v>91</v>
      </c>
      <c r="E37" s="147">
        <f t="shared" si="35"/>
        <v>0</v>
      </c>
      <c r="F37" s="57">
        <f t="shared" si="35"/>
        <v>0</v>
      </c>
      <c r="G37" s="57">
        <f t="shared" si="35"/>
        <v>0</v>
      </c>
      <c r="I37" s="147">
        <v>0</v>
      </c>
      <c r="J37" s="57">
        <v>0</v>
      </c>
      <c r="K37" s="57">
        <v>0</v>
      </c>
      <c r="M37" s="147">
        <v>0</v>
      </c>
      <c r="N37" s="57">
        <v>0</v>
      </c>
      <c r="O37" s="57">
        <v>0</v>
      </c>
      <c r="Q37" s="147">
        <v>0</v>
      </c>
      <c r="R37" s="57">
        <v>0</v>
      </c>
      <c r="S37" s="57">
        <v>0</v>
      </c>
      <c r="U37" s="147">
        <v>0</v>
      </c>
      <c r="V37" s="57">
        <v>0</v>
      </c>
      <c r="W37" s="57">
        <v>0</v>
      </c>
      <c r="Y37" s="147">
        <v>0</v>
      </c>
      <c r="Z37" s="57">
        <v>0</v>
      </c>
      <c r="AA37" s="57">
        <v>0</v>
      </c>
      <c r="AC37" s="147">
        <v>0</v>
      </c>
      <c r="AD37" s="57">
        <v>0</v>
      </c>
      <c r="AE37" s="57">
        <v>0</v>
      </c>
      <c r="AG37" s="147">
        <v>0</v>
      </c>
      <c r="AH37" s="57">
        <v>0</v>
      </c>
      <c r="AI37" s="57">
        <v>0</v>
      </c>
      <c r="AK37" s="147">
        <v>0</v>
      </c>
      <c r="AL37" s="57">
        <v>0</v>
      </c>
      <c r="AM37" s="57">
        <v>0</v>
      </c>
      <c r="AO37" s="147">
        <v>0</v>
      </c>
      <c r="AP37" s="57">
        <v>0</v>
      </c>
      <c r="AQ37" s="57">
        <v>0</v>
      </c>
      <c r="AS37" s="147">
        <v>0</v>
      </c>
      <c r="AT37" s="57">
        <v>0</v>
      </c>
      <c r="AU37" s="57">
        <v>0</v>
      </c>
    </row>
    <row r="38" spans="2:47" x14ac:dyDescent="0.25">
      <c r="B38" s="126">
        <v>5270</v>
      </c>
      <c r="C38" s="58"/>
      <c r="D38" s="59" t="s">
        <v>94</v>
      </c>
      <c r="E38" s="147">
        <f t="shared" si="35"/>
        <v>0</v>
      </c>
      <c r="F38" s="57">
        <f t="shared" si="35"/>
        <v>0</v>
      </c>
      <c r="G38" s="57">
        <f t="shared" si="35"/>
        <v>0</v>
      </c>
      <c r="I38" s="147">
        <v>0</v>
      </c>
      <c r="J38" s="57">
        <v>0</v>
      </c>
      <c r="K38" s="57">
        <v>0</v>
      </c>
      <c r="M38" s="147">
        <v>0</v>
      </c>
      <c r="N38" s="57">
        <v>0</v>
      </c>
      <c r="O38" s="57">
        <v>0</v>
      </c>
      <c r="Q38" s="147">
        <v>0</v>
      </c>
      <c r="R38" s="57">
        <v>0</v>
      </c>
      <c r="S38" s="57">
        <v>0</v>
      </c>
      <c r="U38" s="147">
        <v>0</v>
      </c>
      <c r="V38" s="57">
        <v>0</v>
      </c>
      <c r="W38" s="57">
        <v>0</v>
      </c>
      <c r="Y38" s="147">
        <v>0</v>
      </c>
      <c r="Z38" s="57">
        <v>0</v>
      </c>
      <c r="AA38" s="57">
        <v>0</v>
      </c>
      <c r="AC38" s="147">
        <v>0</v>
      </c>
      <c r="AD38" s="57">
        <v>0</v>
      </c>
      <c r="AE38" s="57">
        <v>0</v>
      </c>
      <c r="AG38" s="147">
        <v>0</v>
      </c>
      <c r="AH38" s="57">
        <v>0</v>
      </c>
      <c r="AI38" s="57">
        <v>0</v>
      </c>
      <c r="AK38" s="147">
        <v>0</v>
      </c>
      <c r="AL38" s="57">
        <v>0</v>
      </c>
      <c r="AM38" s="57">
        <v>0</v>
      </c>
      <c r="AO38" s="147">
        <v>0</v>
      </c>
      <c r="AP38" s="57">
        <v>0</v>
      </c>
      <c r="AQ38" s="57">
        <v>0</v>
      </c>
      <c r="AS38" s="147">
        <v>0</v>
      </c>
      <c r="AT38" s="57">
        <v>0</v>
      </c>
      <c r="AU38" s="57">
        <v>0</v>
      </c>
    </row>
    <row r="39" spans="2:47" x14ac:dyDescent="0.25">
      <c r="B39" s="126">
        <v>5280</v>
      </c>
      <c r="C39" s="58"/>
      <c r="D39" s="59" t="s">
        <v>95</v>
      </c>
      <c r="E39" s="147">
        <f t="shared" si="35"/>
        <v>0</v>
      </c>
      <c r="F39" s="57">
        <f t="shared" si="35"/>
        <v>0</v>
      </c>
      <c r="G39" s="57">
        <f t="shared" si="35"/>
        <v>0</v>
      </c>
      <c r="I39" s="147">
        <v>0</v>
      </c>
      <c r="J39" s="57">
        <v>0</v>
      </c>
      <c r="K39" s="57">
        <v>0</v>
      </c>
      <c r="M39" s="147">
        <v>0</v>
      </c>
      <c r="N39" s="57">
        <v>0</v>
      </c>
      <c r="O39" s="57">
        <v>0</v>
      </c>
      <c r="Q39" s="147">
        <v>0</v>
      </c>
      <c r="R39" s="57">
        <v>0</v>
      </c>
      <c r="S39" s="57">
        <v>0</v>
      </c>
      <c r="U39" s="147">
        <v>0</v>
      </c>
      <c r="V39" s="57">
        <v>0</v>
      </c>
      <c r="W39" s="57">
        <v>0</v>
      </c>
      <c r="Y39" s="147">
        <v>0</v>
      </c>
      <c r="Z39" s="57">
        <v>0</v>
      </c>
      <c r="AA39" s="57">
        <v>0</v>
      </c>
      <c r="AC39" s="147">
        <v>0</v>
      </c>
      <c r="AD39" s="57">
        <v>0</v>
      </c>
      <c r="AE39" s="57">
        <v>0</v>
      </c>
      <c r="AG39" s="147">
        <v>0</v>
      </c>
      <c r="AH39" s="57">
        <v>0</v>
      </c>
      <c r="AI39" s="57">
        <v>0</v>
      </c>
      <c r="AK39" s="147">
        <v>0</v>
      </c>
      <c r="AL39" s="57">
        <v>0</v>
      </c>
      <c r="AM39" s="57">
        <v>0</v>
      </c>
      <c r="AO39" s="147">
        <v>0</v>
      </c>
      <c r="AP39" s="57">
        <v>0</v>
      </c>
      <c r="AQ39" s="57">
        <v>0</v>
      </c>
      <c r="AS39" s="147">
        <v>0</v>
      </c>
      <c r="AT39" s="57">
        <v>0</v>
      </c>
      <c r="AU39" s="57">
        <v>0</v>
      </c>
    </row>
    <row r="40" spans="2:47" x14ac:dyDescent="0.25">
      <c r="B40" s="126">
        <v>5290</v>
      </c>
      <c r="C40" s="58"/>
      <c r="D40" s="59" t="s">
        <v>98</v>
      </c>
      <c r="E40" s="147">
        <f t="shared" si="35"/>
        <v>0</v>
      </c>
      <c r="F40" s="57">
        <f t="shared" si="35"/>
        <v>0</v>
      </c>
      <c r="G40" s="57">
        <f t="shared" si="35"/>
        <v>0</v>
      </c>
      <c r="I40" s="147">
        <v>0</v>
      </c>
      <c r="J40" s="57">
        <v>0</v>
      </c>
      <c r="K40" s="57">
        <v>0</v>
      </c>
      <c r="M40" s="147">
        <v>0</v>
      </c>
      <c r="N40" s="57">
        <v>0</v>
      </c>
      <c r="O40" s="57">
        <v>0</v>
      </c>
      <c r="Q40" s="147">
        <v>0</v>
      </c>
      <c r="R40" s="57">
        <v>0</v>
      </c>
      <c r="S40" s="57">
        <v>0</v>
      </c>
      <c r="U40" s="147">
        <v>0</v>
      </c>
      <c r="V40" s="57">
        <v>0</v>
      </c>
      <c r="W40" s="57">
        <v>0</v>
      </c>
      <c r="Y40" s="147">
        <v>0</v>
      </c>
      <c r="Z40" s="57">
        <v>0</v>
      </c>
      <c r="AA40" s="57">
        <v>0</v>
      </c>
      <c r="AC40" s="147">
        <v>0</v>
      </c>
      <c r="AD40" s="57">
        <v>0</v>
      </c>
      <c r="AE40" s="57">
        <v>0</v>
      </c>
      <c r="AG40" s="147">
        <v>0</v>
      </c>
      <c r="AH40" s="57">
        <v>0</v>
      </c>
      <c r="AI40" s="57">
        <v>0</v>
      </c>
      <c r="AK40" s="147">
        <v>0</v>
      </c>
      <c r="AL40" s="57">
        <v>0</v>
      </c>
      <c r="AM40" s="57">
        <v>0</v>
      </c>
      <c r="AO40" s="147">
        <v>0</v>
      </c>
      <c r="AP40" s="57">
        <v>0</v>
      </c>
      <c r="AQ40" s="57">
        <v>0</v>
      </c>
      <c r="AS40" s="147">
        <v>0</v>
      </c>
      <c r="AT40" s="57">
        <v>0</v>
      </c>
      <c r="AU40" s="57">
        <v>0</v>
      </c>
    </row>
    <row r="41" spans="2:47" x14ac:dyDescent="0.25">
      <c r="B41" s="126">
        <v>5300</v>
      </c>
      <c r="C41" s="41" t="s">
        <v>111</v>
      </c>
      <c r="D41" s="21"/>
      <c r="E41" s="146">
        <f>SUM(E42:E44)</f>
        <v>0</v>
      </c>
      <c r="F41" s="38">
        <f>SUM(F42:F44)</f>
        <v>0</v>
      </c>
      <c r="G41" s="38">
        <f>SUM(G42:G44)</f>
        <v>0</v>
      </c>
      <c r="I41" s="146">
        <f t="shared" ref="I41:K41" si="36">SUM(I42:I44)</f>
        <v>0</v>
      </c>
      <c r="J41" s="38">
        <f t="shared" si="36"/>
        <v>0</v>
      </c>
      <c r="K41" s="38">
        <f t="shared" si="36"/>
        <v>0</v>
      </c>
      <c r="M41" s="146">
        <f t="shared" ref="M41:O41" si="37">SUM(M42:M44)</f>
        <v>0</v>
      </c>
      <c r="N41" s="38">
        <f t="shared" si="37"/>
        <v>0</v>
      </c>
      <c r="O41" s="38">
        <f t="shared" si="37"/>
        <v>0</v>
      </c>
      <c r="Q41" s="146">
        <f t="shared" ref="Q41:S41" si="38">SUM(Q42:Q44)</f>
        <v>0</v>
      </c>
      <c r="R41" s="38">
        <f t="shared" si="38"/>
        <v>0</v>
      </c>
      <c r="S41" s="38">
        <f t="shared" si="38"/>
        <v>0</v>
      </c>
      <c r="U41" s="146">
        <f t="shared" ref="U41:W41" si="39">SUM(U42:U44)</f>
        <v>0</v>
      </c>
      <c r="V41" s="38">
        <f t="shared" si="39"/>
        <v>0</v>
      </c>
      <c r="W41" s="38">
        <f t="shared" si="39"/>
        <v>0</v>
      </c>
      <c r="Y41" s="146">
        <f t="shared" ref="Y41:AA41" si="40">SUM(Y42:Y44)</f>
        <v>0</v>
      </c>
      <c r="Z41" s="38">
        <f t="shared" si="40"/>
        <v>0</v>
      </c>
      <c r="AA41" s="38">
        <f t="shared" si="40"/>
        <v>0</v>
      </c>
      <c r="AC41" s="146">
        <f>SUM(AC42:AC44)</f>
        <v>0</v>
      </c>
      <c r="AD41" s="38">
        <f>SUM(AD42:AD44)</f>
        <v>0</v>
      </c>
      <c r="AE41" s="38">
        <f>SUM(AE42:AE44)</f>
        <v>0</v>
      </c>
      <c r="AG41" s="146">
        <f>SUM(AG42:AG44)</f>
        <v>0</v>
      </c>
      <c r="AH41" s="38">
        <f>SUM(AH42:AH44)</f>
        <v>0</v>
      </c>
      <c r="AI41" s="38">
        <f>SUM(AI42:AI44)</f>
        <v>0</v>
      </c>
      <c r="AK41" s="146">
        <f>SUM(AK42:AK44)</f>
        <v>0</v>
      </c>
      <c r="AL41" s="38">
        <f>SUM(AL42:AL44)</f>
        <v>0</v>
      </c>
      <c r="AM41" s="38">
        <f>SUM(AM42:AM44)</f>
        <v>0</v>
      </c>
      <c r="AO41" s="146">
        <f>SUM(AO42:AO44)</f>
        <v>0</v>
      </c>
      <c r="AP41" s="38">
        <f>SUM(AP42:AP44)</f>
        <v>0</v>
      </c>
      <c r="AQ41" s="38">
        <f>SUM(AQ42:AQ44)</f>
        <v>0</v>
      </c>
      <c r="AS41" s="146">
        <f>SUM(AS42:AS44)</f>
        <v>0</v>
      </c>
      <c r="AT41" s="38">
        <f>SUM(AT42:AT44)</f>
        <v>0</v>
      </c>
      <c r="AU41" s="38">
        <f>SUM(AU42:AU44)</f>
        <v>0</v>
      </c>
    </row>
    <row r="42" spans="2:47" x14ac:dyDescent="0.25">
      <c r="B42" s="126">
        <v>5310</v>
      </c>
      <c r="C42" s="58"/>
      <c r="D42" s="59" t="s">
        <v>113</v>
      </c>
      <c r="E42" s="147">
        <f t="shared" ref="E42:G44" si="41">+I42+M42+Q42+U42+Y42+AC42+AG42+AK42+AO42+AS42</f>
        <v>0</v>
      </c>
      <c r="F42" s="57">
        <f t="shared" si="41"/>
        <v>0</v>
      </c>
      <c r="G42" s="57">
        <f t="shared" si="41"/>
        <v>0</v>
      </c>
      <c r="I42" s="147">
        <v>0</v>
      </c>
      <c r="J42" s="57">
        <v>0</v>
      </c>
      <c r="K42" s="57">
        <v>0</v>
      </c>
      <c r="M42" s="147">
        <v>0</v>
      </c>
      <c r="N42" s="57">
        <v>0</v>
      </c>
      <c r="O42" s="57">
        <v>0</v>
      </c>
      <c r="Q42" s="147">
        <v>0</v>
      </c>
      <c r="R42" s="57">
        <v>0</v>
      </c>
      <c r="S42" s="57">
        <v>0</v>
      </c>
      <c r="U42" s="147">
        <v>0</v>
      </c>
      <c r="V42" s="57">
        <v>0</v>
      </c>
      <c r="W42" s="57">
        <v>0</v>
      </c>
      <c r="Y42" s="147">
        <v>0</v>
      </c>
      <c r="Z42" s="57">
        <v>0</v>
      </c>
      <c r="AA42" s="57">
        <v>0</v>
      </c>
      <c r="AC42" s="147">
        <v>0</v>
      </c>
      <c r="AD42" s="57">
        <v>0</v>
      </c>
      <c r="AE42" s="57">
        <v>0</v>
      </c>
      <c r="AG42" s="147">
        <v>0</v>
      </c>
      <c r="AH42" s="57">
        <v>0</v>
      </c>
      <c r="AI42" s="57">
        <v>0</v>
      </c>
      <c r="AK42" s="147">
        <v>0</v>
      </c>
      <c r="AL42" s="57">
        <v>0</v>
      </c>
      <c r="AM42" s="57">
        <v>0</v>
      </c>
      <c r="AO42" s="147">
        <v>0</v>
      </c>
      <c r="AP42" s="57">
        <v>0</v>
      </c>
      <c r="AQ42" s="57">
        <v>0</v>
      </c>
      <c r="AS42" s="147">
        <v>0</v>
      </c>
      <c r="AT42" s="57">
        <v>0</v>
      </c>
      <c r="AU42" s="57">
        <v>0</v>
      </c>
    </row>
    <row r="43" spans="2:47" x14ac:dyDescent="0.25">
      <c r="B43" s="126">
        <v>5320</v>
      </c>
      <c r="C43" s="58"/>
      <c r="D43" s="59" t="s">
        <v>14</v>
      </c>
      <c r="E43" s="147">
        <f t="shared" si="41"/>
        <v>0</v>
      </c>
      <c r="F43" s="57">
        <f t="shared" si="41"/>
        <v>0</v>
      </c>
      <c r="G43" s="57">
        <f t="shared" si="41"/>
        <v>0</v>
      </c>
      <c r="I43" s="147">
        <v>0</v>
      </c>
      <c r="J43" s="57">
        <v>0</v>
      </c>
      <c r="K43" s="57">
        <v>0</v>
      </c>
      <c r="M43" s="147">
        <v>0</v>
      </c>
      <c r="N43" s="57">
        <v>0</v>
      </c>
      <c r="O43" s="57">
        <v>0</v>
      </c>
      <c r="Q43" s="147">
        <v>0</v>
      </c>
      <c r="R43" s="57">
        <v>0</v>
      </c>
      <c r="S43" s="57">
        <v>0</v>
      </c>
      <c r="U43" s="147">
        <v>0</v>
      </c>
      <c r="V43" s="57">
        <v>0</v>
      </c>
      <c r="W43" s="57">
        <v>0</v>
      </c>
      <c r="Y43" s="147">
        <v>0</v>
      </c>
      <c r="Z43" s="57">
        <v>0</v>
      </c>
      <c r="AA43" s="57">
        <v>0</v>
      </c>
      <c r="AC43" s="147">
        <v>0</v>
      </c>
      <c r="AD43" s="57">
        <v>0</v>
      </c>
      <c r="AE43" s="57">
        <v>0</v>
      </c>
      <c r="AG43" s="147">
        <v>0</v>
      </c>
      <c r="AH43" s="57">
        <v>0</v>
      </c>
      <c r="AI43" s="57">
        <v>0</v>
      </c>
      <c r="AK43" s="147">
        <v>0</v>
      </c>
      <c r="AL43" s="57">
        <v>0</v>
      </c>
      <c r="AM43" s="57">
        <v>0</v>
      </c>
      <c r="AO43" s="147">
        <v>0</v>
      </c>
      <c r="AP43" s="57">
        <v>0</v>
      </c>
      <c r="AQ43" s="57">
        <v>0</v>
      </c>
      <c r="AS43" s="147">
        <v>0</v>
      </c>
      <c r="AT43" s="57">
        <v>0</v>
      </c>
      <c r="AU43" s="57">
        <v>0</v>
      </c>
    </row>
    <row r="44" spans="2:47" x14ac:dyDescent="0.25">
      <c r="B44" s="126">
        <v>5330</v>
      </c>
      <c r="C44" s="58"/>
      <c r="D44" s="59" t="s">
        <v>103</v>
      </c>
      <c r="E44" s="147">
        <f t="shared" si="41"/>
        <v>0</v>
      </c>
      <c r="F44" s="57">
        <f t="shared" si="41"/>
        <v>0</v>
      </c>
      <c r="G44" s="57">
        <f t="shared" si="41"/>
        <v>0</v>
      </c>
      <c r="I44" s="147">
        <v>0</v>
      </c>
      <c r="J44" s="57">
        <v>0</v>
      </c>
      <c r="K44" s="57">
        <v>0</v>
      </c>
      <c r="M44" s="147">
        <v>0</v>
      </c>
      <c r="N44" s="57">
        <v>0</v>
      </c>
      <c r="O44" s="57">
        <v>0</v>
      </c>
      <c r="Q44" s="147">
        <v>0</v>
      </c>
      <c r="R44" s="57">
        <v>0</v>
      </c>
      <c r="S44" s="57">
        <v>0</v>
      </c>
      <c r="U44" s="147">
        <v>0</v>
      </c>
      <c r="V44" s="57">
        <v>0</v>
      </c>
      <c r="W44" s="57">
        <v>0</v>
      </c>
      <c r="Y44" s="147">
        <v>0</v>
      </c>
      <c r="Z44" s="57">
        <v>0</v>
      </c>
      <c r="AA44" s="57">
        <v>0</v>
      </c>
      <c r="AC44" s="147">
        <v>0</v>
      </c>
      <c r="AD44" s="57">
        <v>0</v>
      </c>
      <c r="AE44" s="57">
        <v>0</v>
      </c>
      <c r="AG44" s="147">
        <v>0</v>
      </c>
      <c r="AH44" s="57">
        <v>0</v>
      </c>
      <c r="AI44" s="57">
        <v>0</v>
      </c>
      <c r="AK44" s="147">
        <v>0</v>
      </c>
      <c r="AL44" s="57">
        <v>0</v>
      </c>
      <c r="AM44" s="57">
        <v>0</v>
      </c>
      <c r="AO44" s="147">
        <v>0</v>
      </c>
      <c r="AP44" s="57">
        <v>0</v>
      </c>
      <c r="AQ44" s="57">
        <v>0</v>
      </c>
      <c r="AS44" s="147">
        <v>0</v>
      </c>
      <c r="AT44" s="57">
        <v>0</v>
      </c>
      <c r="AU44" s="57">
        <v>0</v>
      </c>
    </row>
    <row r="45" spans="2:47" x14ac:dyDescent="0.25">
      <c r="B45" s="126">
        <v>5400</v>
      </c>
      <c r="C45" s="41" t="s">
        <v>116</v>
      </c>
      <c r="D45" s="21"/>
      <c r="E45" s="146">
        <f>SUM(E46:E50)</f>
        <v>0</v>
      </c>
      <c r="F45" s="38">
        <f>SUM(F46:F50)</f>
        <v>0</v>
      </c>
      <c r="G45" s="38">
        <f>SUM(G46:G50)</f>
        <v>0</v>
      </c>
      <c r="I45" s="146">
        <f t="shared" ref="I45:K45" si="42">SUM(I46:I50)</f>
        <v>0</v>
      </c>
      <c r="J45" s="38">
        <f t="shared" si="42"/>
        <v>0</v>
      </c>
      <c r="K45" s="38">
        <f t="shared" si="42"/>
        <v>0</v>
      </c>
      <c r="M45" s="146">
        <f t="shared" ref="M45:O45" si="43">SUM(M46:M50)</f>
        <v>0</v>
      </c>
      <c r="N45" s="38">
        <f t="shared" si="43"/>
        <v>0</v>
      </c>
      <c r="O45" s="38">
        <f t="shared" si="43"/>
        <v>0</v>
      </c>
      <c r="Q45" s="146">
        <f t="shared" ref="Q45:S45" si="44">SUM(Q46:Q50)</f>
        <v>0</v>
      </c>
      <c r="R45" s="38">
        <f t="shared" si="44"/>
        <v>0</v>
      </c>
      <c r="S45" s="38">
        <f t="shared" si="44"/>
        <v>0</v>
      </c>
      <c r="U45" s="146">
        <f t="shared" ref="U45:W45" si="45">SUM(U46:U50)</f>
        <v>0</v>
      </c>
      <c r="V45" s="38">
        <f t="shared" si="45"/>
        <v>0</v>
      </c>
      <c r="W45" s="38">
        <f t="shared" si="45"/>
        <v>0</v>
      </c>
      <c r="Y45" s="146">
        <f t="shared" ref="Y45:AA45" si="46">SUM(Y46:Y50)</f>
        <v>0</v>
      </c>
      <c r="Z45" s="38">
        <f t="shared" si="46"/>
        <v>0</v>
      </c>
      <c r="AA45" s="38">
        <f t="shared" si="46"/>
        <v>0</v>
      </c>
      <c r="AC45" s="146">
        <f>SUM(AC46:AC50)</f>
        <v>0</v>
      </c>
      <c r="AD45" s="38">
        <f>SUM(AD46:AD50)</f>
        <v>0</v>
      </c>
      <c r="AE45" s="38">
        <f>SUM(AE46:AE50)</f>
        <v>0</v>
      </c>
      <c r="AG45" s="146">
        <f>SUM(AG46:AG50)</f>
        <v>0</v>
      </c>
      <c r="AH45" s="38">
        <f>SUM(AH46:AH50)</f>
        <v>0</v>
      </c>
      <c r="AI45" s="38">
        <f>SUM(AI46:AI50)</f>
        <v>0</v>
      </c>
      <c r="AK45" s="146">
        <f>SUM(AK46:AK50)</f>
        <v>0</v>
      </c>
      <c r="AL45" s="38">
        <f>SUM(AL46:AL50)</f>
        <v>0</v>
      </c>
      <c r="AM45" s="38">
        <f>SUM(AM46:AM50)</f>
        <v>0</v>
      </c>
      <c r="AO45" s="146">
        <f>SUM(AO46:AO50)</f>
        <v>0</v>
      </c>
      <c r="AP45" s="38">
        <f>SUM(AP46:AP50)</f>
        <v>0</v>
      </c>
      <c r="AQ45" s="38">
        <f>SUM(AQ46:AQ50)</f>
        <v>0</v>
      </c>
      <c r="AS45" s="146">
        <f>SUM(AS46:AS50)</f>
        <v>0</v>
      </c>
      <c r="AT45" s="38">
        <f>SUM(AT46:AT50)</f>
        <v>0</v>
      </c>
      <c r="AU45" s="38">
        <f>SUM(AU46:AU50)</f>
        <v>0</v>
      </c>
    </row>
    <row r="46" spans="2:47" x14ac:dyDescent="0.25">
      <c r="B46" s="126">
        <v>5410</v>
      </c>
      <c r="C46" s="58"/>
      <c r="D46" s="59" t="s">
        <v>117</v>
      </c>
      <c r="E46" s="147">
        <f t="shared" ref="E46:G50" si="47">+I46+M46+Q46+U46+Y46+AC46+AG46+AK46+AO46+AS46</f>
        <v>0</v>
      </c>
      <c r="F46" s="57">
        <f t="shared" si="47"/>
        <v>0</v>
      </c>
      <c r="G46" s="57">
        <f t="shared" si="47"/>
        <v>0</v>
      </c>
      <c r="I46" s="147">
        <v>0</v>
      </c>
      <c r="J46" s="57">
        <v>0</v>
      </c>
      <c r="K46" s="57">
        <v>0</v>
      </c>
      <c r="M46" s="147">
        <v>0</v>
      </c>
      <c r="N46" s="57">
        <v>0</v>
      </c>
      <c r="O46" s="57">
        <v>0</v>
      </c>
      <c r="Q46" s="147">
        <v>0</v>
      </c>
      <c r="R46" s="57">
        <v>0</v>
      </c>
      <c r="S46" s="57">
        <v>0</v>
      </c>
      <c r="U46" s="147">
        <v>0</v>
      </c>
      <c r="V46" s="57">
        <v>0</v>
      </c>
      <c r="W46" s="57">
        <v>0</v>
      </c>
      <c r="Y46" s="147">
        <v>0</v>
      </c>
      <c r="Z46" s="57">
        <v>0</v>
      </c>
      <c r="AA46" s="57">
        <v>0</v>
      </c>
      <c r="AC46" s="147">
        <v>0</v>
      </c>
      <c r="AD46" s="57">
        <v>0</v>
      </c>
      <c r="AE46" s="57">
        <v>0</v>
      </c>
      <c r="AG46" s="147">
        <v>0</v>
      </c>
      <c r="AH46" s="57">
        <v>0</v>
      </c>
      <c r="AI46" s="57">
        <v>0</v>
      </c>
      <c r="AK46" s="147">
        <v>0</v>
      </c>
      <c r="AL46" s="57">
        <v>0</v>
      </c>
      <c r="AM46" s="57">
        <v>0</v>
      </c>
      <c r="AO46" s="147">
        <v>0</v>
      </c>
      <c r="AP46" s="57">
        <v>0</v>
      </c>
      <c r="AQ46" s="57">
        <v>0</v>
      </c>
      <c r="AS46" s="147">
        <v>0</v>
      </c>
      <c r="AT46" s="57">
        <v>0</v>
      </c>
      <c r="AU46" s="57">
        <v>0</v>
      </c>
    </row>
    <row r="47" spans="2:47" x14ac:dyDescent="0.25">
      <c r="B47" s="126">
        <v>5420</v>
      </c>
      <c r="C47" s="58"/>
      <c r="D47" s="59" t="s">
        <v>119</v>
      </c>
      <c r="E47" s="147">
        <f t="shared" si="47"/>
        <v>0</v>
      </c>
      <c r="F47" s="57">
        <f t="shared" si="47"/>
        <v>0</v>
      </c>
      <c r="G47" s="57">
        <f t="shared" si="47"/>
        <v>0</v>
      </c>
      <c r="I47" s="147">
        <v>0</v>
      </c>
      <c r="J47" s="57">
        <v>0</v>
      </c>
      <c r="K47" s="57">
        <v>0</v>
      </c>
      <c r="M47" s="147">
        <v>0</v>
      </c>
      <c r="N47" s="57">
        <v>0</v>
      </c>
      <c r="O47" s="57">
        <v>0</v>
      </c>
      <c r="Q47" s="147">
        <v>0</v>
      </c>
      <c r="R47" s="57">
        <v>0</v>
      </c>
      <c r="S47" s="57">
        <v>0</v>
      </c>
      <c r="U47" s="147">
        <v>0</v>
      </c>
      <c r="V47" s="57">
        <v>0</v>
      </c>
      <c r="W47" s="57">
        <v>0</v>
      </c>
      <c r="Y47" s="147">
        <v>0</v>
      </c>
      <c r="Z47" s="57">
        <v>0</v>
      </c>
      <c r="AA47" s="57">
        <v>0</v>
      </c>
      <c r="AC47" s="147">
        <v>0</v>
      </c>
      <c r="AD47" s="57">
        <v>0</v>
      </c>
      <c r="AE47" s="57">
        <v>0</v>
      </c>
      <c r="AG47" s="147">
        <v>0</v>
      </c>
      <c r="AH47" s="57">
        <v>0</v>
      </c>
      <c r="AI47" s="57">
        <v>0</v>
      </c>
      <c r="AK47" s="147">
        <v>0</v>
      </c>
      <c r="AL47" s="57">
        <v>0</v>
      </c>
      <c r="AM47" s="57">
        <v>0</v>
      </c>
      <c r="AO47" s="147">
        <v>0</v>
      </c>
      <c r="AP47" s="57">
        <v>0</v>
      </c>
      <c r="AQ47" s="57">
        <v>0</v>
      </c>
      <c r="AS47" s="147">
        <v>0</v>
      </c>
      <c r="AT47" s="57">
        <v>0</v>
      </c>
      <c r="AU47" s="57">
        <v>0</v>
      </c>
    </row>
    <row r="48" spans="2:47" x14ac:dyDescent="0.25">
      <c r="B48" s="126">
        <v>5430</v>
      </c>
      <c r="C48" s="58"/>
      <c r="D48" s="59" t="s">
        <v>121</v>
      </c>
      <c r="E48" s="147">
        <f t="shared" si="47"/>
        <v>0</v>
      </c>
      <c r="F48" s="57">
        <f t="shared" si="47"/>
        <v>0</v>
      </c>
      <c r="G48" s="57">
        <f t="shared" si="47"/>
        <v>0</v>
      </c>
      <c r="I48" s="147">
        <v>0</v>
      </c>
      <c r="J48" s="57">
        <v>0</v>
      </c>
      <c r="K48" s="57">
        <v>0</v>
      </c>
      <c r="M48" s="147">
        <v>0</v>
      </c>
      <c r="N48" s="57">
        <v>0</v>
      </c>
      <c r="O48" s="57">
        <v>0</v>
      </c>
      <c r="Q48" s="147">
        <v>0</v>
      </c>
      <c r="R48" s="57">
        <v>0</v>
      </c>
      <c r="S48" s="57">
        <v>0</v>
      </c>
      <c r="U48" s="147">
        <v>0</v>
      </c>
      <c r="V48" s="57">
        <v>0</v>
      </c>
      <c r="W48" s="57">
        <v>0</v>
      </c>
      <c r="Y48" s="147">
        <v>0</v>
      </c>
      <c r="Z48" s="57">
        <v>0</v>
      </c>
      <c r="AA48" s="57">
        <v>0</v>
      </c>
      <c r="AC48" s="147">
        <v>0</v>
      </c>
      <c r="AD48" s="57">
        <v>0</v>
      </c>
      <c r="AE48" s="57">
        <v>0</v>
      </c>
      <c r="AG48" s="147">
        <v>0</v>
      </c>
      <c r="AH48" s="57">
        <v>0</v>
      </c>
      <c r="AI48" s="57">
        <v>0</v>
      </c>
      <c r="AK48" s="147">
        <v>0</v>
      </c>
      <c r="AL48" s="57">
        <v>0</v>
      </c>
      <c r="AM48" s="57">
        <v>0</v>
      </c>
      <c r="AO48" s="147">
        <v>0</v>
      </c>
      <c r="AP48" s="57">
        <v>0</v>
      </c>
      <c r="AQ48" s="57">
        <v>0</v>
      </c>
      <c r="AS48" s="147">
        <v>0</v>
      </c>
      <c r="AT48" s="57">
        <v>0</v>
      </c>
      <c r="AU48" s="57">
        <v>0</v>
      </c>
    </row>
    <row r="49" spans="2:47" x14ac:dyDescent="0.25">
      <c r="B49" s="126">
        <v>5440</v>
      </c>
      <c r="C49" s="58"/>
      <c r="D49" s="59" t="s">
        <v>123</v>
      </c>
      <c r="E49" s="147">
        <f t="shared" si="47"/>
        <v>0</v>
      </c>
      <c r="F49" s="57">
        <f t="shared" si="47"/>
        <v>0</v>
      </c>
      <c r="G49" s="57">
        <f t="shared" si="47"/>
        <v>0</v>
      </c>
      <c r="I49" s="147">
        <v>0</v>
      </c>
      <c r="J49" s="57">
        <v>0</v>
      </c>
      <c r="K49" s="57">
        <v>0</v>
      </c>
      <c r="M49" s="147">
        <v>0</v>
      </c>
      <c r="N49" s="57">
        <v>0</v>
      </c>
      <c r="O49" s="57">
        <v>0</v>
      </c>
      <c r="Q49" s="147">
        <v>0</v>
      </c>
      <c r="R49" s="57">
        <v>0</v>
      </c>
      <c r="S49" s="57">
        <v>0</v>
      </c>
      <c r="U49" s="147">
        <v>0</v>
      </c>
      <c r="V49" s="57">
        <v>0</v>
      </c>
      <c r="W49" s="57">
        <v>0</v>
      </c>
      <c r="Y49" s="147">
        <v>0</v>
      </c>
      <c r="Z49" s="57">
        <v>0</v>
      </c>
      <c r="AA49" s="57">
        <v>0</v>
      </c>
      <c r="AC49" s="147">
        <v>0</v>
      </c>
      <c r="AD49" s="57">
        <v>0</v>
      </c>
      <c r="AE49" s="57">
        <v>0</v>
      </c>
      <c r="AG49" s="147">
        <v>0</v>
      </c>
      <c r="AH49" s="57">
        <v>0</v>
      </c>
      <c r="AI49" s="57">
        <v>0</v>
      </c>
      <c r="AK49" s="147">
        <v>0</v>
      </c>
      <c r="AL49" s="57">
        <v>0</v>
      </c>
      <c r="AM49" s="57">
        <v>0</v>
      </c>
      <c r="AO49" s="147">
        <v>0</v>
      </c>
      <c r="AP49" s="57">
        <v>0</v>
      </c>
      <c r="AQ49" s="57">
        <v>0</v>
      </c>
      <c r="AS49" s="147">
        <v>0</v>
      </c>
      <c r="AT49" s="57">
        <v>0</v>
      </c>
      <c r="AU49" s="57">
        <v>0</v>
      </c>
    </row>
    <row r="50" spans="2:47" x14ac:dyDescent="0.25">
      <c r="B50" s="126">
        <v>5450</v>
      </c>
      <c r="C50" s="58"/>
      <c r="D50" s="59" t="s">
        <v>125</v>
      </c>
      <c r="E50" s="147">
        <f t="shared" si="47"/>
        <v>0</v>
      </c>
      <c r="F50" s="57">
        <f t="shared" si="47"/>
        <v>0</v>
      </c>
      <c r="G50" s="57">
        <f t="shared" si="47"/>
        <v>0</v>
      </c>
      <c r="I50" s="147">
        <v>0</v>
      </c>
      <c r="J50" s="57">
        <v>0</v>
      </c>
      <c r="K50" s="57">
        <v>0</v>
      </c>
      <c r="M50" s="147">
        <v>0</v>
      </c>
      <c r="N50" s="57">
        <v>0</v>
      </c>
      <c r="O50" s="57">
        <v>0</v>
      </c>
      <c r="Q50" s="147">
        <v>0</v>
      </c>
      <c r="R50" s="57">
        <v>0</v>
      </c>
      <c r="S50" s="57">
        <v>0</v>
      </c>
      <c r="U50" s="147">
        <v>0</v>
      </c>
      <c r="V50" s="57">
        <v>0</v>
      </c>
      <c r="W50" s="57">
        <v>0</v>
      </c>
      <c r="Y50" s="147">
        <v>0</v>
      </c>
      <c r="Z50" s="57">
        <v>0</v>
      </c>
      <c r="AA50" s="57">
        <v>0</v>
      </c>
      <c r="AC50" s="147">
        <v>0</v>
      </c>
      <c r="AD50" s="57">
        <v>0</v>
      </c>
      <c r="AE50" s="57">
        <v>0</v>
      </c>
      <c r="AG50" s="147">
        <v>0</v>
      </c>
      <c r="AH50" s="57">
        <v>0</v>
      </c>
      <c r="AI50" s="57">
        <v>0</v>
      </c>
      <c r="AK50" s="147">
        <v>0</v>
      </c>
      <c r="AL50" s="57">
        <v>0</v>
      </c>
      <c r="AM50" s="57">
        <v>0</v>
      </c>
      <c r="AO50" s="147">
        <v>0</v>
      </c>
      <c r="AP50" s="57">
        <v>0</v>
      </c>
      <c r="AQ50" s="57">
        <v>0</v>
      </c>
      <c r="AS50" s="147">
        <v>0</v>
      </c>
      <c r="AT50" s="57">
        <v>0</v>
      </c>
      <c r="AU50" s="57">
        <v>0</v>
      </c>
    </row>
    <row r="51" spans="2:47" x14ac:dyDescent="0.25">
      <c r="B51" s="126">
        <v>5500</v>
      </c>
      <c r="C51" s="41" t="s">
        <v>127</v>
      </c>
      <c r="D51" s="21"/>
      <c r="E51" s="146">
        <f>SUM(E52:E57)</f>
        <v>0</v>
      </c>
      <c r="F51" s="38">
        <f>SUM(F52:F57)</f>
        <v>0</v>
      </c>
      <c r="G51" s="38">
        <f>SUM(G52:G57)</f>
        <v>0</v>
      </c>
      <c r="I51" s="146">
        <f t="shared" ref="I51:K51" si="48">SUM(I52:I57)</f>
        <v>0</v>
      </c>
      <c r="J51" s="38">
        <f t="shared" si="48"/>
        <v>0</v>
      </c>
      <c r="K51" s="38">
        <f t="shared" si="48"/>
        <v>0</v>
      </c>
      <c r="M51" s="146">
        <f t="shared" ref="M51:O51" si="49">SUM(M52:M57)</f>
        <v>0</v>
      </c>
      <c r="N51" s="38">
        <f t="shared" si="49"/>
        <v>0</v>
      </c>
      <c r="O51" s="38">
        <f t="shared" si="49"/>
        <v>0</v>
      </c>
      <c r="Q51" s="146">
        <f t="shared" ref="Q51:S51" si="50">SUM(Q52:Q57)</f>
        <v>0</v>
      </c>
      <c r="R51" s="38">
        <f t="shared" si="50"/>
        <v>0</v>
      </c>
      <c r="S51" s="38">
        <f t="shared" si="50"/>
        <v>0</v>
      </c>
      <c r="U51" s="146">
        <f t="shared" ref="U51:W51" si="51">SUM(U52:U57)</f>
        <v>0</v>
      </c>
      <c r="V51" s="38">
        <f t="shared" si="51"/>
        <v>0</v>
      </c>
      <c r="W51" s="38">
        <f t="shared" si="51"/>
        <v>0</v>
      </c>
      <c r="Y51" s="146">
        <f t="shared" ref="Y51:AA51" si="52">SUM(Y52:Y57)</f>
        <v>0</v>
      </c>
      <c r="Z51" s="38">
        <f t="shared" si="52"/>
        <v>0</v>
      </c>
      <c r="AA51" s="38">
        <f t="shared" si="52"/>
        <v>0</v>
      </c>
      <c r="AC51" s="146">
        <f>SUM(AC52:AC57)</f>
        <v>0</v>
      </c>
      <c r="AD51" s="38">
        <f>SUM(AD52:AD57)</f>
        <v>0</v>
      </c>
      <c r="AE51" s="38">
        <f>SUM(AE52:AE57)</f>
        <v>0</v>
      </c>
      <c r="AG51" s="146">
        <f>SUM(AG52:AG57)</f>
        <v>0</v>
      </c>
      <c r="AH51" s="38">
        <f>SUM(AH52:AH57)</f>
        <v>0</v>
      </c>
      <c r="AI51" s="38">
        <f>SUM(AI52:AI57)</f>
        <v>0</v>
      </c>
      <c r="AK51" s="146">
        <f>SUM(AK52:AK57)</f>
        <v>0</v>
      </c>
      <c r="AL51" s="38">
        <f>SUM(AL52:AL57)</f>
        <v>0</v>
      </c>
      <c r="AM51" s="38">
        <f>SUM(AM52:AM57)</f>
        <v>0</v>
      </c>
      <c r="AO51" s="146">
        <f>SUM(AO52:AO57)</f>
        <v>0</v>
      </c>
      <c r="AP51" s="38">
        <f>SUM(AP52:AP57)</f>
        <v>0</v>
      </c>
      <c r="AQ51" s="38">
        <f>SUM(AQ52:AQ57)</f>
        <v>0</v>
      </c>
      <c r="AS51" s="146">
        <f>SUM(AS52:AS57)</f>
        <v>0</v>
      </c>
      <c r="AT51" s="38">
        <f>SUM(AT52:AT57)</f>
        <v>0</v>
      </c>
      <c r="AU51" s="38">
        <f>SUM(AU52:AU57)</f>
        <v>0</v>
      </c>
    </row>
    <row r="52" spans="2:47" x14ac:dyDescent="0.25">
      <c r="B52" s="126">
        <v>5510</v>
      </c>
      <c r="C52" s="58"/>
      <c r="D52" s="59" t="s">
        <v>129</v>
      </c>
      <c r="E52" s="147">
        <f t="shared" ref="E52:G57" si="53">+I52+M52+Q52+U52+Y52+AC52+AG52+AK52+AO52+AS52</f>
        <v>0</v>
      </c>
      <c r="F52" s="57">
        <f t="shared" si="53"/>
        <v>0</v>
      </c>
      <c r="G52" s="57">
        <f t="shared" si="53"/>
        <v>0</v>
      </c>
      <c r="I52" s="147">
        <v>0</v>
      </c>
      <c r="J52" s="57">
        <v>0</v>
      </c>
      <c r="K52" s="57">
        <v>0</v>
      </c>
      <c r="M52" s="147">
        <v>0</v>
      </c>
      <c r="N52" s="57">
        <v>0</v>
      </c>
      <c r="O52" s="57">
        <v>0</v>
      </c>
      <c r="Q52" s="147">
        <v>0</v>
      </c>
      <c r="R52" s="57">
        <v>0</v>
      </c>
      <c r="S52" s="57">
        <v>0</v>
      </c>
      <c r="U52" s="147">
        <v>0</v>
      </c>
      <c r="V52" s="57">
        <v>0</v>
      </c>
      <c r="W52" s="57">
        <v>0</v>
      </c>
      <c r="Y52" s="147">
        <v>0</v>
      </c>
      <c r="Z52" s="57">
        <v>0</v>
      </c>
      <c r="AA52" s="57">
        <v>0</v>
      </c>
      <c r="AC52" s="147">
        <v>0</v>
      </c>
      <c r="AD52" s="57">
        <v>0</v>
      </c>
      <c r="AE52" s="57">
        <v>0</v>
      </c>
      <c r="AG52" s="147">
        <v>0</v>
      </c>
      <c r="AH52" s="57">
        <v>0</v>
      </c>
      <c r="AI52" s="57">
        <v>0</v>
      </c>
      <c r="AK52" s="147">
        <v>0</v>
      </c>
      <c r="AL52" s="57">
        <v>0</v>
      </c>
      <c r="AM52" s="57">
        <v>0</v>
      </c>
      <c r="AO52" s="147">
        <v>0</v>
      </c>
      <c r="AP52" s="57">
        <v>0</v>
      </c>
      <c r="AQ52" s="57">
        <v>0</v>
      </c>
      <c r="AS52" s="147">
        <v>0</v>
      </c>
      <c r="AT52" s="57">
        <v>0</v>
      </c>
      <c r="AU52" s="57">
        <v>0</v>
      </c>
    </row>
    <row r="53" spans="2:47" x14ac:dyDescent="0.25">
      <c r="B53" s="126">
        <v>5520</v>
      </c>
      <c r="C53" s="58"/>
      <c r="D53" s="59" t="s">
        <v>131</v>
      </c>
      <c r="E53" s="147">
        <f t="shared" si="53"/>
        <v>0</v>
      </c>
      <c r="F53" s="57">
        <f t="shared" si="53"/>
        <v>0</v>
      </c>
      <c r="G53" s="57">
        <f t="shared" si="53"/>
        <v>0</v>
      </c>
      <c r="I53" s="147">
        <v>0</v>
      </c>
      <c r="J53" s="57">
        <v>0</v>
      </c>
      <c r="K53" s="57">
        <v>0</v>
      </c>
      <c r="M53" s="147">
        <v>0</v>
      </c>
      <c r="N53" s="57">
        <v>0</v>
      </c>
      <c r="O53" s="57">
        <v>0</v>
      </c>
      <c r="Q53" s="147">
        <v>0</v>
      </c>
      <c r="R53" s="57">
        <v>0</v>
      </c>
      <c r="S53" s="57">
        <v>0</v>
      </c>
      <c r="U53" s="147">
        <v>0</v>
      </c>
      <c r="V53" s="57">
        <v>0</v>
      </c>
      <c r="W53" s="57">
        <v>0</v>
      </c>
      <c r="Y53" s="147">
        <v>0</v>
      </c>
      <c r="Z53" s="57">
        <v>0</v>
      </c>
      <c r="AA53" s="57">
        <v>0</v>
      </c>
      <c r="AC53" s="147">
        <v>0</v>
      </c>
      <c r="AD53" s="57">
        <v>0</v>
      </c>
      <c r="AE53" s="57">
        <v>0</v>
      </c>
      <c r="AG53" s="147">
        <v>0</v>
      </c>
      <c r="AH53" s="57">
        <v>0</v>
      </c>
      <c r="AI53" s="57">
        <v>0</v>
      </c>
      <c r="AK53" s="147">
        <v>0</v>
      </c>
      <c r="AL53" s="57">
        <v>0</v>
      </c>
      <c r="AM53" s="57">
        <v>0</v>
      </c>
      <c r="AO53" s="147">
        <v>0</v>
      </c>
      <c r="AP53" s="57">
        <v>0</v>
      </c>
      <c r="AQ53" s="57">
        <v>0</v>
      </c>
      <c r="AS53" s="147">
        <v>0</v>
      </c>
      <c r="AT53" s="57">
        <v>0</v>
      </c>
      <c r="AU53" s="57">
        <v>0</v>
      </c>
    </row>
    <row r="54" spans="2:47" x14ac:dyDescent="0.25">
      <c r="B54" s="126">
        <v>5530</v>
      </c>
      <c r="C54" s="58"/>
      <c r="D54" s="59" t="s">
        <v>133</v>
      </c>
      <c r="E54" s="147">
        <f t="shared" si="53"/>
        <v>0</v>
      </c>
      <c r="F54" s="57">
        <f t="shared" si="53"/>
        <v>0</v>
      </c>
      <c r="G54" s="57">
        <f t="shared" si="53"/>
        <v>0</v>
      </c>
      <c r="I54" s="147">
        <v>0</v>
      </c>
      <c r="J54" s="57">
        <v>0</v>
      </c>
      <c r="K54" s="57">
        <v>0</v>
      </c>
      <c r="M54" s="147">
        <v>0</v>
      </c>
      <c r="N54" s="57">
        <v>0</v>
      </c>
      <c r="O54" s="57">
        <v>0</v>
      </c>
      <c r="Q54" s="147">
        <v>0</v>
      </c>
      <c r="R54" s="57">
        <v>0</v>
      </c>
      <c r="S54" s="57">
        <v>0</v>
      </c>
      <c r="U54" s="147">
        <v>0</v>
      </c>
      <c r="V54" s="57">
        <v>0</v>
      </c>
      <c r="W54" s="57">
        <v>0</v>
      </c>
      <c r="Y54" s="147">
        <v>0</v>
      </c>
      <c r="Z54" s="57">
        <v>0</v>
      </c>
      <c r="AA54" s="57">
        <v>0</v>
      </c>
      <c r="AC54" s="147">
        <v>0</v>
      </c>
      <c r="AD54" s="57">
        <v>0</v>
      </c>
      <c r="AE54" s="57">
        <v>0</v>
      </c>
      <c r="AG54" s="147">
        <v>0</v>
      </c>
      <c r="AH54" s="57">
        <v>0</v>
      </c>
      <c r="AI54" s="57">
        <v>0</v>
      </c>
      <c r="AK54" s="147">
        <v>0</v>
      </c>
      <c r="AL54" s="57">
        <v>0</v>
      </c>
      <c r="AM54" s="57">
        <v>0</v>
      </c>
      <c r="AO54" s="147">
        <v>0</v>
      </c>
      <c r="AP54" s="57">
        <v>0</v>
      </c>
      <c r="AQ54" s="57">
        <v>0</v>
      </c>
      <c r="AS54" s="147">
        <v>0</v>
      </c>
      <c r="AT54" s="57">
        <v>0</v>
      </c>
      <c r="AU54" s="57">
        <v>0</v>
      </c>
    </row>
    <row r="55" spans="2:47" x14ac:dyDescent="0.25">
      <c r="B55" s="126">
        <v>5540</v>
      </c>
      <c r="C55" s="58"/>
      <c r="D55" s="59" t="s">
        <v>134</v>
      </c>
      <c r="E55" s="147">
        <f t="shared" si="53"/>
        <v>0</v>
      </c>
      <c r="F55" s="57">
        <f t="shared" si="53"/>
        <v>0</v>
      </c>
      <c r="G55" s="57">
        <f t="shared" si="53"/>
        <v>0</v>
      </c>
      <c r="I55" s="147">
        <v>0</v>
      </c>
      <c r="J55" s="57">
        <v>0</v>
      </c>
      <c r="K55" s="57">
        <v>0</v>
      </c>
      <c r="M55" s="147">
        <v>0</v>
      </c>
      <c r="N55" s="57">
        <v>0</v>
      </c>
      <c r="O55" s="57">
        <v>0</v>
      </c>
      <c r="Q55" s="147">
        <v>0</v>
      </c>
      <c r="R55" s="57">
        <v>0</v>
      </c>
      <c r="S55" s="57">
        <v>0</v>
      </c>
      <c r="U55" s="147">
        <v>0</v>
      </c>
      <c r="V55" s="57">
        <v>0</v>
      </c>
      <c r="W55" s="57">
        <v>0</v>
      </c>
      <c r="Y55" s="147">
        <v>0</v>
      </c>
      <c r="Z55" s="57">
        <v>0</v>
      </c>
      <c r="AA55" s="57">
        <v>0</v>
      </c>
      <c r="AC55" s="147">
        <v>0</v>
      </c>
      <c r="AD55" s="57">
        <v>0</v>
      </c>
      <c r="AE55" s="57">
        <v>0</v>
      </c>
      <c r="AG55" s="147">
        <v>0</v>
      </c>
      <c r="AH55" s="57">
        <v>0</v>
      </c>
      <c r="AI55" s="57">
        <v>0</v>
      </c>
      <c r="AK55" s="147">
        <v>0</v>
      </c>
      <c r="AL55" s="57">
        <v>0</v>
      </c>
      <c r="AM55" s="57">
        <v>0</v>
      </c>
      <c r="AO55" s="147">
        <v>0</v>
      </c>
      <c r="AP55" s="57">
        <v>0</v>
      </c>
      <c r="AQ55" s="57">
        <v>0</v>
      </c>
      <c r="AS55" s="147">
        <v>0</v>
      </c>
      <c r="AT55" s="57">
        <v>0</v>
      </c>
      <c r="AU55" s="57">
        <v>0</v>
      </c>
    </row>
    <row r="56" spans="2:47" x14ac:dyDescent="0.25">
      <c r="B56" s="126">
        <v>5550</v>
      </c>
      <c r="C56" s="58"/>
      <c r="D56" s="59" t="s">
        <v>136</v>
      </c>
      <c r="E56" s="147">
        <f t="shared" si="53"/>
        <v>0</v>
      </c>
      <c r="F56" s="57">
        <f t="shared" si="53"/>
        <v>0</v>
      </c>
      <c r="G56" s="57">
        <f t="shared" si="53"/>
        <v>0</v>
      </c>
      <c r="I56" s="147">
        <v>0</v>
      </c>
      <c r="J56" s="57">
        <v>0</v>
      </c>
      <c r="K56" s="57">
        <v>0</v>
      </c>
      <c r="M56" s="147">
        <v>0</v>
      </c>
      <c r="N56" s="57">
        <v>0</v>
      </c>
      <c r="O56" s="57">
        <v>0</v>
      </c>
      <c r="Q56" s="147">
        <v>0</v>
      </c>
      <c r="R56" s="57">
        <v>0</v>
      </c>
      <c r="S56" s="57">
        <v>0</v>
      </c>
      <c r="U56" s="147">
        <v>0</v>
      </c>
      <c r="V56" s="57">
        <v>0</v>
      </c>
      <c r="W56" s="57">
        <v>0</v>
      </c>
      <c r="Y56" s="147">
        <v>0</v>
      </c>
      <c r="Z56" s="57">
        <v>0</v>
      </c>
      <c r="AA56" s="57">
        <v>0</v>
      </c>
      <c r="AC56" s="147">
        <v>0</v>
      </c>
      <c r="AD56" s="57">
        <v>0</v>
      </c>
      <c r="AE56" s="57">
        <v>0</v>
      </c>
      <c r="AG56" s="147">
        <v>0</v>
      </c>
      <c r="AH56" s="57">
        <v>0</v>
      </c>
      <c r="AI56" s="57">
        <v>0</v>
      </c>
      <c r="AK56" s="147">
        <v>0</v>
      </c>
      <c r="AL56" s="57">
        <v>0</v>
      </c>
      <c r="AM56" s="57">
        <v>0</v>
      </c>
      <c r="AO56" s="147">
        <v>0</v>
      </c>
      <c r="AP56" s="57">
        <v>0</v>
      </c>
      <c r="AQ56" s="57">
        <v>0</v>
      </c>
      <c r="AS56" s="147">
        <v>0</v>
      </c>
      <c r="AT56" s="57">
        <v>0</v>
      </c>
      <c r="AU56" s="57">
        <v>0</v>
      </c>
    </row>
    <row r="57" spans="2:47" x14ac:dyDescent="0.25">
      <c r="B57" s="126">
        <v>5590</v>
      </c>
      <c r="C57" s="58"/>
      <c r="D57" s="59" t="s">
        <v>137</v>
      </c>
      <c r="E57" s="147">
        <f t="shared" si="53"/>
        <v>0</v>
      </c>
      <c r="F57" s="57">
        <f t="shared" si="53"/>
        <v>0</v>
      </c>
      <c r="G57" s="57">
        <f t="shared" si="53"/>
        <v>0</v>
      </c>
      <c r="I57" s="147">
        <v>0</v>
      </c>
      <c r="J57" s="57">
        <v>0</v>
      </c>
      <c r="K57" s="57">
        <v>0</v>
      </c>
      <c r="M57" s="147">
        <v>0</v>
      </c>
      <c r="N57" s="57">
        <v>0</v>
      </c>
      <c r="O57" s="57">
        <v>0</v>
      </c>
      <c r="Q57" s="147">
        <v>0</v>
      </c>
      <c r="R57" s="57">
        <v>0</v>
      </c>
      <c r="S57" s="57">
        <v>0</v>
      </c>
      <c r="U57" s="147">
        <v>0</v>
      </c>
      <c r="V57" s="57">
        <v>0</v>
      </c>
      <c r="W57" s="57">
        <v>0</v>
      </c>
      <c r="Y57" s="147">
        <v>0</v>
      </c>
      <c r="Z57" s="57">
        <v>0</v>
      </c>
      <c r="AA57" s="57">
        <v>0</v>
      </c>
      <c r="AC57" s="147">
        <v>0</v>
      </c>
      <c r="AD57" s="57">
        <v>0</v>
      </c>
      <c r="AE57" s="57">
        <v>0</v>
      </c>
      <c r="AG57" s="147">
        <v>0</v>
      </c>
      <c r="AH57" s="57">
        <v>0</v>
      </c>
      <c r="AI57" s="57">
        <v>0</v>
      </c>
      <c r="AK57" s="147">
        <v>0</v>
      </c>
      <c r="AL57" s="57">
        <v>0</v>
      </c>
      <c r="AM57" s="57">
        <v>0</v>
      </c>
      <c r="AO57" s="147">
        <v>0</v>
      </c>
      <c r="AP57" s="57">
        <v>0</v>
      </c>
      <c r="AQ57" s="57">
        <v>0</v>
      </c>
      <c r="AS57" s="147">
        <v>0</v>
      </c>
      <c r="AT57" s="57">
        <v>0</v>
      </c>
      <c r="AU57" s="57">
        <v>0</v>
      </c>
    </row>
    <row r="58" spans="2:47" x14ac:dyDescent="0.25">
      <c r="B58" s="126">
        <v>5600</v>
      </c>
      <c r="C58" s="41" t="s">
        <v>138</v>
      </c>
      <c r="D58" s="21"/>
      <c r="E58" s="146">
        <f>SUM(E59)</f>
        <v>0</v>
      </c>
      <c r="F58" s="38">
        <f>SUM(F59)</f>
        <v>0</v>
      </c>
      <c r="G58" s="38">
        <f>SUM(G59)</f>
        <v>0</v>
      </c>
      <c r="I58" s="146">
        <f t="shared" ref="I58:K58" si="54">SUM(I59)</f>
        <v>0</v>
      </c>
      <c r="J58" s="38">
        <f t="shared" si="54"/>
        <v>0</v>
      </c>
      <c r="K58" s="38">
        <f t="shared" si="54"/>
        <v>0</v>
      </c>
      <c r="M58" s="146">
        <f t="shared" ref="M58:O58" si="55">SUM(M59)</f>
        <v>0</v>
      </c>
      <c r="N58" s="38">
        <f t="shared" si="55"/>
        <v>0</v>
      </c>
      <c r="O58" s="38">
        <f t="shared" si="55"/>
        <v>0</v>
      </c>
      <c r="Q58" s="146">
        <f t="shared" ref="Q58:S58" si="56">SUM(Q59)</f>
        <v>0</v>
      </c>
      <c r="R58" s="38">
        <f t="shared" si="56"/>
        <v>0</v>
      </c>
      <c r="S58" s="38">
        <f t="shared" si="56"/>
        <v>0</v>
      </c>
      <c r="U58" s="146">
        <f t="shared" ref="U58:W58" si="57">SUM(U59)</f>
        <v>0</v>
      </c>
      <c r="V58" s="38">
        <f t="shared" si="57"/>
        <v>0</v>
      </c>
      <c r="W58" s="38">
        <f t="shared" si="57"/>
        <v>0</v>
      </c>
      <c r="Y58" s="146">
        <f t="shared" ref="Y58:AA58" si="58">SUM(Y59)</f>
        <v>0</v>
      </c>
      <c r="Z58" s="38">
        <f t="shared" si="58"/>
        <v>0</v>
      </c>
      <c r="AA58" s="38">
        <f t="shared" si="58"/>
        <v>0</v>
      </c>
      <c r="AC58" s="146">
        <f>SUM(AC59)</f>
        <v>0</v>
      </c>
      <c r="AD58" s="38">
        <f>SUM(AD59)</f>
        <v>0</v>
      </c>
      <c r="AE58" s="38">
        <f>SUM(AE59)</f>
        <v>0</v>
      </c>
      <c r="AG58" s="146">
        <f>SUM(AG59)</f>
        <v>0</v>
      </c>
      <c r="AH58" s="38">
        <f>SUM(AH59)</f>
        <v>0</v>
      </c>
      <c r="AI58" s="38">
        <f>SUM(AI59)</f>
        <v>0</v>
      </c>
      <c r="AK58" s="146">
        <f>SUM(AK59)</f>
        <v>0</v>
      </c>
      <c r="AL58" s="38">
        <f>SUM(AL59)</f>
        <v>0</v>
      </c>
      <c r="AM58" s="38">
        <f>SUM(AM59)</f>
        <v>0</v>
      </c>
      <c r="AO58" s="146">
        <f>SUM(AO59)</f>
        <v>0</v>
      </c>
      <c r="AP58" s="38">
        <f>SUM(AP59)</f>
        <v>0</v>
      </c>
      <c r="AQ58" s="38">
        <f>SUM(AQ59)</f>
        <v>0</v>
      </c>
      <c r="AS58" s="146">
        <f>SUM(AS59)</f>
        <v>0</v>
      </c>
      <c r="AT58" s="38">
        <f>SUM(AT59)</f>
        <v>0</v>
      </c>
      <c r="AU58" s="38">
        <f>SUM(AU59)</f>
        <v>0</v>
      </c>
    </row>
    <row r="59" spans="2:47" x14ac:dyDescent="0.25">
      <c r="B59" s="126">
        <v>5610</v>
      </c>
      <c r="C59" s="58"/>
      <c r="D59" s="59" t="s">
        <v>140</v>
      </c>
      <c r="E59" s="147">
        <f t="shared" ref="E59:G59" si="59">+I59+M59+Q59+U59+Y59+AC59+AG59+AK59+AO59+AS59</f>
        <v>0</v>
      </c>
      <c r="F59" s="57">
        <f t="shared" si="59"/>
        <v>0</v>
      </c>
      <c r="G59" s="57">
        <f t="shared" si="59"/>
        <v>0</v>
      </c>
      <c r="I59" s="147">
        <v>0</v>
      </c>
      <c r="J59" s="57">
        <v>0</v>
      </c>
      <c r="K59" s="57">
        <v>0</v>
      </c>
      <c r="M59" s="147">
        <v>0</v>
      </c>
      <c r="N59" s="57">
        <v>0</v>
      </c>
      <c r="O59" s="57">
        <v>0</v>
      </c>
      <c r="Q59" s="147">
        <v>0</v>
      </c>
      <c r="R59" s="57">
        <v>0</v>
      </c>
      <c r="S59" s="57">
        <v>0</v>
      </c>
      <c r="U59" s="147">
        <v>0</v>
      </c>
      <c r="V59" s="57">
        <v>0</v>
      </c>
      <c r="W59" s="57">
        <v>0</v>
      </c>
      <c r="Y59" s="147">
        <v>0</v>
      </c>
      <c r="Z59" s="57">
        <v>0</v>
      </c>
      <c r="AA59" s="57">
        <v>0</v>
      </c>
      <c r="AC59" s="147">
        <v>0</v>
      </c>
      <c r="AD59" s="57">
        <v>0</v>
      </c>
      <c r="AE59" s="57">
        <v>0</v>
      </c>
      <c r="AG59" s="147">
        <v>0</v>
      </c>
      <c r="AH59" s="57">
        <v>0</v>
      </c>
      <c r="AI59" s="57">
        <v>0</v>
      </c>
      <c r="AK59" s="147">
        <v>0</v>
      </c>
      <c r="AL59" s="57">
        <v>0</v>
      </c>
      <c r="AM59" s="57">
        <v>0</v>
      </c>
      <c r="AO59" s="147">
        <v>0</v>
      </c>
      <c r="AP59" s="57">
        <v>0</v>
      </c>
      <c r="AQ59" s="57">
        <v>0</v>
      </c>
      <c r="AS59" s="147">
        <v>0</v>
      </c>
      <c r="AT59" s="57">
        <v>0</v>
      </c>
      <c r="AU59" s="57">
        <v>0</v>
      </c>
    </row>
    <row r="60" spans="2:47" x14ac:dyDescent="0.25">
      <c r="B60" s="126"/>
      <c r="C60" s="104"/>
      <c r="D60" s="105"/>
      <c r="E60" s="149"/>
      <c r="F60" s="67"/>
      <c r="G60" s="67"/>
      <c r="I60" s="149"/>
      <c r="J60" s="67"/>
      <c r="K60" s="67"/>
      <c r="M60" s="149"/>
      <c r="N60" s="67"/>
      <c r="O60" s="67"/>
      <c r="Q60" s="149"/>
      <c r="R60" s="67"/>
      <c r="S60" s="67"/>
      <c r="U60" s="149"/>
      <c r="V60" s="67"/>
      <c r="W60" s="67"/>
      <c r="Y60" s="149"/>
      <c r="Z60" s="67"/>
      <c r="AA60" s="67"/>
      <c r="AC60" s="149"/>
      <c r="AD60" s="67"/>
      <c r="AE60" s="67"/>
      <c r="AG60" s="149"/>
      <c r="AH60" s="67"/>
      <c r="AI60" s="67"/>
      <c r="AK60" s="149"/>
      <c r="AL60" s="67"/>
      <c r="AM60" s="67"/>
      <c r="AO60" s="149"/>
      <c r="AP60" s="67"/>
      <c r="AQ60" s="67"/>
      <c r="AS60" s="149"/>
      <c r="AT60" s="67"/>
      <c r="AU60" s="67"/>
    </row>
    <row r="61" spans="2:47" x14ac:dyDescent="0.25">
      <c r="B61" s="126">
        <v>5000</v>
      </c>
      <c r="C61" s="72" t="s">
        <v>142</v>
      </c>
      <c r="D61" s="73"/>
      <c r="E61" s="148">
        <f>+E27+E31+E41+E45+E51+E58</f>
        <v>0</v>
      </c>
      <c r="F61" s="75">
        <f>+F27+F31+F41+F45+F51+F58</f>
        <v>0</v>
      </c>
      <c r="G61" s="75">
        <f>+G27+G31+G41+G45+G51+G58</f>
        <v>0</v>
      </c>
      <c r="I61" s="148">
        <f t="shared" ref="I61:K61" si="60">+I27+I31+I41+I45+I51+I58</f>
        <v>0</v>
      </c>
      <c r="J61" s="75">
        <f t="shared" si="60"/>
        <v>0</v>
      </c>
      <c r="K61" s="75">
        <f t="shared" si="60"/>
        <v>0</v>
      </c>
      <c r="M61" s="148">
        <f t="shared" ref="M61:O61" si="61">+M27+M31+M41+M45+M51+M58</f>
        <v>0</v>
      </c>
      <c r="N61" s="75">
        <f t="shared" si="61"/>
        <v>0</v>
      </c>
      <c r="O61" s="75">
        <f t="shared" si="61"/>
        <v>0</v>
      </c>
      <c r="Q61" s="148">
        <f t="shared" ref="Q61:S61" si="62">+Q27+Q31+Q41+Q45+Q51+Q58</f>
        <v>0</v>
      </c>
      <c r="R61" s="75">
        <f t="shared" si="62"/>
        <v>0</v>
      </c>
      <c r="S61" s="75">
        <f t="shared" si="62"/>
        <v>0</v>
      </c>
      <c r="U61" s="148">
        <f t="shared" ref="U61:W61" si="63">+U27+U31+U41+U45+U51+U58</f>
        <v>0</v>
      </c>
      <c r="V61" s="75">
        <f t="shared" si="63"/>
        <v>0</v>
      </c>
      <c r="W61" s="75">
        <f t="shared" si="63"/>
        <v>0</v>
      </c>
      <c r="Y61" s="148">
        <f t="shared" ref="Y61:AA61" si="64">+Y27+Y31+Y41+Y45+Y51+Y58</f>
        <v>0</v>
      </c>
      <c r="Z61" s="75">
        <f t="shared" si="64"/>
        <v>0</v>
      </c>
      <c r="AA61" s="75">
        <f t="shared" si="64"/>
        <v>0</v>
      </c>
      <c r="AC61" s="148">
        <f>+AC27+AC31+AC41+AC45+AC51+AC58</f>
        <v>0</v>
      </c>
      <c r="AD61" s="75">
        <f>+AD27+AD31+AD41+AD45+AD51+AD58</f>
        <v>0</v>
      </c>
      <c r="AE61" s="75">
        <f>+AE27+AE31+AE41+AE45+AE51+AE58</f>
        <v>0</v>
      </c>
      <c r="AG61" s="148">
        <f>+AG27+AG31+AG41+AG45+AG51+AG58</f>
        <v>0</v>
      </c>
      <c r="AH61" s="75">
        <f>+AH27+AH31+AH41+AH45+AH51+AH58</f>
        <v>0</v>
      </c>
      <c r="AI61" s="75">
        <f>+AI27+AI31+AI41+AI45+AI51+AI58</f>
        <v>0</v>
      </c>
      <c r="AK61" s="148">
        <f>+AK27+AK31+AK41+AK45+AK51+AK58</f>
        <v>0</v>
      </c>
      <c r="AL61" s="75">
        <f>+AL27+AL31+AL41+AL45+AL51+AL58</f>
        <v>0</v>
      </c>
      <c r="AM61" s="75">
        <f>+AM27+AM31+AM41+AM45+AM51+AM58</f>
        <v>0</v>
      </c>
      <c r="AO61" s="148">
        <f>+AO27+AO31+AO41+AO45+AO51+AO58</f>
        <v>0</v>
      </c>
      <c r="AP61" s="75">
        <f>+AP27+AP31+AP41+AP45+AP51+AP58</f>
        <v>0</v>
      </c>
      <c r="AQ61" s="75">
        <f>+AQ27+AQ31+AQ41+AQ45+AQ51+AQ58</f>
        <v>0</v>
      </c>
      <c r="AS61" s="148">
        <f>+AS27+AS31+AS41+AS45+AS51+AS58</f>
        <v>0</v>
      </c>
      <c r="AT61" s="75">
        <f>+AT27+AT31+AT41+AT45+AT51+AT58</f>
        <v>0</v>
      </c>
      <c r="AU61" s="75">
        <f>+AU27+AU31+AU41+AU45+AU51+AU58</f>
        <v>0</v>
      </c>
    </row>
    <row r="62" spans="2:47" x14ac:dyDescent="0.25">
      <c r="B62" s="126"/>
      <c r="C62" s="104"/>
      <c r="D62" s="73"/>
      <c r="E62" s="149"/>
      <c r="F62" s="67"/>
      <c r="G62" s="67"/>
      <c r="I62" s="149"/>
      <c r="J62" s="67"/>
      <c r="K62" s="67"/>
      <c r="M62" s="149"/>
      <c r="N62" s="67"/>
      <c r="O62" s="67"/>
      <c r="Q62" s="149"/>
      <c r="R62" s="67"/>
      <c r="S62" s="67"/>
      <c r="U62" s="149"/>
      <c r="V62" s="67"/>
      <c r="W62" s="67"/>
      <c r="Y62" s="149"/>
      <c r="Z62" s="67"/>
      <c r="AA62" s="67"/>
      <c r="AC62" s="149"/>
      <c r="AD62" s="67"/>
      <c r="AE62" s="67"/>
      <c r="AG62" s="149"/>
      <c r="AH62" s="67"/>
      <c r="AI62" s="67"/>
      <c r="AK62" s="149"/>
      <c r="AL62" s="67"/>
      <c r="AM62" s="67"/>
      <c r="AO62" s="149"/>
      <c r="AP62" s="67"/>
      <c r="AQ62" s="67"/>
      <c r="AS62" s="149"/>
      <c r="AT62" s="67"/>
      <c r="AU62" s="67"/>
    </row>
    <row r="63" spans="2:47" x14ac:dyDescent="0.25">
      <c r="B63" s="126">
        <v>3210</v>
      </c>
      <c r="C63" s="20" t="s">
        <v>34</v>
      </c>
      <c r="D63" s="21"/>
      <c r="E63" s="146">
        <f>+E24-E61</f>
        <v>0</v>
      </c>
      <c r="F63" s="38">
        <f>+F24-F61</f>
        <v>0</v>
      </c>
      <c r="G63" s="38">
        <f>+G24-G61</f>
        <v>0</v>
      </c>
      <c r="I63" s="146">
        <f t="shared" ref="I63:K63" si="65">+I24-I61</f>
        <v>0</v>
      </c>
      <c r="J63" s="38">
        <f t="shared" si="65"/>
        <v>0</v>
      </c>
      <c r="K63" s="38">
        <f t="shared" si="65"/>
        <v>0</v>
      </c>
      <c r="M63" s="146">
        <f t="shared" ref="M63:O63" si="66">+M24-M61</f>
        <v>0</v>
      </c>
      <c r="N63" s="38">
        <f t="shared" si="66"/>
        <v>0</v>
      </c>
      <c r="O63" s="38">
        <f t="shared" si="66"/>
        <v>0</v>
      </c>
      <c r="Q63" s="146">
        <f t="shared" ref="Q63:S63" si="67">+Q24-Q61</f>
        <v>0</v>
      </c>
      <c r="R63" s="38">
        <f t="shared" si="67"/>
        <v>0</v>
      </c>
      <c r="S63" s="38">
        <f t="shared" si="67"/>
        <v>0</v>
      </c>
      <c r="U63" s="146">
        <f t="shared" ref="U63:W63" si="68">+U24-U61</f>
        <v>0</v>
      </c>
      <c r="V63" s="38">
        <f t="shared" si="68"/>
        <v>0</v>
      </c>
      <c r="W63" s="38">
        <f t="shared" si="68"/>
        <v>0</v>
      </c>
      <c r="Y63" s="146">
        <f t="shared" ref="Y63:AA63" si="69">+Y24-Y61</f>
        <v>0</v>
      </c>
      <c r="Z63" s="38">
        <f t="shared" si="69"/>
        <v>0</v>
      </c>
      <c r="AA63" s="38">
        <f t="shared" si="69"/>
        <v>0</v>
      </c>
      <c r="AC63" s="146">
        <f>+AC24-AC61</f>
        <v>0</v>
      </c>
      <c r="AD63" s="38">
        <f>+AD24-AD61</f>
        <v>0</v>
      </c>
      <c r="AE63" s="38">
        <f>+AE24-AE61</f>
        <v>0</v>
      </c>
      <c r="AG63" s="146">
        <f>+AG24-AG61</f>
        <v>0</v>
      </c>
      <c r="AH63" s="38">
        <f>+AH24-AH61</f>
        <v>0</v>
      </c>
      <c r="AI63" s="38">
        <f>+AI24-AI61</f>
        <v>0</v>
      </c>
      <c r="AK63" s="146">
        <f>+AK24-AK61</f>
        <v>0</v>
      </c>
      <c r="AL63" s="38">
        <f>+AL24-AL61</f>
        <v>0</v>
      </c>
      <c r="AM63" s="38">
        <f>+AM24-AM61</f>
        <v>0</v>
      </c>
      <c r="AO63" s="146">
        <f>+AO24-AO61</f>
        <v>0</v>
      </c>
      <c r="AP63" s="38">
        <f>+AP24-AP61</f>
        <v>0</v>
      </c>
      <c r="AQ63" s="38">
        <f>+AQ24-AQ61</f>
        <v>0</v>
      </c>
      <c r="AS63" s="146">
        <f>+AS24-AS61</f>
        <v>0</v>
      </c>
      <c r="AT63" s="38">
        <f>+AT24-AT61</f>
        <v>0</v>
      </c>
      <c r="AU63" s="38">
        <f>+AU24-AU61</f>
        <v>0</v>
      </c>
    </row>
    <row r="64" spans="2:47" x14ac:dyDescent="0.25">
      <c r="B64" s="126"/>
      <c r="C64" s="20"/>
      <c r="D64" s="21"/>
      <c r="E64" s="147"/>
      <c r="F64" s="57"/>
      <c r="G64" s="57"/>
      <c r="I64" s="147"/>
      <c r="J64" s="57"/>
      <c r="K64" s="57"/>
      <c r="M64" s="147"/>
      <c r="N64" s="57"/>
      <c r="O64" s="57"/>
      <c r="Q64" s="147"/>
      <c r="R64" s="57"/>
      <c r="S64" s="57"/>
      <c r="U64" s="147"/>
      <c r="V64" s="57"/>
      <c r="W64" s="57"/>
      <c r="Y64" s="147"/>
      <c r="Z64" s="57"/>
      <c r="AA64" s="57"/>
      <c r="AC64" s="147"/>
      <c r="AD64" s="57"/>
      <c r="AE64" s="57"/>
      <c r="AG64" s="147"/>
      <c r="AH64" s="57"/>
      <c r="AI64" s="57"/>
      <c r="AK64" s="147"/>
      <c r="AL64" s="57"/>
      <c r="AM64" s="57"/>
      <c r="AO64" s="147"/>
      <c r="AP64" s="57"/>
      <c r="AQ64" s="57"/>
      <c r="AS64" s="147"/>
      <c r="AT64" s="57"/>
      <c r="AU64" s="57"/>
    </row>
    <row r="65" spans="2:47" x14ac:dyDescent="0.25">
      <c r="B65" s="127"/>
      <c r="C65" s="94"/>
      <c r="D65" s="116"/>
      <c r="E65" s="150"/>
      <c r="F65" s="118"/>
      <c r="G65" s="118"/>
      <c r="I65" s="150"/>
      <c r="J65" s="118"/>
      <c r="K65" s="118"/>
      <c r="M65" s="150"/>
      <c r="N65" s="118"/>
      <c r="O65" s="118"/>
      <c r="Q65" s="150"/>
      <c r="R65" s="118"/>
      <c r="S65" s="118"/>
      <c r="U65" s="150"/>
      <c r="V65" s="118"/>
      <c r="W65" s="118"/>
      <c r="Y65" s="150"/>
      <c r="Z65" s="118"/>
      <c r="AA65" s="118"/>
      <c r="AC65" s="150"/>
      <c r="AD65" s="118"/>
      <c r="AE65" s="118"/>
      <c r="AG65" s="150"/>
      <c r="AH65" s="118"/>
      <c r="AI65" s="118"/>
      <c r="AK65" s="150"/>
      <c r="AL65" s="118"/>
      <c r="AM65" s="118"/>
      <c r="AO65" s="150"/>
      <c r="AP65" s="118"/>
      <c r="AQ65" s="118"/>
      <c r="AS65" s="150"/>
      <c r="AT65" s="118"/>
      <c r="AU65" s="118"/>
    </row>
    <row r="67" spans="2:47" x14ac:dyDescent="0.25">
      <c r="B67" s="240" t="str">
        <f>+B1</f>
        <v>3.1.1.3.0 Instituciones Públicas de Seguridad Social</v>
      </c>
      <c r="C67" s="241"/>
      <c r="D67" s="241"/>
      <c r="E67" s="241"/>
      <c r="F67" s="241"/>
      <c r="G67" s="242"/>
    </row>
    <row r="68" spans="2:47" x14ac:dyDescent="0.25">
      <c r="B68" s="237" t="s">
        <v>148</v>
      </c>
      <c r="C68" s="238"/>
      <c r="D68" s="238"/>
      <c r="E68" s="238"/>
      <c r="F68" s="238"/>
      <c r="G68" s="239"/>
    </row>
    <row r="69" spans="2:47" x14ac:dyDescent="0.25">
      <c r="B69" s="217" t="s">
        <v>192</v>
      </c>
      <c r="C69" s="238"/>
      <c r="D69" s="238"/>
      <c r="E69" s="238"/>
      <c r="F69" s="238"/>
      <c r="G69" s="219"/>
      <c r="I69" s="231" t="str">
        <f t="shared" ref="I69" si="70">+I3</f>
        <v>Descentralizado 1</v>
      </c>
      <c r="J69" s="232"/>
      <c r="K69" s="233"/>
      <c r="M69" s="231" t="str">
        <f t="shared" ref="M69" si="71">+M3</f>
        <v>Descentralizado 2</v>
      </c>
      <c r="N69" s="232"/>
      <c r="O69" s="233"/>
      <c r="Q69" s="231" t="str">
        <f t="shared" ref="Q69" si="72">+Q3</f>
        <v>Descentralizado 3</v>
      </c>
      <c r="R69" s="232"/>
      <c r="S69" s="233"/>
      <c r="U69" s="231" t="str">
        <f t="shared" ref="U69" si="73">+U3</f>
        <v>Descentralizado 4</v>
      </c>
      <c r="V69" s="232"/>
      <c r="W69" s="233"/>
      <c r="Y69" s="231" t="str">
        <f t="shared" ref="Y69" si="74">+Y3</f>
        <v>Descentralizado 5</v>
      </c>
      <c r="Z69" s="232"/>
      <c r="AA69" s="233"/>
      <c r="AC69" s="231" t="str">
        <f>+AC3</f>
        <v>Descentralizado 6</v>
      </c>
      <c r="AD69" s="232"/>
      <c r="AE69" s="233"/>
      <c r="AG69" s="231" t="str">
        <f>+AG3</f>
        <v>Descentralizado 7</v>
      </c>
      <c r="AH69" s="232"/>
      <c r="AI69" s="233"/>
      <c r="AK69" s="231" t="str">
        <f>+AK3</f>
        <v>Descentralizado 8</v>
      </c>
      <c r="AL69" s="232"/>
      <c r="AM69" s="233"/>
      <c r="AO69" s="231" t="str">
        <f>+AO3</f>
        <v>Descentralizado 9</v>
      </c>
      <c r="AP69" s="232"/>
      <c r="AQ69" s="233"/>
      <c r="AS69" s="231" t="str">
        <f>+AS3</f>
        <v>Descentralizado 10</v>
      </c>
      <c r="AT69" s="232"/>
      <c r="AU69" s="233"/>
    </row>
    <row r="70" spans="2:47" x14ac:dyDescent="0.25">
      <c r="B70" s="125"/>
      <c r="C70" s="10"/>
      <c r="D70" s="11"/>
      <c r="E70" s="144">
        <v>2024</v>
      </c>
      <c r="F70" s="7">
        <v>2023</v>
      </c>
      <c r="G70" s="7">
        <v>2022</v>
      </c>
      <c r="I70" s="144">
        <v>2024</v>
      </c>
      <c r="J70" s="7">
        <v>2023</v>
      </c>
      <c r="K70" s="7">
        <v>2022</v>
      </c>
      <c r="M70" s="144">
        <v>2024</v>
      </c>
      <c r="N70" s="7">
        <v>2023</v>
      </c>
      <c r="O70" s="7">
        <v>2022</v>
      </c>
      <c r="Q70" s="144">
        <v>2024</v>
      </c>
      <c r="R70" s="7">
        <v>2023</v>
      </c>
      <c r="S70" s="7">
        <v>2022</v>
      </c>
      <c r="U70" s="144">
        <v>2024</v>
      </c>
      <c r="V70" s="7">
        <v>2023</v>
      </c>
      <c r="W70" s="7">
        <v>2022</v>
      </c>
      <c r="Y70" s="144">
        <v>2023</v>
      </c>
      <c r="Z70" s="7">
        <v>2022</v>
      </c>
      <c r="AA70" s="7">
        <v>2021</v>
      </c>
      <c r="AC70" s="144">
        <v>2023</v>
      </c>
      <c r="AD70" s="7">
        <v>2022</v>
      </c>
      <c r="AE70" s="7">
        <v>2021</v>
      </c>
      <c r="AG70" s="144">
        <v>2023</v>
      </c>
      <c r="AH70" s="7">
        <v>2022</v>
      </c>
      <c r="AI70" s="7">
        <v>2021</v>
      </c>
      <c r="AK70" s="144">
        <v>2023</v>
      </c>
      <c r="AL70" s="7">
        <v>2022</v>
      </c>
      <c r="AM70" s="7">
        <v>2021</v>
      </c>
      <c r="AO70" s="144">
        <v>2023</v>
      </c>
      <c r="AP70" s="7">
        <v>2022</v>
      </c>
      <c r="AQ70" s="7">
        <v>2021</v>
      </c>
      <c r="AS70" s="144">
        <v>2023</v>
      </c>
      <c r="AT70" s="7">
        <v>2022</v>
      </c>
      <c r="AU70" s="7">
        <v>2021</v>
      </c>
    </row>
    <row r="71" spans="2:47" x14ac:dyDescent="0.25">
      <c r="B71" s="126"/>
      <c r="C71" s="41" t="s">
        <v>6</v>
      </c>
      <c r="E71" s="151"/>
      <c r="F71" s="134"/>
      <c r="G71" s="138"/>
      <c r="I71" s="151"/>
      <c r="J71" s="134"/>
      <c r="K71" s="138"/>
      <c r="M71" s="151"/>
      <c r="N71" s="134"/>
      <c r="O71" s="138"/>
      <c r="Q71" s="151"/>
      <c r="R71" s="134"/>
      <c r="S71" s="138"/>
      <c r="U71" s="151"/>
      <c r="V71" s="134"/>
      <c r="W71" s="138"/>
      <c r="Y71" s="151"/>
      <c r="Z71" s="134"/>
      <c r="AA71" s="138"/>
      <c r="AC71" s="151"/>
      <c r="AD71" s="134"/>
      <c r="AE71" s="138"/>
      <c r="AG71" s="151"/>
      <c r="AH71" s="134"/>
      <c r="AI71" s="138"/>
      <c r="AK71" s="151"/>
      <c r="AL71" s="134"/>
      <c r="AM71" s="138"/>
      <c r="AO71" s="151"/>
      <c r="AP71" s="134"/>
      <c r="AQ71" s="138"/>
      <c r="AS71" s="151"/>
      <c r="AT71" s="134"/>
      <c r="AU71" s="138"/>
    </row>
    <row r="72" spans="2:47" x14ac:dyDescent="0.25">
      <c r="B72" s="126"/>
      <c r="C72" s="131"/>
      <c r="D72" s="42"/>
      <c r="E72" s="152"/>
      <c r="F72" s="135"/>
      <c r="G72" s="138"/>
      <c r="I72" s="152"/>
      <c r="J72" s="135"/>
      <c r="K72" s="138"/>
      <c r="M72" s="152"/>
      <c r="N72" s="135"/>
      <c r="O72" s="138"/>
      <c r="Q72" s="152"/>
      <c r="R72" s="135"/>
      <c r="S72" s="138"/>
      <c r="U72" s="152"/>
      <c r="V72" s="135"/>
      <c r="W72" s="138"/>
      <c r="Y72" s="152"/>
      <c r="Z72" s="135"/>
      <c r="AA72" s="138"/>
      <c r="AC72" s="152"/>
      <c r="AD72" s="135"/>
      <c r="AE72" s="138"/>
      <c r="AG72" s="152"/>
      <c r="AH72" s="135"/>
      <c r="AI72" s="138"/>
      <c r="AK72" s="152"/>
      <c r="AL72" s="135"/>
      <c r="AM72" s="138"/>
      <c r="AO72" s="152"/>
      <c r="AP72" s="135"/>
      <c r="AQ72" s="138"/>
      <c r="AS72" s="152"/>
      <c r="AT72" s="135"/>
      <c r="AU72" s="138"/>
    </row>
    <row r="73" spans="2:47" x14ac:dyDescent="0.25">
      <c r="B73" s="126"/>
      <c r="C73" s="41" t="s">
        <v>11</v>
      </c>
      <c r="E73" s="152"/>
      <c r="F73" s="135"/>
      <c r="G73" s="138"/>
      <c r="I73" s="152"/>
      <c r="J73" s="135"/>
      <c r="K73" s="138"/>
      <c r="M73" s="152"/>
      <c r="N73" s="135"/>
      <c r="O73" s="138"/>
      <c r="Q73" s="152"/>
      <c r="R73" s="135"/>
      <c r="S73" s="138"/>
      <c r="U73" s="152"/>
      <c r="V73" s="135"/>
      <c r="W73" s="138"/>
      <c r="Y73" s="152"/>
      <c r="Z73" s="135"/>
      <c r="AA73" s="138"/>
      <c r="AC73" s="152"/>
      <c r="AD73" s="135"/>
      <c r="AE73" s="138"/>
      <c r="AG73" s="152"/>
      <c r="AH73" s="135"/>
      <c r="AI73" s="138"/>
      <c r="AK73" s="152"/>
      <c r="AL73" s="135"/>
      <c r="AM73" s="138"/>
      <c r="AO73" s="152"/>
      <c r="AP73" s="135"/>
      <c r="AQ73" s="138"/>
      <c r="AS73" s="152"/>
      <c r="AT73" s="135"/>
      <c r="AU73" s="138"/>
    </row>
    <row r="74" spans="2:47" x14ac:dyDescent="0.25">
      <c r="B74" s="126">
        <v>1110</v>
      </c>
      <c r="C74" s="131"/>
      <c r="D74" s="128" t="s">
        <v>16</v>
      </c>
      <c r="E74" s="147">
        <f t="shared" ref="E74:G80" si="75">+I74+M74+Q74+U74+Y74+AC74+AG74+AK74+AO74+AS74</f>
        <v>0</v>
      </c>
      <c r="F74" s="57">
        <f t="shared" si="75"/>
        <v>0</v>
      </c>
      <c r="G74" s="139">
        <f t="shared" si="75"/>
        <v>0</v>
      </c>
      <c r="I74" s="147">
        <v>0</v>
      </c>
      <c r="J74" s="57">
        <v>0</v>
      </c>
      <c r="K74" s="139">
        <v>0</v>
      </c>
      <c r="M74" s="147">
        <v>0</v>
      </c>
      <c r="N74" s="57">
        <v>0</v>
      </c>
      <c r="O74" s="139">
        <v>0</v>
      </c>
      <c r="Q74" s="147">
        <v>0</v>
      </c>
      <c r="R74" s="57">
        <v>0</v>
      </c>
      <c r="S74" s="139">
        <v>0</v>
      </c>
      <c r="U74" s="147">
        <v>0</v>
      </c>
      <c r="V74" s="57">
        <v>0</v>
      </c>
      <c r="W74" s="139">
        <v>0</v>
      </c>
      <c r="Y74" s="147">
        <v>0</v>
      </c>
      <c r="Z74" s="57">
        <v>0</v>
      </c>
      <c r="AA74" s="139">
        <v>0</v>
      </c>
      <c r="AC74" s="147">
        <v>0</v>
      </c>
      <c r="AD74" s="57">
        <v>0</v>
      </c>
      <c r="AE74" s="139">
        <v>0</v>
      </c>
      <c r="AG74" s="147">
        <v>0</v>
      </c>
      <c r="AH74" s="57">
        <v>0</v>
      </c>
      <c r="AI74" s="139">
        <v>0</v>
      </c>
      <c r="AK74" s="147">
        <v>0</v>
      </c>
      <c r="AL74" s="57">
        <v>0</v>
      </c>
      <c r="AM74" s="139">
        <v>0</v>
      </c>
      <c r="AO74" s="147">
        <v>0</v>
      </c>
      <c r="AP74" s="57">
        <v>0</v>
      </c>
      <c r="AQ74" s="139">
        <v>0</v>
      </c>
      <c r="AS74" s="147">
        <v>0</v>
      </c>
      <c r="AT74" s="57">
        <v>0</v>
      </c>
      <c r="AU74" s="139">
        <v>0</v>
      </c>
    </row>
    <row r="75" spans="2:47" x14ac:dyDescent="0.25">
      <c r="B75" s="126">
        <v>1120</v>
      </c>
      <c r="C75" s="131"/>
      <c r="D75" s="128" t="s">
        <v>20</v>
      </c>
      <c r="E75" s="147">
        <f t="shared" si="75"/>
        <v>0</v>
      </c>
      <c r="F75" s="57">
        <f t="shared" si="75"/>
        <v>0</v>
      </c>
      <c r="G75" s="139">
        <f t="shared" si="75"/>
        <v>0</v>
      </c>
      <c r="I75" s="147">
        <v>0</v>
      </c>
      <c r="J75" s="57">
        <v>0</v>
      </c>
      <c r="K75" s="139">
        <v>0</v>
      </c>
      <c r="M75" s="147">
        <v>0</v>
      </c>
      <c r="N75" s="57">
        <v>0</v>
      </c>
      <c r="O75" s="139">
        <v>0</v>
      </c>
      <c r="Q75" s="147">
        <v>0</v>
      </c>
      <c r="R75" s="57">
        <v>0</v>
      </c>
      <c r="S75" s="139">
        <v>0</v>
      </c>
      <c r="U75" s="147">
        <v>0</v>
      </c>
      <c r="V75" s="57">
        <v>0</v>
      </c>
      <c r="W75" s="139">
        <v>0</v>
      </c>
      <c r="Y75" s="147">
        <v>0</v>
      </c>
      <c r="Z75" s="57">
        <v>0</v>
      </c>
      <c r="AA75" s="139">
        <v>0</v>
      </c>
      <c r="AC75" s="147">
        <v>0</v>
      </c>
      <c r="AD75" s="57">
        <v>0</v>
      </c>
      <c r="AE75" s="139">
        <v>0</v>
      </c>
      <c r="AG75" s="147">
        <v>0</v>
      </c>
      <c r="AH75" s="57">
        <v>0</v>
      </c>
      <c r="AI75" s="139">
        <v>0</v>
      </c>
      <c r="AK75" s="147">
        <v>0</v>
      </c>
      <c r="AL75" s="57">
        <v>0</v>
      </c>
      <c r="AM75" s="139">
        <v>0</v>
      </c>
      <c r="AO75" s="147">
        <v>0</v>
      </c>
      <c r="AP75" s="57">
        <v>0</v>
      </c>
      <c r="AQ75" s="139">
        <v>0</v>
      </c>
      <c r="AS75" s="147">
        <v>0</v>
      </c>
      <c r="AT75" s="57">
        <v>0</v>
      </c>
      <c r="AU75" s="139">
        <v>0</v>
      </c>
    </row>
    <row r="76" spans="2:47" x14ac:dyDescent="0.25">
      <c r="B76" s="126">
        <v>1130</v>
      </c>
      <c r="C76" s="131"/>
      <c r="D76" s="128" t="s">
        <v>24</v>
      </c>
      <c r="E76" s="147">
        <f t="shared" si="75"/>
        <v>0</v>
      </c>
      <c r="F76" s="57">
        <f t="shared" si="75"/>
        <v>0</v>
      </c>
      <c r="G76" s="139">
        <f t="shared" si="75"/>
        <v>0</v>
      </c>
      <c r="I76" s="147">
        <v>0</v>
      </c>
      <c r="J76" s="57">
        <v>0</v>
      </c>
      <c r="K76" s="139">
        <v>0</v>
      </c>
      <c r="M76" s="147">
        <v>0</v>
      </c>
      <c r="N76" s="57">
        <v>0</v>
      </c>
      <c r="O76" s="139">
        <v>0</v>
      </c>
      <c r="Q76" s="147">
        <v>0</v>
      </c>
      <c r="R76" s="57">
        <v>0</v>
      </c>
      <c r="S76" s="139">
        <v>0</v>
      </c>
      <c r="U76" s="147">
        <v>0</v>
      </c>
      <c r="V76" s="57">
        <v>0</v>
      </c>
      <c r="W76" s="139">
        <v>0</v>
      </c>
      <c r="Y76" s="147">
        <v>0</v>
      </c>
      <c r="Z76" s="57">
        <v>0</v>
      </c>
      <c r="AA76" s="139">
        <v>0</v>
      </c>
      <c r="AC76" s="147">
        <v>0</v>
      </c>
      <c r="AD76" s="57">
        <v>0</v>
      </c>
      <c r="AE76" s="139">
        <v>0</v>
      </c>
      <c r="AG76" s="147">
        <v>0</v>
      </c>
      <c r="AH76" s="57">
        <v>0</v>
      </c>
      <c r="AI76" s="139">
        <v>0</v>
      </c>
      <c r="AK76" s="147">
        <v>0</v>
      </c>
      <c r="AL76" s="57">
        <v>0</v>
      </c>
      <c r="AM76" s="139">
        <v>0</v>
      </c>
      <c r="AO76" s="147">
        <v>0</v>
      </c>
      <c r="AP76" s="57">
        <v>0</v>
      </c>
      <c r="AQ76" s="139">
        <v>0</v>
      </c>
      <c r="AS76" s="147">
        <v>0</v>
      </c>
      <c r="AT76" s="57">
        <v>0</v>
      </c>
      <c r="AU76" s="139">
        <v>0</v>
      </c>
    </row>
    <row r="77" spans="2:47" x14ac:dyDescent="0.25">
      <c r="B77" s="126">
        <v>1140</v>
      </c>
      <c r="C77" s="131"/>
      <c r="D77" s="128" t="s">
        <v>27</v>
      </c>
      <c r="E77" s="147">
        <f t="shared" si="75"/>
        <v>0</v>
      </c>
      <c r="F77" s="57">
        <f t="shared" si="75"/>
        <v>0</v>
      </c>
      <c r="G77" s="139">
        <f t="shared" si="75"/>
        <v>0</v>
      </c>
      <c r="I77" s="147">
        <v>0</v>
      </c>
      <c r="J77" s="57">
        <v>0</v>
      </c>
      <c r="K77" s="139">
        <v>0</v>
      </c>
      <c r="M77" s="147">
        <v>0</v>
      </c>
      <c r="N77" s="57">
        <v>0</v>
      </c>
      <c r="O77" s="139">
        <v>0</v>
      </c>
      <c r="Q77" s="147">
        <v>0</v>
      </c>
      <c r="R77" s="57">
        <v>0</v>
      </c>
      <c r="S77" s="139">
        <v>0</v>
      </c>
      <c r="U77" s="147">
        <v>0</v>
      </c>
      <c r="V77" s="57">
        <v>0</v>
      </c>
      <c r="W77" s="139">
        <v>0</v>
      </c>
      <c r="Y77" s="147">
        <v>0</v>
      </c>
      <c r="Z77" s="57">
        <v>0</v>
      </c>
      <c r="AA77" s="139">
        <v>0</v>
      </c>
      <c r="AC77" s="147">
        <v>0</v>
      </c>
      <c r="AD77" s="57">
        <v>0</v>
      </c>
      <c r="AE77" s="139">
        <v>0</v>
      </c>
      <c r="AG77" s="147">
        <v>0</v>
      </c>
      <c r="AH77" s="57">
        <v>0</v>
      </c>
      <c r="AI77" s="139">
        <v>0</v>
      </c>
      <c r="AK77" s="147">
        <v>0</v>
      </c>
      <c r="AL77" s="57">
        <v>0</v>
      </c>
      <c r="AM77" s="139">
        <v>0</v>
      </c>
      <c r="AO77" s="147">
        <v>0</v>
      </c>
      <c r="AP77" s="57">
        <v>0</v>
      </c>
      <c r="AQ77" s="139">
        <v>0</v>
      </c>
      <c r="AS77" s="147">
        <v>0</v>
      </c>
      <c r="AT77" s="57">
        <v>0</v>
      </c>
      <c r="AU77" s="139">
        <v>0</v>
      </c>
    </row>
    <row r="78" spans="2:47" x14ac:dyDescent="0.25">
      <c r="B78" s="126">
        <v>1150</v>
      </c>
      <c r="C78" s="131"/>
      <c r="D78" s="128" t="s">
        <v>31</v>
      </c>
      <c r="E78" s="147">
        <f t="shared" si="75"/>
        <v>0</v>
      </c>
      <c r="F78" s="57">
        <f t="shared" si="75"/>
        <v>0</v>
      </c>
      <c r="G78" s="139">
        <f t="shared" si="75"/>
        <v>0</v>
      </c>
      <c r="I78" s="147">
        <v>0</v>
      </c>
      <c r="J78" s="57">
        <v>0</v>
      </c>
      <c r="K78" s="139">
        <v>0</v>
      </c>
      <c r="M78" s="147">
        <v>0</v>
      </c>
      <c r="N78" s="57">
        <v>0</v>
      </c>
      <c r="O78" s="139">
        <v>0</v>
      </c>
      <c r="Q78" s="147">
        <v>0</v>
      </c>
      <c r="R78" s="57">
        <v>0</v>
      </c>
      <c r="S78" s="139">
        <v>0</v>
      </c>
      <c r="U78" s="147">
        <v>0</v>
      </c>
      <c r="V78" s="57">
        <v>0</v>
      </c>
      <c r="W78" s="139">
        <v>0</v>
      </c>
      <c r="Y78" s="147">
        <v>0</v>
      </c>
      <c r="Z78" s="57">
        <v>0</v>
      </c>
      <c r="AA78" s="139">
        <v>0</v>
      </c>
      <c r="AC78" s="147">
        <v>0</v>
      </c>
      <c r="AD78" s="57">
        <v>0</v>
      </c>
      <c r="AE78" s="139">
        <v>0</v>
      </c>
      <c r="AG78" s="147">
        <v>0</v>
      </c>
      <c r="AH78" s="57">
        <v>0</v>
      </c>
      <c r="AI78" s="139">
        <v>0</v>
      </c>
      <c r="AK78" s="147">
        <v>0</v>
      </c>
      <c r="AL78" s="57">
        <v>0</v>
      </c>
      <c r="AM78" s="139">
        <v>0</v>
      </c>
      <c r="AO78" s="147">
        <v>0</v>
      </c>
      <c r="AP78" s="57">
        <v>0</v>
      </c>
      <c r="AQ78" s="139">
        <v>0</v>
      </c>
      <c r="AS78" s="147">
        <v>0</v>
      </c>
      <c r="AT78" s="57">
        <v>0</v>
      </c>
      <c r="AU78" s="139">
        <v>0</v>
      </c>
    </row>
    <row r="79" spans="2:47" x14ac:dyDescent="0.25">
      <c r="B79" s="126">
        <v>1160</v>
      </c>
      <c r="C79" s="131"/>
      <c r="D79" s="128" t="s">
        <v>35</v>
      </c>
      <c r="E79" s="147">
        <f t="shared" si="75"/>
        <v>0</v>
      </c>
      <c r="F79" s="57">
        <f t="shared" si="75"/>
        <v>0</v>
      </c>
      <c r="G79" s="139">
        <f t="shared" si="75"/>
        <v>0</v>
      </c>
      <c r="I79" s="147">
        <v>0</v>
      </c>
      <c r="J79" s="57">
        <v>0</v>
      </c>
      <c r="K79" s="139">
        <v>0</v>
      </c>
      <c r="M79" s="147">
        <v>0</v>
      </c>
      <c r="N79" s="57">
        <v>0</v>
      </c>
      <c r="O79" s="139">
        <v>0</v>
      </c>
      <c r="Q79" s="147">
        <v>0</v>
      </c>
      <c r="R79" s="57">
        <v>0</v>
      </c>
      <c r="S79" s="139">
        <v>0</v>
      </c>
      <c r="U79" s="147">
        <v>0</v>
      </c>
      <c r="V79" s="57">
        <v>0</v>
      </c>
      <c r="W79" s="139">
        <v>0</v>
      </c>
      <c r="Y79" s="147">
        <v>0</v>
      </c>
      <c r="Z79" s="57">
        <v>0</v>
      </c>
      <c r="AA79" s="139">
        <v>0</v>
      </c>
      <c r="AC79" s="147">
        <v>0</v>
      </c>
      <c r="AD79" s="57">
        <v>0</v>
      </c>
      <c r="AE79" s="139">
        <v>0</v>
      </c>
      <c r="AG79" s="147">
        <v>0</v>
      </c>
      <c r="AH79" s="57">
        <v>0</v>
      </c>
      <c r="AI79" s="139">
        <v>0</v>
      </c>
      <c r="AK79" s="147">
        <v>0</v>
      </c>
      <c r="AL79" s="57">
        <v>0</v>
      </c>
      <c r="AM79" s="139">
        <v>0</v>
      </c>
      <c r="AO79" s="147">
        <v>0</v>
      </c>
      <c r="AP79" s="57">
        <v>0</v>
      </c>
      <c r="AQ79" s="139">
        <v>0</v>
      </c>
      <c r="AS79" s="147">
        <v>0</v>
      </c>
      <c r="AT79" s="57">
        <v>0</v>
      </c>
      <c r="AU79" s="139">
        <v>0</v>
      </c>
    </row>
    <row r="80" spans="2:47" x14ac:dyDescent="0.25">
      <c r="B80" s="126">
        <v>1190</v>
      </c>
      <c r="C80" s="131"/>
      <c r="D80" s="128" t="s">
        <v>39</v>
      </c>
      <c r="E80" s="147">
        <f t="shared" si="75"/>
        <v>0</v>
      </c>
      <c r="F80" s="57">
        <f t="shared" si="75"/>
        <v>0</v>
      </c>
      <c r="G80" s="139">
        <f t="shared" si="75"/>
        <v>0</v>
      </c>
      <c r="I80" s="147">
        <v>0</v>
      </c>
      <c r="J80" s="57">
        <v>0</v>
      </c>
      <c r="K80" s="139">
        <v>0</v>
      </c>
      <c r="M80" s="147">
        <v>0</v>
      </c>
      <c r="N80" s="57">
        <v>0</v>
      </c>
      <c r="O80" s="139">
        <v>0</v>
      </c>
      <c r="Q80" s="147">
        <v>0</v>
      </c>
      <c r="R80" s="57">
        <v>0</v>
      </c>
      <c r="S80" s="139">
        <v>0</v>
      </c>
      <c r="U80" s="147">
        <v>0</v>
      </c>
      <c r="V80" s="57">
        <v>0</v>
      </c>
      <c r="W80" s="139">
        <v>0</v>
      </c>
      <c r="Y80" s="147">
        <v>0</v>
      </c>
      <c r="Z80" s="57">
        <v>0</v>
      </c>
      <c r="AA80" s="139">
        <v>0</v>
      </c>
      <c r="AC80" s="147">
        <v>0</v>
      </c>
      <c r="AD80" s="57">
        <v>0</v>
      </c>
      <c r="AE80" s="139">
        <v>0</v>
      </c>
      <c r="AG80" s="147">
        <v>0</v>
      </c>
      <c r="AH80" s="57">
        <v>0</v>
      </c>
      <c r="AI80" s="139">
        <v>0</v>
      </c>
      <c r="AK80" s="147">
        <v>0</v>
      </c>
      <c r="AL80" s="57">
        <v>0</v>
      </c>
      <c r="AM80" s="139">
        <v>0</v>
      </c>
      <c r="AO80" s="147">
        <v>0</v>
      </c>
      <c r="AP80" s="57">
        <v>0</v>
      </c>
      <c r="AQ80" s="139">
        <v>0</v>
      </c>
      <c r="AS80" s="147">
        <v>0</v>
      </c>
      <c r="AT80" s="57">
        <v>0</v>
      </c>
      <c r="AU80" s="139">
        <v>0</v>
      </c>
    </row>
    <row r="81" spans="2:47" x14ac:dyDescent="0.25">
      <c r="B81" s="126"/>
      <c r="C81" s="131"/>
      <c r="D81" s="128"/>
      <c r="E81" s="147"/>
      <c r="F81" s="57"/>
      <c r="G81" s="139"/>
      <c r="I81" s="147"/>
      <c r="J81" s="57"/>
      <c r="K81" s="139"/>
      <c r="M81" s="147"/>
      <c r="N81" s="57"/>
      <c r="O81" s="139"/>
      <c r="Q81" s="147"/>
      <c r="R81" s="57"/>
      <c r="S81" s="139"/>
      <c r="U81" s="147"/>
      <c r="V81" s="57"/>
      <c r="W81" s="139"/>
      <c r="Y81" s="147"/>
      <c r="Z81" s="57"/>
      <c r="AA81" s="139"/>
      <c r="AC81" s="147"/>
      <c r="AD81" s="57"/>
      <c r="AE81" s="139"/>
      <c r="AG81" s="147"/>
      <c r="AH81" s="57"/>
      <c r="AI81" s="139"/>
      <c r="AK81" s="147"/>
      <c r="AL81" s="57"/>
      <c r="AM81" s="139"/>
      <c r="AO81" s="147"/>
      <c r="AP81" s="57"/>
      <c r="AQ81" s="139"/>
      <c r="AS81" s="147"/>
      <c r="AT81" s="57"/>
      <c r="AU81" s="139"/>
    </row>
    <row r="82" spans="2:47" x14ac:dyDescent="0.25">
      <c r="B82" s="126">
        <v>1100</v>
      </c>
      <c r="C82" s="131"/>
      <c r="D82" s="129" t="s">
        <v>46</v>
      </c>
      <c r="E82" s="149">
        <f>SUM(E74:E80)</f>
        <v>0</v>
      </c>
      <c r="F82" s="67">
        <f>SUM(F74:F80)</f>
        <v>0</v>
      </c>
      <c r="G82" s="140">
        <f>SUM(G74:G80)</f>
        <v>0</v>
      </c>
      <c r="I82" s="149">
        <f t="shared" ref="I82:K82" si="76">SUM(I74:I80)</f>
        <v>0</v>
      </c>
      <c r="J82" s="67">
        <f t="shared" si="76"/>
        <v>0</v>
      </c>
      <c r="K82" s="140">
        <f t="shared" si="76"/>
        <v>0</v>
      </c>
      <c r="M82" s="149">
        <f t="shared" ref="M82:O82" si="77">SUM(M74:M80)</f>
        <v>0</v>
      </c>
      <c r="N82" s="67">
        <f t="shared" si="77"/>
        <v>0</v>
      </c>
      <c r="O82" s="140">
        <f t="shared" si="77"/>
        <v>0</v>
      </c>
      <c r="Q82" s="149">
        <f t="shared" ref="Q82:S82" si="78">SUM(Q74:Q80)</f>
        <v>0</v>
      </c>
      <c r="R82" s="67">
        <f t="shared" si="78"/>
        <v>0</v>
      </c>
      <c r="S82" s="140">
        <f t="shared" si="78"/>
        <v>0</v>
      </c>
      <c r="U82" s="149">
        <f t="shared" ref="U82:W82" si="79">SUM(U74:U80)</f>
        <v>0</v>
      </c>
      <c r="V82" s="67">
        <f t="shared" si="79"/>
        <v>0</v>
      </c>
      <c r="W82" s="140">
        <f t="shared" si="79"/>
        <v>0</v>
      </c>
      <c r="Y82" s="149">
        <f t="shared" ref="Y82:AA82" si="80">SUM(Y74:Y80)</f>
        <v>0</v>
      </c>
      <c r="Z82" s="67">
        <f t="shared" si="80"/>
        <v>0</v>
      </c>
      <c r="AA82" s="140">
        <f t="shared" si="80"/>
        <v>0</v>
      </c>
      <c r="AC82" s="149">
        <f>SUM(AC74:AC80)</f>
        <v>0</v>
      </c>
      <c r="AD82" s="67">
        <f>SUM(AD74:AD80)</f>
        <v>0</v>
      </c>
      <c r="AE82" s="140">
        <f>SUM(AE74:AE80)</f>
        <v>0</v>
      </c>
      <c r="AG82" s="149">
        <f>SUM(AG74:AG80)</f>
        <v>0</v>
      </c>
      <c r="AH82" s="67">
        <f>SUM(AH74:AH80)</f>
        <v>0</v>
      </c>
      <c r="AI82" s="140">
        <f>SUM(AI74:AI80)</f>
        <v>0</v>
      </c>
      <c r="AK82" s="149">
        <f>SUM(AK74:AK80)</f>
        <v>0</v>
      </c>
      <c r="AL82" s="67">
        <f>SUM(AL74:AL80)</f>
        <v>0</v>
      </c>
      <c r="AM82" s="140">
        <f>SUM(AM74:AM80)</f>
        <v>0</v>
      </c>
      <c r="AO82" s="149">
        <f>SUM(AO74:AO80)</f>
        <v>0</v>
      </c>
      <c r="AP82" s="67">
        <f>SUM(AP74:AP80)</f>
        <v>0</v>
      </c>
      <c r="AQ82" s="140">
        <f>SUM(AQ74:AQ80)</f>
        <v>0</v>
      </c>
      <c r="AS82" s="149">
        <f>SUM(AS74:AS80)</f>
        <v>0</v>
      </c>
      <c r="AT82" s="67">
        <f>SUM(AT74:AT80)</f>
        <v>0</v>
      </c>
      <c r="AU82" s="140">
        <f>SUM(AU74:AU80)</f>
        <v>0</v>
      </c>
    </row>
    <row r="83" spans="2:47" x14ac:dyDescent="0.25">
      <c r="B83" s="126"/>
      <c r="C83" s="131"/>
      <c r="D83" s="42"/>
      <c r="E83" s="152"/>
      <c r="F83" s="135"/>
      <c r="G83" s="141"/>
      <c r="I83" s="152"/>
      <c r="J83" s="135"/>
      <c r="K83" s="141"/>
      <c r="M83" s="152"/>
      <c r="N83" s="135"/>
      <c r="O83" s="141"/>
      <c r="Q83" s="152"/>
      <c r="R83" s="135"/>
      <c r="S83" s="141"/>
      <c r="U83" s="152"/>
      <c r="V83" s="135"/>
      <c r="W83" s="141"/>
      <c r="Y83" s="152"/>
      <c r="Z83" s="135"/>
      <c r="AA83" s="141"/>
      <c r="AC83" s="152"/>
      <c r="AD83" s="135"/>
      <c r="AE83" s="141"/>
      <c r="AG83" s="152"/>
      <c r="AH83" s="135"/>
      <c r="AI83" s="141"/>
      <c r="AK83" s="152"/>
      <c r="AL83" s="135"/>
      <c r="AM83" s="141"/>
      <c r="AO83" s="152"/>
      <c r="AP83" s="135"/>
      <c r="AQ83" s="141"/>
      <c r="AS83" s="152"/>
      <c r="AT83" s="135"/>
      <c r="AU83" s="141"/>
    </row>
    <row r="84" spans="2:47" x14ac:dyDescent="0.25">
      <c r="B84" s="126"/>
      <c r="C84" s="41" t="s">
        <v>49</v>
      </c>
      <c r="E84" s="152"/>
      <c r="F84" s="135"/>
      <c r="G84" s="141"/>
      <c r="I84" s="152"/>
      <c r="J84" s="135"/>
      <c r="K84" s="141"/>
      <c r="M84" s="152"/>
      <c r="N84" s="135"/>
      <c r="O84" s="141"/>
      <c r="Q84" s="152"/>
      <c r="R84" s="135"/>
      <c r="S84" s="141"/>
      <c r="U84" s="152"/>
      <c r="V84" s="135"/>
      <c r="W84" s="141"/>
      <c r="Y84" s="152"/>
      <c r="Z84" s="135"/>
      <c r="AA84" s="141"/>
      <c r="AC84" s="152"/>
      <c r="AD84" s="135"/>
      <c r="AE84" s="141"/>
      <c r="AG84" s="152"/>
      <c r="AH84" s="135"/>
      <c r="AI84" s="141"/>
      <c r="AK84" s="152"/>
      <c r="AL84" s="135"/>
      <c r="AM84" s="141"/>
      <c r="AO84" s="152"/>
      <c r="AP84" s="135"/>
      <c r="AQ84" s="141"/>
      <c r="AS84" s="152"/>
      <c r="AT84" s="135"/>
      <c r="AU84" s="141"/>
    </row>
    <row r="85" spans="2:47" x14ac:dyDescent="0.25">
      <c r="B85" s="126">
        <v>1210</v>
      </c>
      <c r="C85" s="131"/>
      <c r="D85" s="128" t="s">
        <v>53</v>
      </c>
      <c r="E85" s="147">
        <f t="shared" ref="E85:G93" si="81">+I85+M85+Q85+U85+Y85+AC85+AG85+AK85+AO85+AS85</f>
        <v>0</v>
      </c>
      <c r="F85" s="57">
        <f t="shared" si="81"/>
        <v>0</v>
      </c>
      <c r="G85" s="139">
        <f t="shared" si="81"/>
        <v>0</v>
      </c>
      <c r="I85" s="147">
        <v>0</v>
      </c>
      <c r="J85" s="57">
        <v>0</v>
      </c>
      <c r="K85" s="139">
        <v>0</v>
      </c>
      <c r="M85" s="147">
        <v>0</v>
      </c>
      <c r="N85" s="57">
        <v>0</v>
      </c>
      <c r="O85" s="139">
        <v>0</v>
      </c>
      <c r="Q85" s="147">
        <v>0</v>
      </c>
      <c r="R85" s="57">
        <v>0</v>
      </c>
      <c r="S85" s="139">
        <v>0</v>
      </c>
      <c r="U85" s="147">
        <v>0</v>
      </c>
      <c r="V85" s="57">
        <v>0</v>
      </c>
      <c r="W85" s="139">
        <v>0</v>
      </c>
      <c r="Y85" s="147">
        <v>0</v>
      </c>
      <c r="Z85" s="57">
        <v>0</v>
      </c>
      <c r="AA85" s="139">
        <v>0</v>
      </c>
      <c r="AC85" s="147">
        <v>0</v>
      </c>
      <c r="AD85" s="57">
        <v>0</v>
      </c>
      <c r="AE85" s="139">
        <v>0</v>
      </c>
      <c r="AG85" s="147">
        <v>0</v>
      </c>
      <c r="AH85" s="57">
        <v>0</v>
      </c>
      <c r="AI85" s="139">
        <v>0</v>
      </c>
      <c r="AK85" s="147">
        <v>0</v>
      </c>
      <c r="AL85" s="57">
        <v>0</v>
      </c>
      <c r="AM85" s="139">
        <v>0</v>
      </c>
      <c r="AO85" s="147">
        <v>0</v>
      </c>
      <c r="AP85" s="57">
        <v>0</v>
      </c>
      <c r="AQ85" s="139">
        <v>0</v>
      </c>
      <c r="AS85" s="147">
        <v>0</v>
      </c>
      <c r="AT85" s="57">
        <v>0</v>
      </c>
      <c r="AU85" s="139">
        <v>0</v>
      </c>
    </row>
    <row r="86" spans="2:47" x14ac:dyDescent="0.25">
      <c r="B86" s="126">
        <v>1220</v>
      </c>
      <c r="C86" s="131"/>
      <c r="D86" s="128" t="s">
        <v>56</v>
      </c>
      <c r="E86" s="147">
        <f t="shared" si="81"/>
        <v>0</v>
      </c>
      <c r="F86" s="57">
        <f t="shared" si="81"/>
        <v>0</v>
      </c>
      <c r="G86" s="139">
        <f t="shared" si="81"/>
        <v>0</v>
      </c>
      <c r="I86" s="147">
        <v>0</v>
      </c>
      <c r="J86" s="57">
        <v>0</v>
      </c>
      <c r="K86" s="139">
        <v>0</v>
      </c>
      <c r="M86" s="147">
        <v>0</v>
      </c>
      <c r="N86" s="57">
        <v>0</v>
      </c>
      <c r="O86" s="139">
        <v>0</v>
      </c>
      <c r="Q86" s="147">
        <v>0</v>
      </c>
      <c r="R86" s="57">
        <v>0</v>
      </c>
      <c r="S86" s="139">
        <v>0</v>
      </c>
      <c r="U86" s="147">
        <v>0</v>
      </c>
      <c r="V86" s="57">
        <v>0</v>
      </c>
      <c r="W86" s="139">
        <v>0</v>
      </c>
      <c r="Y86" s="147">
        <v>0</v>
      </c>
      <c r="Z86" s="57">
        <v>0</v>
      </c>
      <c r="AA86" s="139">
        <v>0</v>
      </c>
      <c r="AC86" s="147">
        <v>0</v>
      </c>
      <c r="AD86" s="57">
        <v>0</v>
      </c>
      <c r="AE86" s="139">
        <v>0</v>
      </c>
      <c r="AG86" s="147">
        <v>0</v>
      </c>
      <c r="AH86" s="57">
        <v>0</v>
      </c>
      <c r="AI86" s="139">
        <v>0</v>
      </c>
      <c r="AK86" s="147">
        <v>0</v>
      </c>
      <c r="AL86" s="57">
        <v>0</v>
      </c>
      <c r="AM86" s="139">
        <v>0</v>
      </c>
      <c r="AO86" s="147">
        <v>0</v>
      </c>
      <c r="AP86" s="57">
        <v>0</v>
      </c>
      <c r="AQ86" s="139">
        <v>0</v>
      </c>
      <c r="AS86" s="147">
        <v>0</v>
      </c>
      <c r="AT86" s="57">
        <v>0</v>
      </c>
      <c r="AU86" s="139">
        <v>0</v>
      </c>
    </row>
    <row r="87" spans="2:47" x14ac:dyDescent="0.25">
      <c r="B87" s="126">
        <v>1230</v>
      </c>
      <c r="C87" s="131"/>
      <c r="D87" s="128" t="s">
        <v>61</v>
      </c>
      <c r="E87" s="147">
        <f t="shared" si="81"/>
        <v>0</v>
      </c>
      <c r="F87" s="57">
        <f t="shared" si="81"/>
        <v>0</v>
      </c>
      <c r="G87" s="139">
        <f t="shared" si="81"/>
        <v>0</v>
      </c>
      <c r="I87" s="147">
        <v>0</v>
      </c>
      <c r="J87" s="57">
        <v>0</v>
      </c>
      <c r="K87" s="139">
        <v>0</v>
      </c>
      <c r="M87" s="147">
        <v>0</v>
      </c>
      <c r="N87" s="57">
        <v>0</v>
      </c>
      <c r="O87" s="139">
        <v>0</v>
      </c>
      <c r="Q87" s="147">
        <v>0</v>
      </c>
      <c r="R87" s="57">
        <v>0</v>
      </c>
      <c r="S87" s="139">
        <v>0</v>
      </c>
      <c r="U87" s="147">
        <v>0</v>
      </c>
      <c r="V87" s="57">
        <v>0</v>
      </c>
      <c r="W87" s="139">
        <v>0</v>
      </c>
      <c r="Y87" s="147">
        <v>0</v>
      </c>
      <c r="Z87" s="57">
        <v>0</v>
      </c>
      <c r="AA87" s="139">
        <v>0</v>
      </c>
      <c r="AC87" s="147">
        <v>0</v>
      </c>
      <c r="AD87" s="57">
        <v>0</v>
      </c>
      <c r="AE87" s="139">
        <v>0</v>
      </c>
      <c r="AG87" s="147">
        <v>0</v>
      </c>
      <c r="AH87" s="57">
        <v>0</v>
      </c>
      <c r="AI87" s="139">
        <v>0</v>
      </c>
      <c r="AK87" s="147">
        <v>0</v>
      </c>
      <c r="AL87" s="57">
        <v>0</v>
      </c>
      <c r="AM87" s="139">
        <v>0</v>
      </c>
      <c r="AO87" s="147">
        <v>0</v>
      </c>
      <c r="AP87" s="57">
        <v>0</v>
      </c>
      <c r="AQ87" s="139">
        <v>0</v>
      </c>
      <c r="AS87" s="147">
        <v>0</v>
      </c>
      <c r="AT87" s="57">
        <v>0</v>
      </c>
      <c r="AU87" s="139">
        <v>0</v>
      </c>
    </row>
    <row r="88" spans="2:47" x14ac:dyDescent="0.25">
      <c r="B88" s="126">
        <v>1240</v>
      </c>
      <c r="C88" s="131"/>
      <c r="D88" s="128" t="s">
        <v>65</v>
      </c>
      <c r="E88" s="147">
        <f t="shared" si="81"/>
        <v>0</v>
      </c>
      <c r="F88" s="57">
        <f t="shared" si="81"/>
        <v>0</v>
      </c>
      <c r="G88" s="139">
        <f t="shared" si="81"/>
        <v>0</v>
      </c>
      <c r="I88" s="147">
        <v>0</v>
      </c>
      <c r="J88" s="57">
        <v>0</v>
      </c>
      <c r="K88" s="139">
        <v>0</v>
      </c>
      <c r="M88" s="147">
        <v>0</v>
      </c>
      <c r="N88" s="57">
        <v>0</v>
      </c>
      <c r="O88" s="139">
        <v>0</v>
      </c>
      <c r="Q88" s="147">
        <v>0</v>
      </c>
      <c r="R88" s="57">
        <v>0</v>
      </c>
      <c r="S88" s="139">
        <v>0</v>
      </c>
      <c r="U88" s="147">
        <v>0</v>
      </c>
      <c r="V88" s="57">
        <v>0</v>
      </c>
      <c r="W88" s="139">
        <v>0</v>
      </c>
      <c r="Y88" s="147">
        <v>0</v>
      </c>
      <c r="Z88" s="57">
        <v>0</v>
      </c>
      <c r="AA88" s="139">
        <v>0</v>
      </c>
      <c r="AC88" s="147">
        <v>0</v>
      </c>
      <c r="AD88" s="57">
        <v>0</v>
      </c>
      <c r="AE88" s="139">
        <v>0</v>
      </c>
      <c r="AG88" s="147">
        <v>0</v>
      </c>
      <c r="AH88" s="57">
        <v>0</v>
      </c>
      <c r="AI88" s="139">
        <v>0</v>
      </c>
      <c r="AK88" s="147">
        <v>0</v>
      </c>
      <c r="AL88" s="57">
        <v>0</v>
      </c>
      <c r="AM88" s="139">
        <v>0</v>
      </c>
      <c r="AO88" s="147">
        <v>0</v>
      </c>
      <c r="AP88" s="57">
        <v>0</v>
      </c>
      <c r="AQ88" s="139">
        <v>0</v>
      </c>
      <c r="AS88" s="147">
        <v>0</v>
      </c>
      <c r="AT88" s="57">
        <v>0</v>
      </c>
      <c r="AU88" s="139">
        <v>0</v>
      </c>
    </row>
    <row r="89" spans="2:47" x14ac:dyDescent="0.25">
      <c r="B89" s="126">
        <v>1250</v>
      </c>
      <c r="C89" s="131"/>
      <c r="D89" s="128" t="s">
        <v>69</v>
      </c>
      <c r="E89" s="147">
        <f t="shared" si="81"/>
        <v>0</v>
      </c>
      <c r="F89" s="57">
        <f t="shared" si="81"/>
        <v>0</v>
      </c>
      <c r="G89" s="139">
        <f t="shared" si="81"/>
        <v>0</v>
      </c>
      <c r="I89" s="147">
        <v>0</v>
      </c>
      <c r="J89" s="57">
        <v>0</v>
      </c>
      <c r="K89" s="139">
        <v>0</v>
      </c>
      <c r="M89" s="147">
        <v>0</v>
      </c>
      <c r="N89" s="57">
        <v>0</v>
      </c>
      <c r="O89" s="139">
        <v>0</v>
      </c>
      <c r="Q89" s="147">
        <v>0</v>
      </c>
      <c r="R89" s="57">
        <v>0</v>
      </c>
      <c r="S89" s="139">
        <v>0</v>
      </c>
      <c r="U89" s="147">
        <v>0</v>
      </c>
      <c r="V89" s="57">
        <v>0</v>
      </c>
      <c r="W89" s="139">
        <v>0</v>
      </c>
      <c r="Y89" s="147">
        <v>0</v>
      </c>
      <c r="Z89" s="57">
        <v>0</v>
      </c>
      <c r="AA89" s="139">
        <v>0</v>
      </c>
      <c r="AC89" s="147">
        <v>0</v>
      </c>
      <c r="AD89" s="57">
        <v>0</v>
      </c>
      <c r="AE89" s="139">
        <v>0</v>
      </c>
      <c r="AG89" s="147">
        <v>0</v>
      </c>
      <c r="AH89" s="57">
        <v>0</v>
      </c>
      <c r="AI89" s="139">
        <v>0</v>
      </c>
      <c r="AK89" s="147">
        <v>0</v>
      </c>
      <c r="AL89" s="57">
        <v>0</v>
      </c>
      <c r="AM89" s="139">
        <v>0</v>
      </c>
      <c r="AO89" s="147">
        <v>0</v>
      </c>
      <c r="AP89" s="57">
        <v>0</v>
      </c>
      <c r="AQ89" s="139">
        <v>0</v>
      </c>
      <c r="AS89" s="147">
        <v>0</v>
      </c>
      <c r="AT89" s="57">
        <v>0</v>
      </c>
      <c r="AU89" s="139">
        <v>0</v>
      </c>
    </row>
    <row r="90" spans="2:47" x14ac:dyDescent="0.25">
      <c r="B90" s="126">
        <v>1260</v>
      </c>
      <c r="C90" s="131"/>
      <c r="D90" s="128" t="s">
        <v>73</v>
      </c>
      <c r="E90" s="147">
        <f t="shared" si="81"/>
        <v>0</v>
      </c>
      <c r="F90" s="57">
        <f t="shared" si="81"/>
        <v>0</v>
      </c>
      <c r="G90" s="139">
        <f t="shared" si="81"/>
        <v>0</v>
      </c>
      <c r="I90" s="147">
        <v>0</v>
      </c>
      <c r="J90" s="57">
        <v>0</v>
      </c>
      <c r="K90" s="139">
        <v>0</v>
      </c>
      <c r="M90" s="147">
        <v>0</v>
      </c>
      <c r="N90" s="57">
        <v>0</v>
      </c>
      <c r="O90" s="139">
        <v>0</v>
      </c>
      <c r="Q90" s="147">
        <v>0</v>
      </c>
      <c r="R90" s="57">
        <v>0</v>
      </c>
      <c r="S90" s="139">
        <v>0</v>
      </c>
      <c r="U90" s="147">
        <v>0</v>
      </c>
      <c r="V90" s="57">
        <v>0</v>
      </c>
      <c r="W90" s="139">
        <v>0</v>
      </c>
      <c r="Y90" s="147">
        <v>0</v>
      </c>
      <c r="Z90" s="57">
        <v>0</v>
      </c>
      <c r="AA90" s="139">
        <v>0</v>
      </c>
      <c r="AC90" s="147">
        <v>0</v>
      </c>
      <c r="AD90" s="57">
        <v>0</v>
      </c>
      <c r="AE90" s="139">
        <v>0</v>
      </c>
      <c r="AG90" s="147">
        <v>0</v>
      </c>
      <c r="AH90" s="57">
        <v>0</v>
      </c>
      <c r="AI90" s="139">
        <v>0</v>
      </c>
      <c r="AK90" s="147">
        <v>0</v>
      </c>
      <c r="AL90" s="57">
        <v>0</v>
      </c>
      <c r="AM90" s="139">
        <v>0</v>
      </c>
      <c r="AO90" s="147">
        <v>0</v>
      </c>
      <c r="AP90" s="57">
        <v>0</v>
      </c>
      <c r="AQ90" s="139">
        <v>0</v>
      </c>
      <c r="AS90" s="147">
        <v>0</v>
      </c>
      <c r="AT90" s="57">
        <v>0</v>
      </c>
      <c r="AU90" s="139">
        <v>0</v>
      </c>
    </row>
    <row r="91" spans="2:47" x14ac:dyDescent="0.25">
      <c r="B91" s="126">
        <v>1270</v>
      </c>
      <c r="C91" s="131"/>
      <c r="D91" s="128" t="s">
        <v>77</v>
      </c>
      <c r="E91" s="147">
        <f t="shared" si="81"/>
        <v>0</v>
      </c>
      <c r="F91" s="57">
        <f t="shared" si="81"/>
        <v>0</v>
      </c>
      <c r="G91" s="139">
        <f t="shared" si="81"/>
        <v>0</v>
      </c>
      <c r="I91" s="147">
        <v>0</v>
      </c>
      <c r="J91" s="57">
        <v>0</v>
      </c>
      <c r="K91" s="139">
        <v>0</v>
      </c>
      <c r="M91" s="147">
        <v>0</v>
      </c>
      <c r="N91" s="57">
        <v>0</v>
      </c>
      <c r="O91" s="139">
        <v>0</v>
      </c>
      <c r="Q91" s="147">
        <v>0</v>
      </c>
      <c r="R91" s="57">
        <v>0</v>
      </c>
      <c r="S91" s="139">
        <v>0</v>
      </c>
      <c r="U91" s="147">
        <v>0</v>
      </c>
      <c r="V91" s="57">
        <v>0</v>
      </c>
      <c r="W91" s="139">
        <v>0</v>
      </c>
      <c r="Y91" s="147">
        <v>0</v>
      </c>
      <c r="Z91" s="57">
        <v>0</v>
      </c>
      <c r="AA91" s="139">
        <v>0</v>
      </c>
      <c r="AC91" s="147">
        <v>0</v>
      </c>
      <c r="AD91" s="57">
        <v>0</v>
      </c>
      <c r="AE91" s="139">
        <v>0</v>
      </c>
      <c r="AG91" s="147">
        <v>0</v>
      </c>
      <c r="AH91" s="57">
        <v>0</v>
      </c>
      <c r="AI91" s="139">
        <v>0</v>
      </c>
      <c r="AK91" s="147">
        <v>0</v>
      </c>
      <c r="AL91" s="57">
        <v>0</v>
      </c>
      <c r="AM91" s="139">
        <v>0</v>
      </c>
      <c r="AO91" s="147">
        <v>0</v>
      </c>
      <c r="AP91" s="57">
        <v>0</v>
      </c>
      <c r="AQ91" s="139">
        <v>0</v>
      </c>
      <c r="AS91" s="147">
        <v>0</v>
      </c>
      <c r="AT91" s="57">
        <v>0</v>
      </c>
      <c r="AU91" s="139">
        <v>0</v>
      </c>
    </row>
    <row r="92" spans="2:47" x14ac:dyDescent="0.25">
      <c r="B92" s="126">
        <v>1280</v>
      </c>
      <c r="C92" s="131"/>
      <c r="D92" s="128" t="s">
        <v>80</v>
      </c>
      <c r="E92" s="147">
        <f t="shared" si="81"/>
        <v>0</v>
      </c>
      <c r="F92" s="57">
        <f t="shared" si="81"/>
        <v>0</v>
      </c>
      <c r="G92" s="139">
        <f t="shared" si="81"/>
        <v>0</v>
      </c>
      <c r="I92" s="147">
        <v>0</v>
      </c>
      <c r="J92" s="57">
        <v>0</v>
      </c>
      <c r="K92" s="139">
        <v>0</v>
      </c>
      <c r="M92" s="147">
        <v>0</v>
      </c>
      <c r="N92" s="57">
        <v>0</v>
      </c>
      <c r="O92" s="139">
        <v>0</v>
      </c>
      <c r="Q92" s="147">
        <v>0</v>
      </c>
      <c r="R92" s="57">
        <v>0</v>
      </c>
      <c r="S92" s="139">
        <v>0</v>
      </c>
      <c r="U92" s="147">
        <v>0</v>
      </c>
      <c r="V92" s="57">
        <v>0</v>
      </c>
      <c r="W92" s="139">
        <v>0</v>
      </c>
      <c r="Y92" s="147">
        <v>0</v>
      </c>
      <c r="Z92" s="57">
        <v>0</v>
      </c>
      <c r="AA92" s="139">
        <v>0</v>
      </c>
      <c r="AC92" s="147">
        <v>0</v>
      </c>
      <c r="AD92" s="57">
        <v>0</v>
      </c>
      <c r="AE92" s="139">
        <v>0</v>
      </c>
      <c r="AG92" s="147">
        <v>0</v>
      </c>
      <c r="AH92" s="57">
        <v>0</v>
      </c>
      <c r="AI92" s="139">
        <v>0</v>
      </c>
      <c r="AK92" s="147">
        <v>0</v>
      </c>
      <c r="AL92" s="57">
        <v>0</v>
      </c>
      <c r="AM92" s="139">
        <v>0</v>
      </c>
      <c r="AO92" s="147">
        <v>0</v>
      </c>
      <c r="AP92" s="57">
        <v>0</v>
      </c>
      <c r="AQ92" s="139">
        <v>0</v>
      </c>
      <c r="AS92" s="147">
        <v>0</v>
      </c>
      <c r="AT92" s="57">
        <v>0</v>
      </c>
      <c r="AU92" s="139">
        <v>0</v>
      </c>
    </row>
    <row r="93" spans="2:47" x14ac:dyDescent="0.25">
      <c r="B93" s="126">
        <v>1290</v>
      </c>
      <c r="C93" s="131"/>
      <c r="D93" s="128" t="s">
        <v>84</v>
      </c>
      <c r="E93" s="147">
        <f t="shared" si="81"/>
        <v>0</v>
      </c>
      <c r="F93" s="57">
        <f t="shared" si="81"/>
        <v>0</v>
      </c>
      <c r="G93" s="139">
        <f t="shared" si="81"/>
        <v>0</v>
      </c>
      <c r="I93" s="147">
        <v>0</v>
      </c>
      <c r="J93" s="57">
        <v>0</v>
      </c>
      <c r="K93" s="139">
        <v>0</v>
      </c>
      <c r="M93" s="147">
        <v>0</v>
      </c>
      <c r="N93" s="57">
        <v>0</v>
      </c>
      <c r="O93" s="139">
        <v>0</v>
      </c>
      <c r="Q93" s="147">
        <v>0</v>
      </c>
      <c r="R93" s="57">
        <v>0</v>
      </c>
      <c r="S93" s="139">
        <v>0</v>
      </c>
      <c r="U93" s="147">
        <v>0</v>
      </c>
      <c r="V93" s="57">
        <v>0</v>
      </c>
      <c r="W93" s="139">
        <v>0</v>
      </c>
      <c r="Y93" s="147">
        <v>0</v>
      </c>
      <c r="Z93" s="57">
        <v>0</v>
      </c>
      <c r="AA93" s="139">
        <v>0</v>
      </c>
      <c r="AC93" s="147">
        <v>0</v>
      </c>
      <c r="AD93" s="57">
        <v>0</v>
      </c>
      <c r="AE93" s="139">
        <v>0</v>
      </c>
      <c r="AG93" s="147">
        <v>0</v>
      </c>
      <c r="AH93" s="57">
        <v>0</v>
      </c>
      <c r="AI93" s="139">
        <v>0</v>
      </c>
      <c r="AK93" s="147">
        <v>0</v>
      </c>
      <c r="AL93" s="57">
        <v>0</v>
      </c>
      <c r="AM93" s="139">
        <v>0</v>
      </c>
      <c r="AO93" s="147">
        <v>0</v>
      </c>
      <c r="AP93" s="57">
        <v>0</v>
      </c>
      <c r="AQ93" s="139">
        <v>0</v>
      </c>
      <c r="AS93" s="147">
        <v>0</v>
      </c>
      <c r="AT93" s="57">
        <v>0</v>
      </c>
      <c r="AU93" s="139">
        <v>0</v>
      </c>
    </row>
    <row r="94" spans="2:47" x14ac:dyDescent="0.25">
      <c r="B94" s="126"/>
      <c r="C94" s="131"/>
      <c r="D94" s="128"/>
      <c r="E94" s="147"/>
      <c r="F94" s="57"/>
      <c r="G94" s="139"/>
      <c r="I94" s="147"/>
      <c r="J94" s="57"/>
      <c r="K94" s="139"/>
      <c r="M94" s="147"/>
      <c r="N94" s="57"/>
      <c r="O94" s="139"/>
      <c r="Q94" s="147"/>
      <c r="R94" s="57"/>
      <c r="S94" s="139"/>
      <c r="U94" s="147"/>
      <c r="V94" s="57"/>
      <c r="W94" s="139"/>
      <c r="Y94" s="147"/>
      <c r="Z94" s="57"/>
      <c r="AA94" s="139"/>
      <c r="AC94" s="147"/>
      <c r="AD94" s="57"/>
      <c r="AE94" s="139"/>
      <c r="AG94" s="147"/>
      <c r="AH94" s="57"/>
      <c r="AI94" s="139"/>
      <c r="AK94" s="147"/>
      <c r="AL94" s="57"/>
      <c r="AM94" s="139"/>
      <c r="AO94" s="147"/>
      <c r="AP94" s="57"/>
      <c r="AQ94" s="139"/>
      <c r="AS94" s="147"/>
      <c r="AT94" s="57"/>
      <c r="AU94" s="139"/>
    </row>
    <row r="95" spans="2:47" x14ac:dyDescent="0.25">
      <c r="B95" s="126">
        <v>1200</v>
      </c>
      <c r="C95" s="131"/>
      <c r="D95" s="129" t="s">
        <v>92</v>
      </c>
      <c r="E95" s="149">
        <f>SUM(E85:E93)</f>
        <v>0</v>
      </c>
      <c r="F95" s="67">
        <f>SUM(F85:F93)</f>
        <v>0</v>
      </c>
      <c r="G95" s="140">
        <f>SUM(G85:G93)</f>
        <v>0</v>
      </c>
      <c r="I95" s="149">
        <f t="shared" ref="I95:K95" si="82">SUM(I85:I93)</f>
        <v>0</v>
      </c>
      <c r="J95" s="67">
        <f t="shared" si="82"/>
        <v>0</v>
      </c>
      <c r="K95" s="140">
        <f t="shared" si="82"/>
        <v>0</v>
      </c>
      <c r="M95" s="149">
        <f t="shared" ref="M95:O95" si="83">SUM(M85:M93)</f>
        <v>0</v>
      </c>
      <c r="N95" s="67">
        <f t="shared" si="83"/>
        <v>0</v>
      </c>
      <c r="O95" s="140">
        <f t="shared" si="83"/>
        <v>0</v>
      </c>
      <c r="Q95" s="149">
        <f t="shared" ref="Q95:S95" si="84">SUM(Q85:Q93)</f>
        <v>0</v>
      </c>
      <c r="R95" s="67">
        <f t="shared" si="84"/>
        <v>0</v>
      </c>
      <c r="S95" s="140">
        <f t="shared" si="84"/>
        <v>0</v>
      </c>
      <c r="U95" s="149">
        <f t="shared" ref="U95:W95" si="85">SUM(U85:U93)</f>
        <v>0</v>
      </c>
      <c r="V95" s="67">
        <f t="shared" si="85"/>
        <v>0</v>
      </c>
      <c r="W95" s="140">
        <f t="shared" si="85"/>
        <v>0</v>
      </c>
      <c r="Y95" s="149">
        <f t="shared" ref="Y95:AA95" si="86">SUM(Y85:Y93)</f>
        <v>0</v>
      </c>
      <c r="Z95" s="67">
        <f t="shared" si="86"/>
        <v>0</v>
      </c>
      <c r="AA95" s="140">
        <f t="shared" si="86"/>
        <v>0</v>
      </c>
      <c r="AC95" s="149">
        <f>SUM(AC85:AC93)</f>
        <v>0</v>
      </c>
      <c r="AD95" s="67">
        <f>SUM(AD85:AD93)</f>
        <v>0</v>
      </c>
      <c r="AE95" s="140">
        <f>SUM(AE85:AE93)</f>
        <v>0</v>
      </c>
      <c r="AG95" s="149">
        <f>SUM(AG85:AG93)</f>
        <v>0</v>
      </c>
      <c r="AH95" s="67">
        <f>SUM(AH85:AH93)</f>
        <v>0</v>
      </c>
      <c r="AI95" s="140">
        <f>SUM(AI85:AI93)</f>
        <v>0</v>
      </c>
      <c r="AK95" s="149">
        <f>SUM(AK85:AK93)</f>
        <v>0</v>
      </c>
      <c r="AL95" s="67">
        <f>SUM(AL85:AL93)</f>
        <v>0</v>
      </c>
      <c r="AM95" s="140">
        <f>SUM(AM85:AM93)</f>
        <v>0</v>
      </c>
      <c r="AO95" s="149">
        <f>SUM(AO85:AO93)</f>
        <v>0</v>
      </c>
      <c r="AP95" s="67">
        <f>SUM(AP85:AP93)</f>
        <v>0</v>
      </c>
      <c r="AQ95" s="140">
        <f>SUM(AQ85:AQ93)</f>
        <v>0</v>
      </c>
      <c r="AS95" s="149">
        <f>SUM(AS85:AS93)</f>
        <v>0</v>
      </c>
      <c r="AT95" s="67">
        <f>SUM(AT85:AT93)</f>
        <v>0</v>
      </c>
      <c r="AU95" s="140">
        <f>SUM(AU85:AU93)</f>
        <v>0</v>
      </c>
    </row>
    <row r="96" spans="2:47" x14ac:dyDescent="0.25">
      <c r="B96" s="126"/>
      <c r="C96" s="131"/>
      <c r="D96" s="42"/>
      <c r="E96" s="146"/>
      <c r="F96" s="38"/>
      <c r="G96" s="142"/>
      <c r="I96" s="146"/>
      <c r="J96" s="38"/>
      <c r="K96" s="142"/>
      <c r="M96" s="146"/>
      <c r="N96" s="38"/>
      <c r="O96" s="142"/>
      <c r="Q96" s="146"/>
      <c r="R96" s="38"/>
      <c r="S96" s="142"/>
      <c r="U96" s="146"/>
      <c r="V96" s="38"/>
      <c r="W96" s="142"/>
      <c r="Y96" s="146"/>
      <c r="Z96" s="38"/>
      <c r="AA96" s="142"/>
      <c r="AC96" s="146"/>
      <c r="AD96" s="38"/>
      <c r="AE96" s="142"/>
      <c r="AG96" s="146"/>
      <c r="AH96" s="38"/>
      <c r="AI96" s="142"/>
      <c r="AK96" s="146"/>
      <c r="AL96" s="38"/>
      <c r="AM96" s="142"/>
      <c r="AO96" s="146"/>
      <c r="AP96" s="38"/>
      <c r="AQ96" s="142"/>
      <c r="AS96" s="146"/>
      <c r="AT96" s="38"/>
      <c r="AU96" s="142"/>
    </row>
    <row r="97" spans="2:47" x14ac:dyDescent="0.25">
      <c r="B97" s="126">
        <v>1000</v>
      </c>
      <c r="C97" s="131"/>
      <c r="D97" s="42" t="s">
        <v>96</v>
      </c>
      <c r="E97" s="146">
        <f>+E95+E82</f>
        <v>0</v>
      </c>
      <c r="F97" s="38">
        <f>+F95+F82</f>
        <v>0</v>
      </c>
      <c r="G97" s="142">
        <f>+G95+G82</f>
        <v>0</v>
      </c>
      <c r="I97" s="146">
        <f t="shared" ref="I97:K97" si="87">+I95+I82</f>
        <v>0</v>
      </c>
      <c r="J97" s="38">
        <f t="shared" si="87"/>
        <v>0</v>
      </c>
      <c r="K97" s="142">
        <f t="shared" si="87"/>
        <v>0</v>
      </c>
      <c r="M97" s="146">
        <f t="shared" ref="M97:O97" si="88">+M95+M82</f>
        <v>0</v>
      </c>
      <c r="N97" s="38">
        <f t="shared" si="88"/>
        <v>0</v>
      </c>
      <c r="O97" s="142">
        <f t="shared" si="88"/>
        <v>0</v>
      </c>
      <c r="Q97" s="146">
        <f t="shared" ref="Q97:S97" si="89">+Q95+Q82</f>
        <v>0</v>
      </c>
      <c r="R97" s="38">
        <f t="shared" si="89"/>
        <v>0</v>
      </c>
      <c r="S97" s="142">
        <f t="shared" si="89"/>
        <v>0</v>
      </c>
      <c r="U97" s="146">
        <f t="shared" ref="U97:W97" si="90">+U95+U82</f>
        <v>0</v>
      </c>
      <c r="V97" s="38">
        <f t="shared" si="90"/>
        <v>0</v>
      </c>
      <c r="W97" s="142">
        <f t="shared" si="90"/>
        <v>0</v>
      </c>
      <c r="Y97" s="146">
        <f t="shared" ref="Y97:AA97" si="91">+Y95+Y82</f>
        <v>0</v>
      </c>
      <c r="Z97" s="38">
        <f t="shared" si="91"/>
        <v>0</v>
      </c>
      <c r="AA97" s="142">
        <f t="shared" si="91"/>
        <v>0</v>
      </c>
      <c r="AC97" s="146">
        <f>+AC95+AC82</f>
        <v>0</v>
      </c>
      <c r="AD97" s="38">
        <f>+AD95+AD82</f>
        <v>0</v>
      </c>
      <c r="AE97" s="142">
        <f>+AE95+AE82</f>
        <v>0</v>
      </c>
      <c r="AG97" s="146">
        <f>+AG95+AG82</f>
        <v>0</v>
      </c>
      <c r="AH97" s="38">
        <f>+AH95+AH82</f>
        <v>0</v>
      </c>
      <c r="AI97" s="142">
        <f>+AI95+AI82</f>
        <v>0</v>
      </c>
      <c r="AK97" s="146">
        <f>+AK95+AK82</f>
        <v>0</v>
      </c>
      <c r="AL97" s="38">
        <f>+AL95+AL82</f>
        <v>0</v>
      </c>
      <c r="AM97" s="142">
        <f>+AM95+AM82</f>
        <v>0</v>
      </c>
      <c r="AO97" s="146">
        <f>+AO95+AO82</f>
        <v>0</v>
      </c>
      <c r="AP97" s="38">
        <f>+AP95+AP82</f>
        <v>0</v>
      </c>
      <c r="AQ97" s="142">
        <f>+AQ95+AQ82</f>
        <v>0</v>
      </c>
      <c r="AS97" s="146">
        <f>+AS95+AS82</f>
        <v>0</v>
      </c>
      <c r="AT97" s="38">
        <f>+AT95+AT82</f>
        <v>0</v>
      </c>
      <c r="AU97" s="142">
        <f>+AU95+AU82</f>
        <v>0</v>
      </c>
    </row>
    <row r="98" spans="2:47" x14ac:dyDescent="0.25">
      <c r="B98" s="127"/>
      <c r="C98" s="133"/>
      <c r="D98" s="136"/>
      <c r="E98" s="133"/>
      <c r="F98" s="137"/>
      <c r="G98" s="143"/>
      <c r="I98" s="133"/>
      <c r="J98" s="137"/>
      <c r="K98" s="143"/>
      <c r="M98" s="133"/>
      <c r="N98" s="137"/>
      <c r="O98" s="143"/>
      <c r="Q98" s="133"/>
      <c r="R98" s="137"/>
      <c r="S98" s="143"/>
      <c r="U98" s="133"/>
      <c r="V98" s="137"/>
      <c r="W98" s="143"/>
      <c r="Y98" s="133"/>
      <c r="Z98" s="137"/>
      <c r="AA98" s="143"/>
      <c r="AC98" s="133"/>
      <c r="AD98" s="137"/>
      <c r="AE98" s="143"/>
      <c r="AG98" s="133"/>
      <c r="AH98" s="137"/>
      <c r="AI98" s="143"/>
      <c r="AK98" s="133"/>
      <c r="AL98" s="137"/>
      <c r="AM98" s="143"/>
      <c r="AO98" s="133"/>
      <c r="AP98" s="137"/>
      <c r="AQ98" s="143"/>
      <c r="AS98" s="133"/>
      <c r="AT98" s="137"/>
      <c r="AU98" s="143"/>
    </row>
    <row r="99" spans="2:47" x14ac:dyDescent="0.25">
      <c r="B99" s="125"/>
      <c r="C99" s="41" t="s">
        <v>7</v>
      </c>
      <c r="E99" s="151"/>
      <c r="F99" s="134"/>
      <c r="G99" s="134"/>
      <c r="I99" s="151"/>
      <c r="J99" s="134"/>
      <c r="K99" s="134"/>
      <c r="M99" s="151"/>
      <c r="N99" s="134"/>
      <c r="O99" s="134"/>
      <c r="Q99" s="151"/>
      <c r="R99" s="134"/>
      <c r="S99" s="134"/>
      <c r="U99" s="151"/>
      <c r="V99" s="134"/>
      <c r="W99" s="134"/>
      <c r="Y99" s="151"/>
      <c r="Z99" s="134"/>
      <c r="AA99" s="134"/>
      <c r="AC99" s="151"/>
      <c r="AD99" s="134"/>
      <c r="AE99" s="134"/>
      <c r="AG99" s="151"/>
      <c r="AH99" s="134"/>
      <c r="AI99" s="134"/>
      <c r="AK99" s="151"/>
      <c r="AL99" s="134"/>
      <c r="AM99" s="134"/>
      <c r="AO99" s="151"/>
      <c r="AP99" s="134"/>
      <c r="AQ99" s="134"/>
      <c r="AS99" s="151"/>
      <c r="AT99" s="134"/>
      <c r="AU99" s="134"/>
    </row>
    <row r="100" spans="2:47" x14ac:dyDescent="0.25">
      <c r="B100" s="126"/>
      <c r="C100" s="131"/>
      <c r="D100" s="42"/>
      <c r="E100" s="153"/>
      <c r="F100" s="19"/>
      <c r="G100" s="19"/>
      <c r="I100" s="153"/>
      <c r="J100" s="19"/>
      <c r="K100" s="19"/>
      <c r="M100" s="153"/>
      <c r="N100" s="19"/>
      <c r="O100" s="19"/>
      <c r="Q100" s="153"/>
      <c r="R100" s="19"/>
      <c r="S100" s="19"/>
      <c r="U100" s="153"/>
      <c r="V100" s="19"/>
      <c r="W100" s="19"/>
      <c r="Y100" s="153"/>
      <c r="Z100" s="19"/>
      <c r="AA100" s="19"/>
      <c r="AC100" s="153"/>
      <c r="AD100" s="19"/>
      <c r="AE100" s="19"/>
      <c r="AG100" s="153"/>
      <c r="AH100" s="19"/>
      <c r="AI100" s="19"/>
      <c r="AK100" s="153"/>
      <c r="AL100" s="19"/>
      <c r="AM100" s="19"/>
      <c r="AO100" s="153"/>
      <c r="AP100" s="19"/>
      <c r="AQ100" s="19"/>
      <c r="AS100" s="153"/>
      <c r="AT100" s="19"/>
      <c r="AU100" s="19"/>
    </row>
    <row r="101" spans="2:47" x14ac:dyDescent="0.25">
      <c r="B101" s="126"/>
      <c r="C101" s="41" t="s">
        <v>12</v>
      </c>
      <c r="E101" s="146"/>
      <c r="F101" s="38"/>
      <c r="G101" s="38"/>
      <c r="I101" s="146"/>
      <c r="J101" s="38"/>
      <c r="K101" s="38"/>
      <c r="M101" s="146"/>
      <c r="N101" s="38"/>
      <c r="O101" s="38"/>
      <c r="Q101" s="146"/>
      <c r="R101" s="38"/>
      <c r="S101" s="38"/>
      <c r="U101" s="146"/>
      <c r="V101" s="38"/>
      <c r="W101" s="38"/>
      <c r="Y101" s="146"/>
      <c r="Z101" s="38"/>
      <c r="AA101" s="38"/>
      <c r="AC101" s="146"/>
      <c r="AD101" s="38"/>
      <c r="AE101" s="38"/>
      <c r="AG101" s="146"/>
      <c r="AH101" s="38"/>
      <c r="AI101" s="38"/>
      <c r="AK101" s="146"/>
      <c r="AL101" s="38"/>
      <c r="AM101" s="38"/>
      <c r="AO101" s="146"/>
      <c r="AP101" s="38"/>
      <c r="AQ101" s="38"/>
      <c r="AS101" s="146"/>
      <c r="AT101" s="38"/>
      <c r="AU101" s="38"/>
    </row>
    <row r="102" spans="2:47" x14ac:dyDescent="0.25">
      <c r="B102" s="126">
        <v>2110</v>
      </c>
      <c r="C102" s="131"/>
      <c r="D102" s="128" t="s">
        <v>17</v>
      </c>
      <c r="E102" s="147">
        <f t="shared" ref="E102:G109" si="92">+I102+M102+Q102+U102+Y102+AC102+AG102+AK102+AO102+AS102</f>
        <v>0</v>
      </c>
      <c r="F102" s="57">
        <f t="shared" si="92"/>
        <v>0</v>
      </c>
      <c r="G102" s="57">
        <f t="shared" si="92"/>
        <v>0</v>
      </c>
      <c r="I102" s="147">
        <v>0</v>
      </c>
      <c r="J102" s="57">
        <v>0</v>
      </c>
      <c r="K102" s="57">
        <v>0</v>
      </c>
      <c r="M102" s="147">
        <v>0</v>
      </c>
      <c r="N102" s="57">
        <v>0</v>
      </c>
      <c r="O102" s="57">
        <v>0</v>
      </c>
      <c r="Q102" s="147">
        <v>0</v>
      </c>
      <c r="R102" s="57">
        <v>0</v>
      </c>
      <c r="S102" s="57">
        <v>0</v>
      </c>
      <c r="U102" s="147">
        <v>0</v>
      </c>
      <c r="V102" s="57">
        <v>0</v>
      </c>
      <c r="W102" s="57">
        <v>0</v>
      </c>
      <c r="Y102" s="147">
        <v>0</v>
      </c>
      <c r="Z102" s="57">
        <v>0</v>
      </c>
      <c r="AA102" s="57">
        <v>0</v>
      </c>
      <c r="AC102" s="147">
        <v>0</v>
      </c>
      <c r="AD102" s="57">
        <v>0</v>
      </c>
      <c r="AE102" s="57">
        <v>0</v>
      </c>
      <c r="AG102" s="147">
        <v>0</v>
      </c>
      <c r="AH102" s="57">
        <v>0</v>
      </c>
      <c r="AI102" s="57">
        <v>0</v>
      </c>
      <c r="AK102" s="147">
        <v>0</v>
      </c>
      <c r="AL102" s="57">
        <v>0</v>
      </c>
      <c r="AM102" s="57">
        <v>0</v>
      </c>
      <c r="AO102" s="147">
        <v>0</v>
      </c>
      <c r="AP102" s="57">
        <v>0</v>
      </c>
      <c r="AQ102" s="57">
        <v>0</v>
      </c>
      <c r="AS102" s="147">
        <v>0</v>
      </c>
      <c r="AT102" s="57">
        <v>0</v>
      </c>
      <c r="AU102" s="57">
        <v>0</v>
      </c>
    </row>
    <row r="103" spans="2:47" x14ac:dyDescent="0.25">
      <c r="B103" s="126">
        <v>2120</v>
      </c>
      <c r="C103" s="131"/>
      <c r="D103" s="128" t="s">
        <v>21</v>
      </c>
      <c r="E103" s="147">
        <f t="shared" si="92"/>
        <v>0</v>
      </c>
      <c r="F103" s="57">
        <f t="shared" si="92"/>
        <v>0</v>
      </c>
      <c r="G103" s="57">
        <f t="shared" si="92"/>
        <v>0</v>
      </c>
      <c r="I103" s="147">
        <v>0</v>
      </c>
      <c r="J103" s="57">
        <v>0</v>
      </c>
      <c r="K103" s="57">
        <v>0</v>
      </c>
      <c r="M103" s="147">
        <v>0</v>
      </c>
      <c r="N103" s="57">
        <v>0</v>
      </c>
      <c r="O103" s="57">
        <v>0</v>
      </c>
      <c r="Q103" s="147">
        <v>0</v>
      </c>
      <c r="R103" s="57">
        <v>0</v>
      </c>
      <c r="S103" s="57">
        <v>0</v>
      </c>
      <c r="U103" s="147">
        <v>0</v>
      </c>
      <c r="V103" s="57">
        <v>0</v>
      </c>
      <c r="W103" s="57">
        <v>0</v>
      </c>
      <c r="Y103" s="147">
        <v>0</v>
      </c>
      <c r="Z103" s="57">
        <v>0</v>
      </c>
      <c r="AA103" s="57">
        <v>0</v>
      </c>
      <c r="AC103" s="147">
        <v>0</v>
      </c>
      <c r="AD103" s="57">
        <v>0</v>
      </c>
      <c r="AE103" s="57">
        <v>0</v>
      </c>
      <c r="AG103" s="147">
        <v>0</v>
      </c>
      <c r="AH103" s="57">
        <v>0</v>
      </c>
      <c r="AI103" s="57">
        <v>0</v>
      </c>
      <c r="AK103" s="147">
        <v>0</v>
      </c>
      <c r="AL103" s="57">
        <v>0</v>
      </c>
      <c r="AM103" s="57">
        <v>0</v>
      </c>
      <c r="AO103" s="147">
        <v>0</v>
      </c>
      <c r="AP103" s="57">
        <v>0</v>
      </c>
      <c r="AQ103" s="57">
        <v>0</v>
      </c>
      <c r="AS103" s="147">
        <v>0</v>
      </c>
      <c r="AT103" s="57">
        <v>0</v>
      </c>
      <c r="AU103" s="57">
        <v>0</v>
      </c>
    </row>
    <row r="104" spans="2:47" x14ac:dyDescent="0.25">
      <c r="B104" s="126">
        <v>2130</v>
      </c>
      <c r="C104" s="131"/>
      <c r="D104" s="128" t="s">
        <v>25</v>
      </c>
      <c r="E104" s="147">
        <f t="shared" si="92"/>
        <v>0</v>
      </c>
      <c r="F104" s="57">
        <f t="shared" si="92"/>
        <v>0</v>
      </c>
      <c r="G104" s="57">
        <f t="shared" si="92"/>
        <v>0</v>
      </c>
      <c r="I104" s="147">
        <v>0</v>
      </c>
      <c r="J104" s="57">
        <v>0</v>
      </c>
      <c r="K104" s="57">
        <v>0</v>
      </c>
      <c r="M104" s="147">
        <v>0</v>
      </c>
      <c r="N104" s="57">
        <v>0</v>
      </c>
      <c r="O104" s="57">
        <v>0</v>
      </c>
      <c r="Q104" s="147">
        <v>0</v>
      </c>
      <c r="R104" s="57">
        <v>0</v>
      </c>
      <c r="S104" s="57">
        <v>0</v>
      </c>
      <c r="U104" s="147">
        <v>0</v>
      </c>
      <c r="V104" s="57">
        <v>0</v>
      </c>
      <c r="W104" s="57">
        <v>0</v>
      </c>
      <c r="Y104" s="147">
        <v>0</v>
      </c>
      <c r="Z104" s="57">
        <v>0</v>
      </c>
      <c r="AA104" s="57">
        <v>0</v>
      </c>
      <c r="AC104" s="147">
        <v>0</v>
      </c>
      <c r="AD104" s="57">
        <v>0</v>
      </c>
      <c r="AE104" s="57">
        <v>0</v>
      </c>
      <c r="AG104" s="147">
        <v>0</v>
      </c>
      <c r="AH104" s="57">
        <v>0</v>
      </c>
      <c r="AI104" s="57">
        <v>0</v>
      </c>
      <c r="AK104" s="147">
        <v>0</v>
      </c>
      <c r="AL104" s="57">
        <v>0</v>
      </c>
      <c r="AM104" s="57">
        <v>0</v>
      </c>
      <c r="AO104" s="147">
        <v>0</v>
      </c>
      <c r="AP104" s="57">
        <v>0</v>
      </c>
      <c r="AQ104" s="57">
        <v>0</v>
      </c>
      <c r="AS104" s="147">
        <v>0</v>
      </c>
      <c r="AT104" s="57">
        <v>0</v>
      </c>
      <c r="AU104" s="57">
        <v>0</v>
      </c>
    </row>
    <row r="105" spans="2:47" x14ac:dyDescent="0.25">
      <c r="B105" s="126">
        <v>2140</v>
      </c>
      <c r="C105" s="131"/>
      <c r="D105" s="128" t="s">
        <v>28</v>
      </c>
      <c r="E105" s="147">
        <f t="shared" si="92"/>
        <v>0</v>
      </c>
      <c r="F105" s="57">
        <f t="shared" si="92"/>
        <v>0</v>
      </c>
      <c r="G105" s="57">
        <f t="shared" si="92"/>
        <v>0</v>
      </c>
      <c r="I105" s="147">
        <v>0</v>
      </c>
      <c r="J105" s="57">
        <v>0</v>
      </c>
      <c r="K105" s="57">
        <v>0</v>
      </c>
      <c r="M105" s="147">
        <v>0</v>
      </c>
      <c r="N105" s="57">
        <v>0</v>
      </c>
      <c r="O105" s="57">
        <v>0</v>
      </c>
      <c r="Q105" s="147">
        <v>0</v>
      </c>
      <c r="R105" s="57">
        <v>0</v>
      </c>
      <c r="S105" s="57">
        <v>0</v>
      </c>
      <c r="U105" s="147">
        <v>0</v>
      </c>
      <c r="V105" s="57">
        <v>0</v>
      </c>
      <c r="W105" s="57">
        <v>0</v>
      </c>
      <c r="Y105" s="147">
        <v>0</v>
      </c>
      <c r="Z105" s="57">
        <v>0</v>
      </c>
      <c r="AA105" s="57">
        <v>0</v>
      </c>
      <c r="AC105" s="147">
        <v>0</v>
      </c>
      <c r="AD105" s="57">
        <v>0</v>
      </c>
      <c r="AE105" s="57">
        <v>0</v>
      </c>
      <c r="AG105" s="147">
        <v>0</v>
      </c>
      <c r="AH105" s="57">
        <v>0</v>
      </c>
      <c r="AI105" s="57">
        <v>0</v>
      </c>
      <c r="AK105" s="147">
        <v>0</v>
      </c>
      <c r="AL105" s="57">
        <v>0</v>
      </c>
      <c r="AM105" s="57">
        <v>0</v>
      </c>
      <c r="AO105" s="147">
        <v>0</v>
      </c>
      <c r="AP105" s="57">
        <v>0</v>
      </c>
      <c r="AQ105" s="57">
        <v>0</v>
      </c>
      <c r="AS105" s="147">
        <v>0</v>
      </c>
      <c r="AT105" s="57">
        <v>0</v>
      </c>
      <c r="AU105" s="57">
        <v>0</v>
      </c>
    </row>
    <row r="106" spans="2:47" x14ac:dyDescent="0.25">
      <c r="B106" s="126">
        <v>2150</v>
      </c>
      <c r="C106" s="131"/>
      <c r="D106" s="128" t="s">
        <v>32</v>
      </c>
      <c r="E106" s="147">
        <f t="shared" si="92"/>
        <v>0</v>
      </c>
      <c r="F106" s="57">
        <f t="shared" si="92"/>
        <v>0</v>
      </c>
      <c r="G106" s="57">
        <f t="shared" si="92"/>
        <v>0</v>
      </c>
      <c r="I106" s="147">
        <v>0</v>
      </c>
      <c r="J106" s="57">
        <v>0</v>
      </c>
      <c r="K106" s="57">
        <v>0</v>
      </c>
      <c r="M106" s="147">
        <v>0</v>
      </c>
      <c r="N106" s="57">
        <v>0</v>
      </c>
      <c r="O106" s="57">
        <v>0</v>
      </c>
      <c r="Q106" s="147">
        <v>0</v>
      </c>
      <c r="R106" s="57">
        <v>0</v>
      </c>
      <c r="S106" s="57">
        <v>0</v>
      </c>
      <c r="U106" s="147">
        <v>0</v>
      </c>
      <c r="V106" s="57">
        <v>0</v>
      </c>
      <c r="W106" s="57">
        <v>0</v>
      </c>
      <c r="Y106" s="147">
        <v>0</v>
      </c>
      <c r="Z106" s="57">
        <v>0</v>
      </c>
      <c r="AA106" s="57">
        <v>0</v>
      </c>
      <c r="AC106" s="147">
        <v>0</v>
      </c>
      <c r="AD106" s="57">
        <v>0</v>
      </c>
      <c r="AE106" s="57">
        <v>0</v>
      </c>
      <c r="AG106" s="147">
        <v>0</v>
      </c>
      <c r="AH106" s="57">
        <v>0</v>
      </c>
      <c r="AI106" s="57">
        <v>0</v>
      </c>
      <c r="AK106" s="147">
        <v>0</v>
      </c>
      <c r="AL106" s="57">
        <v>0</v>
      </c>
      <c r="AM106" s="57">
        <v>0</v>
      </c>
      <c r="AO106" s="147">
        <v>0</v>
      </c>
      <c r="AP106" s="57">
        <v>0</v>
      </c>
      <c r="AQ106" s="57">
        <v>0</v>
      </c>
      <c r="AS106" s="147">
        <v>0</v>
      </c>
      <c r="AT106" s="57">
        <v>0</v>
      </c>
      <c r="AU106" s="57">
        <v>0</v>
      </c>
    </row>
    <row r="107" spans="2:47" x14ac:dyDescent="0.25">
      <c r="B107" s="126">
        <v>2160</v>
      </c>
      <c r="C107" s="131"/>
      <c r="D107" s="128" t="s">
        <v>36</v>
      </c>
      <c r="E107" s="147">
        <f t="shared" si="92"/>
        <v>0</v>
      </c>
      <c r="F107" s="57">
        <f t="shared" si="92"/>
        <v>0</v>
      </c>
      <c r="G107" s="57">
        <f t="shared" si="92"/>
        <v>0</v>
      </c>
      <c r="I107" s="147">
        <v>0</v>
      </c>
      <c r="J107" s="57">
        <v>0</v>
      </c>
      <c r="K107" s="57">
        <v>0</v>
      </c>
      <c r="M107" s="147">
        <v>0</v>
      </c>
      <c r="N107" s="57">
        <v>0</v>
      </c>
      <c r="O107" s="57">
        <v>0</v>
      </c>
      <c r="Q107" s="147">
        <v>0</v>
      </c>
      <c r="R107" s="57">
        <v>0</v>
      </c>
      <c r="S107" s="57">
        <v>0</v>
      </c>
      <c r="U107" s="147">
        <v>0</v>
      </c>
      <c r="V107" s="57">
        <v>0</v>
      </c>
      <c r="W107" s="57">
        <v>0</v>
      </c>
      <c r="Y107" s="147">
        <v>0</v>
      </c>
      <c r="Z107" s="57">
        <v>0</v>
      </c>
      <c r="AA107" s="57">
        <v>0</v>
      </c>
      <c r="AC107" s="147">
        <v>0</v>
      </c>
      <c r="AD107" s="57">
        <v>0</v>
      </c>
      <c r="AE107" s="57">
        <v>0</v>
      </c>
      <c r="AG107" s="147">
        <v>0</v>
      </c>
      <c r="AH107" s="57">
        <v>0</v>
      </c>
      <c r="AI107" s="57">
        <v>0</v>
      </c>
      <c r="AK107" s="147">
        <v>0</v>
      </c>
      <c r="AL107" s="57">
        <v>0</v>
      </c>
      <c r="AM107" s="57">
        <v>0</v>
      </c>
      <c r="AO107" s="147">
        <v>0</v>
      </c>
      <c r="AP107" s="57">
        <v>0</v>
      </c>
      <c r="AQ107" s="57">
        <v>0</v>
      </c>
      <c r="AS107" s="147">
        <v>0</v>
      </c>
      <c r="AT107" s="57">
        <v>0</v>
      </c>
      <c r="AU107" s="57">
        <v>0</v>
      </c>
    </row>
    <row r="108" spans="2:47" x14ac:dyDescent="0.25">
      <c r="B108" s="126">
        <v>2170</v>
      </c>
      <c r="C108" s="131"/>
      <c r="D108" s="128" t="s">
        <v>40</v>
      </c>
      <c r="E108" s="147">
        <f t="shared" si="92"/>
        <v>0</v>
      </c>
      <c r="F108" s="57">
        <f t="shared" si="92"/>
        <v>0</v>
      </c>
      <c r="G108" s="57">
        <f t="shared" si="92"/>
        <v>0</v>
      </c>
      <c r="I108" s="147">
        <v>0</v>
      </c>
      <c r="J108" s="57">
        <v>0</v>
      </c>
      <c r="K108" s="57">
        <v>0</v>
      </c>
      <c r="M108" s="147">
        <v>0</v>
      </c>
      <c r="N108" s="57">
        <v>0</v>
      </c>
      <c r="O108" s="57">
        <v>0</v>
      </c>
      <c r="Q108" s="147">
        <v>0</v>
      </c>
      <c r="R108" s="57">
        <v>0</v>
      </c>
      <c r="S108" s="57">
        <v>0</v>
      </c>
      <c r="U108" s="147">
        <v>0</v>
      </c>
      <c r="V108" s="57">
        <v>0</v>
      </c>
      <c r="W108" s="57">
        <v>0</v>
      </c>
      <c r="Y108" s="147">
        <v>0</v>
      </c>
      <c r="Z108" s="57">
        <v>0</v>
      </c>
      <c r="AA108" s="57">
        <v>0</v>
      </c>
      <c r="AC108" s="147">
        <v>0</v>
      </c>
      <c r="AD108" s="57">
        <v>0</v>
      </c>
      <c r="AE108" s="57">
        <v>0</v>
      </c>
      <c r="AG108" s="147">
        <v>0</v>
      </c>
      <c r="AH108" s="57">
        <v>0</v>
      </c>
      <c r="AI108" s="57">
        <v>0</v>
      </c>
      <c r="AK108" s="147">
        <v>0</v>
      </c>
      <c r="AL108" s="57">
        <v>0</v>
      </c>
      <c r="AM108" s="57">
        <v>0</v>
      </c>
      <c r="AO108" s="147">
        <v>0</v>
      </c>
      <c r="AP108" s="57">
        <v>0</v>
      </c>
      <c r="AQ108" s="57">
        <v>0</v>
      </c>
      <c r="AS108" s="147">
        <v>0</v>
      </c>
      <c r="AT108" s="57">
        <v>0</v>
      </c>
      <c r="AU108" s="57">
        <v>0</v>
      </c>
    </row>
    <row r="109" spans="2:47" x14ac:dyDescent="0.25">
      <c r="B109" s="126">
        <v>2190</v>
      </c>
      <c r="C109" s="131"/>
      <c r="D109" s="128" t="s">
        <v>43</v>
      </c>
      <c r="E109" s="147">
        <f t="shared" si="92"/>
        <v>0</v>
      </c>
      <c r="F109" s="57">
        <f t="shared" si="92"/>
        <v>0</v>
      </c>
      <c r="G109" s="57">
        <f t="shared" si="92"/>
        <v>0</v>
      </c>
      <c r="I109" s="147">
        <v>0</v>
      </c>
      <c r="J109" s="57">
        <v>0</v>
      </c>
      <c r="K109" s="57">
        <v>0</v>
      </c>
      <c r="M109" s="147">
        <v>0</v>
      </c>
      <c r="N109" s="57">
        <v>0</v>
      </c>
      <c r="O109" s="57">
        <v>0</v>
      </c>
      <c r="Q109" s="147">
        <v>0</v>
      </c>
      <c r="R109" s="57">
        <v>0</v>
      </c>
      <c r="S109" s="57">
        <v>0</v>
      </c>
      <c r="U109" s="147">
        <v>0</v>
      </c>
      <c r="V109" s="57">
        <v>0</v>
      </c>
      <c r="W109" s="57">
        <v>0</v>
      </c>
      <c r="Y109" s="147">
        <v>0</v>
      </c>
      <c r="Z109" s="57">
        <v>0</v>
      </c>
      <c r="AA109" s="57">
        <v>0</v>
      </c>
      <c r="AC109" s="147">
        <v>0</v>
      </c>
      <c r="AD109" s="57">
        <v>0</v>
      </c>
      <c r="AE109" s="57">
        <v>0</v>
      </c>
      <c r="AG109" s="147">
        <v>0</v>
      </c>
      <c r="AH109" s="57">
        <v>0</v>
      </c>
      <c r="AI109" s="57">
        <v>0</v>
      </c>
      <c r="AK109" s="147">
        <v>0</v>
      </c>
      <c r="AL109" s="57">
        <v>0</v>
      </c>
      <c r="AM109" s="57">
        <v>0</v>
      </c>
      <c r="AO109" s="147">
        <v>0</v>
      </c>
      <c r="AP109" s="57">
        <v>0</v>
      </c>
      <c r="AQ109" s="57">
        <v>0</v>
      </c>
      <c r="AS109" s="147">
        <v>0</v>
      </c>
      <c r="AT109" s="57">
        <v>0</v>
      </c>
      <c r="AU109" s="57">
        <v>0</v>
      </c>
    </row>
    <row r="110" spans="2:47" x14ac:dyDescent="0.25">
      <c r="B110" s="126"/>
      <c r="C110" s="131"/>
      <c r="D110" s="128"/>
      <c r="E110" s="146"/>
      <c r="F110" s="38"/>
      <c r="G110" s="38"/>
      <c r="I110" s="146"/>
      <c r="J110" s="38"/>
      <c r="K110" s="38"/>
      <c r="M110" s="146"/>
      <c r="N110" s="38"/>
      <c r="O110" s="38"/>
      <c r="Q110" s="146"/>
      <c r="R110" s="38"/>
      <c r="S110" s="38"/>
      <c r="U110" s="146"/>
      <c r="V110" s="38"/>
      <c r="W110" s="38"/>
      <c r="Y110" s="146"/>
      <c r="Z110" s="38"/>
      <c r="AA110" s="38"/>
      <c r="AC110" s="146"/>
      <c r="AD110" s="38"/>
      <c r="AE110" s="38"/>
      <c r="AG110" s="146"/>
      <c r="AH110" s="38"/>
      <c r="AI110" s="38"/>
      <c r="AK110" s="146"/>
      <c r="AL110" s="38"/>
      <c r="AM110" s="38"/>
      <c r="AO110" s="146"/>
      <c r="AP110" s="38"/>
      <c r="AQ110" s="38"/>
      <c r="AS110" s="146"/>
      <c r="AT110" s="38"/>
      <c r="AU110" s="38"/>
    </row>
    <row r="111" spans="2:47" x14ac:dyDescent="0.25">
      <c r="B111" s="126">
        <v>2100</v>
      </c>
      <c r="C111" s="131"/>
      <c r="D111" s="129" t="s">
        <v>51</v>
      </c>
      <c r="E111" s="149">
        <f>SUM(E102:E109)</f>
        <v>0</v>
      </c>
      <c r="F111" s="67">
        <f>SUM(F102:F109)</f>
        <v>0</v>
      </c>
      <c r="G111" s="67">
        <f>SUM(G102:G109)</f>
        <v>0</v>
      </c>
      <c r="I111" s="149">
        <f t="shared" ref="I111:K111" si="93">SUM(I102:I109)</f>
        <v>0</v>
      </c>
      <c r="J111" s="67">
        <f t="shared" si="93"/>
        <v>0</v>
      </c>
      <c r="K111" s="67">
        <f t="shared" si="93"/>
        <v>0</v>
      </c>
      <c r="M111" s="149">
        <f t="shared" ref="M111:O111" si="94">SUM(M102:M109)</f>
        <v>0</v>
      </c>
      <c r="N111" s="67">
        <f t="shared" si="94"/>
        <v>0</v>
      </c>
      <c r="O111" s="67">
        <f t="shared" si="94"/>
        <v>0</v>
      </c>
      <c r="Q111" s="149">
        <f t="shared" ref="Q111:S111" si="95">SUM(Q102:Q109)</f>
        <v>0</v>
      </c>
      <c r="R111" s="67">
        <f t="shared" si="95"/>
        <v>0</v>
      </c>
      <c r="S111" s="67">
        <f t="shared" si="95"/>
        <v>0</v>
      </c>
      <c r="U111" s="149">
        <f t="shared" ref="U111:W111" si="96">SUM(U102:U109)</f>
        <v>0</v>
      </c>
      <c r="V111" s="67">
        <f t="shared" si="96"/>
        <v>0</v>
      </c>
      <c r="W111" s="67">
        <f t="shared" si="96"/>
        <v>0</v>
      </c>
      <c r="Y111" s="149">
        <f t="shared" ref="Y111:AA111" si="97">SUM(Y102:Y109)</f>
        <v>0</v>
      </c>
      <c r="Z111" s="67">
        <f t="shared" si="97"/>
        <v>0</v>
      </c>
      <c r="AA111" s="67">
        <f t="shared" si="97"/>
        <v>0</v>
      </c>
      <c r="AC111" s="149">
        <f>SUM(AC102:AC109)</f>
        <v>0</v>
      </c>
      <c r="AD111" s="67">
        <f>SUM(AD102:AD109)</f>
        <v>0</v>
      </c>
      <c r="AE111" s="67">
        <f>SUM(AE102:AE109)</f>
        <v>0</v>
      </c>
      <c r="AG111" s="149">
        <f>SUM(AG102:AG109)</f>
        <v>0</v>
      </c>
      <c r="AH111" s="67">
        <f>SUM(AH102:AH109)</f>
        <v>0</v>
      </c>
      <c r="AI111" s="67">
        <f>SUM(AI102:AI109)</f>
        <v>0</v>
      </c>
      <c r="AK111" s="149">
        <f>SUM(AK102:AK109)</f>
        <v>0</v>
      </c>
      <c r="AL111" s="67">
        <f>SUM(AL102:AL109)</f>
        <v>0</v>
      </c>
      <c r="AM111" s="67">
        <f>SUM(AM102:AM109)</f>
        <v>0</v>
      </c>
      <c r="AO111" s="149">
        <f>SUM(AO102:AO109)</f>
        <v>0</v>
      </c>
      <c r="AP111" s="67">
        <f>SUM(AP102:AP109)</f>
        <v>0</v>
      </c>
      <c r="AQ111" s="67">
        <f>SUM(AQ102:AQ109)</f>
        <v>0</v>
      </c>
      <c r="AS111" s="149">
        <f>SUM(AS102:AS109)</f>
        <v>0</v>
      </c>
      <c r="AT111" s="67">
        <f>SUM(AT102:AT109)</f>
        <v>0</v>
      </c>
      <c r="AU111" s="67">
        <f>SUM(AU102:AU109)</f>
        <v>0</v>
      </c>
    </row>
    <row r="112" spans="2:47" x14ac:dyDescent="0.25">
      <c r="B112" s="126"/>
      <c r="C112" s="131"/>
      <c r="D112" s="42"/>
      <c r="E112" s="146"/>
      <c r="F112" s="38"/>
      <c r="G112" s="38"/>
      <c r="I112" s="146"/>
      <c r="J112" s="38"/>
      <c r="K112" s="38"/>
      <c r="M112" s="146"/>
      <c r="N112" s="38"/>
      <c r="O112" s="38"/>
      <c r="Q112" s="146"/>
      <c r="R112" s="38"/>
      <c r="S112" s="38"/>
      <c r="U112" s="146"/>
      <c r="V112" s="38"/>
      <c r="W112" s="38"/>
      <c r="Y112" s="146"/>
      <c r="Z112" s="38"/>
      <c r="AA112" s="38"/>
      <c r="AC112" s="146"/>
      <c r="AD112" s="38"/>
      <c r="AE112" s="38"/>
      <c r="AG112" s="146"/>
      <c r="AH112" s="38"/>
      <c r="AI112" s="38"/>
      <c r="AK112" s="146"/>
      <c r="AL112" s="38"/>
      <c r="AM112" s="38"/>
      <c r="AO112" s="146"/>
      <c r="AP112" s="38"/>
      <c r="AQ112" s="38"/>
      <c r="AS112" s="146"/>
      <c r="AT112" s="38"/>
      <c r="AU112" s="38"/>
    </row>
    <row r="113" spans="2:47" x14ac:dyDescent="0.25">
      <c r="B113" s="126"/>
      <c r="C113" s="41" t="s">
        <v>58</v>
      </c>
      <c r="E113" s="147"/>
      <c r="F113" s="57"/>
      <c r="G113" s="57"/>
      <c r="I113" s="147"/>
      <c r="J113" s="57"/>
      <c r="K113" s="57"/>
      <c r="M113" s="147"/>
      <c r="N113" s="57"/>
      <c r="O113" s="57"/>
      <c r="Q113" s="147"/>
      <c r="R113" s="57"/>
      <c r="S113" s="57"/>
      <c r="U113" s="147"/>
      <c r="V113" s="57"/>
      <c r="W113" s="57"/>
      <c r="Y113" s="147"/>
      <c r="Z113" s="57"/>
      <c r="AA113" s="57"/>
      <c r="AC113" s="147"/>
      <c r="AD113" s="57"/>
      <c r="AE113" s="57"/>
      <c r="AG113" s="147"/>
      <c r="AH113" s="57"/>
      <c r="AI113" s="57"/>
      <c r="AK113" s="147"/>
      <c r="AL113" s="57"/>
      <c r="AM113" s="57"/>
      <c r="AO113" s="147"/>
      <c r="AP113" s="57"/>
      <c r="AQ113" s="57"/>
      <c r="AS113" s="147"/>
      <c r="AT113" s="57"/>
      <c r="AU113" s="57"/>
    </row>
    <row r="114" spans="2:47" x14ac:dyDescent="0.25">
      <c r="B114" s="126">
        <v>2210</v>
      </c>
      <c r="C114" s="131"/>
      <c r="D114" s="128" t="s">
        <v>62</v>
      </c>
      <c r="E114" s="147">
        <f t="shared" ref="E114:G119" si="98">+I114+M114+Q114+U114+Y114+AC114+AG114+AK114+AO114+AS114</f>
        <v>0</v>
      </c>
      <c r="F114" s="57">
        <f t="shared" si="98"/>
        <v>0</v>
      </c>
      <c r="G114" s="57">
        <f t="shared" si="98"/>
        <v>0</v>
      </c>
      <c r="I114" s="147">
        <v>0</v>
      </c>
      <c r="J114" s="57">
        <v>0</v>
      </c>
      <c r="K114" s="57">
        <v>0</v>
      </c>
      <c r="M114" s="147">
        <v>0</v>
      </c>
      <c r="N114" s="57">
        <v>0</v>
      </c>
      <c r="O114" s="57">
        <v>0</v>
      </c>
      <c r="Q114" s="147">
        <v>0</v>
      </c>
      <c r="R114" s="57">
        <v>0</v>
      </c>
      <c r="S114" s="57">
        <v>0</v>
      </c>
      <c r="U114" s="147">
        <v>0</v>
      </c>
      <c r="V114" s="57">
        <v>0</v>
      </c>
      <c r="W114" s="57">
        <v>0</v>
      </c>
      <c r="Y114" s="147">
        <v>0</v>
      </c>
      <c r="Z114" s="57">
        <v>0</v>
      </c>
      <c r="AA114" s="57">
        <v>0</v>
      </c>
      <c r="AC114" s="147">
        <v>0</v>
      </c>
      <c r="AD114" s="57">
        <v>0</v>
      </c>
      <c r="AE114" s="57">
        <v>0</v>
      </c>
      <c r="AG114" s="147">
        <v>0</v>
      </c>
      <c r="AH114" s="57">
        <v>0</v>
      </c>
      <c r="AI114" s="57">
        <v>0</v>
      </c>
      <c r="AK114" s="147">
        <v>0</v>
      </c>
      <c r="AL114" s="57">
        <v>0</v>
      </c>
      <c r="AM114" s="57">
        <v>0</v>
      </c>
      <c r="AO114" s="147">
        <v>0</v>
      </c>
      <c r="AP114" s="57">
        <v>0</v>
      </c>
      <c r="AQ114" s="57">
        <v>0</v>
      </c>
      <c r="AS114" s="147">
        <v>0</v>
      </c>
      <c r="AT114" s="57">
        <v>0</v>
      </c>
      <c r="AU114" s="57">
        <v>0</v>
      </c>
    </row>
    <row r="115" spans="2:47" x14ac:dyDescent="0.25">
      <c r="B115" s="126">
        <v>2220</v>
      </c>
      <c r="C115" s="131"/>
      <c r="D115" s="128" t="s">
        <v>67</v>
      </c>
      <c r="E115" s="147">
        <f t="shared" si="98"/>
        <v>0</v>
      </c>
      <c r="F115" s="57">
        <f t="shared" si="98"/>
        <v>0</v>
      </c>
      <c r="G115" s="57">
        <f t="shared" si="98"/>
        <v>0</v>
      </c>
      <c r="I115" s="147">
        <v>0</v>
      </c>
      <c r="J115" s="57">
        <v>0</v>
      </c>
      <c r="K115" s="57">
        <v>0</v>
      </c>
      <c r="M115" s="147">
        <v>0</v>
      </c>
      <c r="N115" s="57">
        <v>0</v>
      </c>
      <c r="O115" s="57">
        <v>0</v>
      </c>
      <c r="Q115" s="147">
        <v>0</v>
      </c>
      <c r="R115" s="57">
        <v>0</v>
      </c>
      <c r="S115" s="57">
        <v>0</v>
      </c>
      <c r="U115" s="147">
        <v>0</v>
      </c>
      <c r="V115" s="57">
        <v>0</v>
      </c>
      <c r="W115" s="57">
        <v>0</v>
      </c>
      <c r="Y115" s="147">
        <v>0</v>
      </c>
      <c r="Z115" s="57">
        <v>0</v>
      </c>
      <c r="AA115" s="57">
        <v>0</v>
      </c>
      <c r="AC115" s="147">
        <v>0</v>
      </c>
      <c r="AD115" s="57">
        <v>0</v>
      </c>
      <c r="AE115" s="57">
        <v>0</v>
      </c>
      <c r="AG115" s="147">
        <v>0</v>
      </c>
      <c r="AH115" s="57">
        <v>0</v>
      </c>
      <c r="AI115" s="57">
        <v>0</v>
      </c>
      <c r="AK115" s="147">
        <v>0</v>
      </c>
      <c r="AL115" s="57">
        <v>0</v>
      </c>
      <c r="AM115" s="57">
        <v>0</v>
      </c>
      <c r="AO115" s="147">
        <v>0</v>
      </c>
      <c r="AP115" s="57">
        <v>0</v>
      </c>
      <c r="AQ115" s="57">
        <v>0</v>
      </c>
      <c r="AS115" s="147">
        <v>0</v>
      </c>
      <c r="AT115" s="57">
        <v>0</v>
      </c>
      <c r="AU115" s="57">
        <v>0</v>
      </c>
    </row>
    <row r="116" spans="2:47" x14ac:dyDescent="0.25">
      <c r="B116" s="126">
        <v>2230</v>
      </c>
      <c r="C116" s="131"/>
      <c r="D116" s="128" t="s">
        <v>71</v>
      </c>
      <c r="E116" s="147">
        <f t="shared" si="98"/>
        <v>0</v>
      </c>
      <c r="F116" s="57">
        <f t="shared" si="98"/>
        <v>0</v>
      </c>
      <c r="G116" s="57">
        <f t="shared" si="98"/>
        <v>0</v>
      </c>
      <c r="I116" s="147">
        <v>0</v>
      </c>
      <c r="J116" s="57">
        <v>0</v>
      </c>
      <c r="K116" s="57">
        <v>0</v>
      </c>
      <c r="M116" s="147">
        <v>0</v>
      </c>
      <c r="N116" s="57">
        <v>0</v>
      </c>
      <c r="O116" s="57">
        <v>0</v>
      </c>
      <c r="Q116" s="147">
        <v>0</v>
      </c>
      <c r="R116" s="57">
        <v>0</v>
      </c>
      <c r="S116" s="57">
        <v>0</v>
      </c>
      <c r="U116" s="147">
        <v>0</v>
      </c>
      <c r="V116" s="57">
        <v>0</v>
      </c>
      <c r="W116" s="57">
        <v>0</v>
      </c>
      <c r="Y116" s="147">
        <v>0</v>
      </c>
      <c r="Z116" s="57">
        <v>0</v>
      </c>
      <c r="AA116" s="57">
        <v>0</v>
      </c>
      <c r="AC116" s="147">
        <v>0</v>
      </c>
      <c r="AD116" s="57">
        <v>0</v>
      </c>
      <c r="AE116" s="57">
        <v>0</v>
      </c>
      <c r="AG116" s="147">
        <v>0</v>
      </c>
      <c r="AH116" s="57">
        <v>0</v>
      </c>
      <c r="AI116" s="57">
        <v>0</v>
      </c>
      <c r="AK116" s="147">
        <v>0</v>
      </c>
      <c r="AL116" s="57">
        <v>0</v>
      </c>
      <c r="AM116" s="57">
        <v>0</v>
      </c>
      <c r="AO116" s="147">
        <v>0</v>
      </c>
      <c r="AP116" s="57">
        <v>0</v>
      </c>
      <c r="AQ116" s="57">
        <v>0</v>
      </c>
      <c r="AS116" s="147">
        <v>0</v>
      </c>
      <c r="AT116" s="57">
        <v>0</v>
      </c>
      <c r="AU116" s="57">
        <v>0</v>
      </c>
    </row>
    <row r="117" spans="2:47" x14ac:dyDescent="0.25">
      <c r="B117" s="126">
        <v>2240</v>
      </c>
      <c r="C117" s="131"/>
      <c r="D117" s="128" t="s">
        <v>75</v>
      </c>
      <c r="E117" s="147">
        <f t="shared" si="98"/>
        <v>0</v>
      </c>
      <c r="F117" s="57">
        <f t="shared" si="98"/>
        <v>0</v>
      </c>
      <c r="G117" s="57">
        <f t="shared" si="98"/>
        <v>0</v>
      </c>
      <c r="I117" s="147">
        <v>0</v>
      </c>
      <c r="J117" s="57">
        <v>0</v>
      </c>
      <c r="K117" s="57">
        <v>0</v>
      </c>
      <c r="M117" s="147">
        <v>0</v>
      </c>
      <c r="N117" s="57">
        <v>0</v>
      </c>
      <c r="O117" s="57">
        <v>0</v>
      </c>
      <c r="Q117" s="147">
        <v>0</v>
      </c>
      <c r="R117" s="57">
        <v>0</v>
      </c>
      <c r="S117" s="57">
        <v>0</v>
      </c>
      <c r="U117" s="147">
        <v>0</v>
      </c>
      <c r="V117" s="57">
        <v>0</v>
      </c>
      <c r="W117" s="57">
        <v>0</v>
      </c>
      <c r="Y117" s="147">
        <v>0</v>
      </c>
      <c r="Z117" s="57">
        <v>0</v>
      </c>
      <c r="AA117" s="57">
        <v>0</v>
      </c>
      <c r="AC117" s="147">
        <v>0</v>
      </c>
      <c r="AD117" s="57">
        <v>0</v>
      </c>
      <c r="AE117" s="57">
        <v>0</v>
      </c>
      <c r="AG117" s="147">
        <v>0</v>
      </c>
      <c r="AH117" s="57">
        <v>0</v>
      </c>
      <c r="AI117" s="57">
        <v>0</v>
      </c>
      <c r="AK117" s="147">
        <v>0</v>
      </c>
      <c r="AL117" s="57">
        <v>0</v>
      </c>
      <c r="AM117" s="57">
        <v>0</v>
      </c>
      <c r="AO117" s="147">
        <v>0</v>
      </c>
      <c r="AP117" s="57">
        <v>0</v>
      </c>
      <c r="AQ117" s="57">
        <v>0</v>
      </c>
      <c r="AS117" s="147">
        <v>0</v>
      </c>
      <c r="AT117" s="57">
        <v>0</v>
      </c>
      <c r="AU117" s="57">
        <v>0</v>
      </c>
    </row>
    <row r="118" spans="2:47" x14ac:dyDescent="0.25">
      <c r="B118" s="126">
        <v>2250</v>
      </c>
      <c r="C118" s="131"/>
      <c r="D118" s="128" t="s">
        <v>79</v>
      </c>
      <c r="E118" s="147">
        <f t="shared" si="98"/>
        <v>0</v>
      </c>
      <c r="F118" s="57">
        <f t="shared" si="98"/>
        <v>0</v>
      </c>
      <c r="G118" s="57">
        <f t="shared" si="98"/>
        <v>0</v>
      </c>
      <c r="I118" s="147">
        <v>0</v>
      </c>
      <c r="J118" s="57">
        <v>0</v>
      </c>
      <c r="K118" s="57">
        <v>0</v>
      </c>
      <c r="M118" s="147">
        <v>0</v>
      </c>
      <c r="N118" s="57">
        <v>0</v>
      </c>
      <c r="O118" s="57">
        <v>0</v>
      </c>
      <c r="Q118" s="147">
        <v>0</v>
      </c>
      <c r="R118" s="57">
        <v>0</v>
      </c>
      <c r="S118" s="57">
        <v>0</v>
      </c>
      <c r="U118" s="147">
        <v>0</v>
      </c>
      <c r="V118" s="57">
        <v>0</v>
      </c>
      <c r="W118" s="57">
        <v>0</v>
      </c>
      <c r="Y118" s="147">
        <v>0</v>
      </c>
      <c r="Z118" s="57">
        <v>0</v>
      </c>
      <c r="AA118" s="57">
        <v>0</v>
      </c>
      <c r="AC118" s="147">
        <v>0</v>
      </c>
      <c r="AD118" s="57">
        <v>0</v>
      </c>
      <c r="AE118" s="57">
        <v>0</v>
      </c>
      <c r="AG118" s="147">
        <v>0</v>
      </c>
      <c r="AH118" s="57">
        <v>0</v>
      </c>
      <c r="AI118" s="57">
        <v>0</v>
      </c>
      <c r="AK118" s="147">
        <v>0</v>
      </c>
      <c r="AL118" s="57">
        <v>0</v>
      </c>
      <c r="AM118" s="57">
        <v>0</v>
      </c>
      <c r="AO118" s="147">
        <v>0</v>
      </c>
      <c r="AP118" s="57">
        <v>0</v>
      </c>
      <c r="AQ118" s="57">
        <v>0</v>
      </c>
      <c r="AS118" s="147">
        <v>0</v>
      </c>
      <c r="AT118" s="57">
        <v>0</v>
      </c>
      <c r="AU118" s="57">
        <v>0</v>
      </c>
    </row>
    <row r="119" spans="2:47" x14ac:dyDescent="0.25">
      <c r="B119" s="126">
        <v>2260</v>
      </c>
      <c r="C119" s="131"/>
      <c r="D119" s="128" t="s">
        <v>82</v>
      </c>
      <c r="E119" s="147">
        <f t="shared" si="98"/>
        <v>0</v>
      </c>
      <c r="F119" s="57">
        <f t="shared" si="98"/>
        <v>0</v>
      </c>
      <c r="G119" s="57">
        <f t="shared" si="98"/>
        <v>0</v>
      </c>
      <c r="I119" s="147">
        <v>0</v>
      </c>
      <c r="J119" s="57">
        <v>0</v>
      </c>
      <c r="K119" s="57">
        <v>0</v>
      </c>
      <c r="M119" s="147">
        <v>0</v>
      </c>
      <c r="N119" s="57">
        <v>0</v>
      </c>
      <c r="O119" s="57">
        <v>0</v>
      </c>
      <c r="Q119" s="147">
        <v>0</v>
      </c>
      <c r="R119" s="57">
        <v>0</v>
      </c>
      <c r="S119" s="57">
        <v>0</v>
      </c>
      <c r="U119" s="147">
        <v>0</v>
      </c>
      <c r="V119" s="57">
        <v>0</v>
      </c>
      <c r="W119" s="57">
        <v>0</v>
      </c>
      <c r="Y119" s="147">
        <v>0</v>
      </c>
      <c r="Z119" s="57">
        <v>0</v>
      </c>
      <c r="AA119" s="57">
        <v>0</v>
      </c>
      <c r="AC119" s="147">
        <v>0</v>
      </c>
      <c r="AD119" s="57">
        <v>0</v>
      </c>
      <c r="AE119" s="57">
        <v>0</v>
      </c>
      <c r="AG119" s="147">
        <v>0</v>
      </c>
      <c r="AH119" s="57">
        <v>0</v>
      </c>
      <c r="AI119" s="57">
        <v>0</v>
      </c>
      <c r="AK119" s="147">
        <v>0</v>
      </c>
      <c r="AL119" s="57">
        <v>0</v>
      </c>
      <c r="AM119" s="57">
        <v>0</v>
      </c>
      <c r="AO119" s="147">
        <v>0</v>
      </c>
      <c r="AP119" s="57">
        <v>0</v>
      </c>
      <c r="AQ119" s="57">
        <v>0</v>
      </c>
      <c r="AS119" s="147">
        <v>0</v>
      </c>
      <c r="AT119" s="57">
        <v>0</v>
      </c>
      <c r="AU119" s="57">
        <v>0</v>
      </c>
    </row>
    <row r="120" spans="2:47" x14ac:dyDescent="0.25">
      <c r="B120" s="126"/>
      <c r="C120" s="131"/>
      <c r="D120" s="128"/>
      <c r="E120" s="147"/>
      <c r="F120" s="57"/>
      <c r="G120" s="57"/>
      <c r="I120" s="147"/>
      <c r="J120" s="57"/>
      <c r="K120" s="57"/>
      <c r="M120" s="147"/>
      <c r="N120" s="57"/>
      <c r="O120" s="57"/>
      <c r="Q120" s="147"/>
      <c r="R120" s="57"/>
      <c r="S120" s="57"/>
      <c r="U120" s="147"/>
      <c r="V120" s="57"/>
      <c r="W120" s="57"/>
      <c r="Y120" s="147"/>
      <c r="Z120" s="57"/>
      <c r="AA120" s="57"/>
      <c r="AC120" s="147"/>
      <c r="AD120" s="57"/>
      <c r="AE120" s="57"/>
      <c r="AG120" s="147"/>
      <c r="AH120" s="57"/>
      <c r="AI120" s="57"/>
      <c r="AK120" s="147"/>
      <c r="AL120" s="57"/>
      <c r="AM120" s="57"/>
      <c r="AO120" s="147"/>
      <c r="AP120" s="57"/>
      <c r="AQ120" s="57"/>
      <c r="AS120" s="147"/>
      <c r="AT120" s="57"/>
      <c r="AU120" s="57"/>
    </row>
    <row r="121" spans="2:47" x14ac:dyDescent="0.25">
      <c r="B121" s="126">
        <v>2200</v>
      </c>
      <c r="C121" s="131"/>
      <c r="D121" s="129" t="s">
        <v>87</v>
      </c>
      <c r="E121" s="149">
        <f>SUM(E113:E119)</f>
        <v>0</v>
      </c>
      <c r="F121" s="67">
        <f>SUM(F113:F119)</f>
        <v>0</v>
      </c>
      <c r="G121" s="67">
        <f>SUM(G113:G119)</f>
        <v>0</v>
      </c>
      <c r="I121" s="149">
        <f t="shared" ref="I121:K121" si="99">SUM(I113:I119)</f>
        <v>0</v>
      </c>
      <c r="J121" s="67">
        <f t="shared" si="99"/>
        <v>0</v>
      </c>
      <c r="K121" s="67">
        <f t="shared" si="99"/>
        <v>0</v>
      </c>
      <c r="M121" s="149">
        <f t="shared" ref="M121:O121" si="100">SUM(M113:M119)</f>
        <v>0</v>
      </c>
      <c r="N121" s="67">
        <f t="shared" si="100"/>
        <v>0</v>
      </c>
      <c r="O121" s="67">
        <f t="shared" si="100"/>
        <v>0</v>
      </c>
      <c r="Q121" s="149">
        <f t="shared" ref="Q121:S121" si="101">SUM(Q113:Q119)</f>
        <v>0</v>
      </c>
      <c r="R121" s="67">
        <f t="shared" si="101"/>
        <v>0</v>
      </c>
      <c r="S121" s="67">
        <f t="shared" si="101"/>
        <v>0</v>
      </c>
      <c r="U121" s="149">
        <f t="shared" ref="U121:W121" si="102">SUM(U113:U119)</f>
        <v>0</v>
      </c>
      <c r="V121" s="67">
        <f t="shared" si="102"/>
        <v>0</v>
      </c>
      <c r="W121" s="67">
        <f t="shared" si="102"/>
        <v>0</v>
      </c>
      <c r="Y121" s="149">
        <f t="shared" ref="Y121:AA121" si="103">SUM(Y113:Y119)</f>
        <v>0</v>
      </c>
      <c r="Z121" s="67">
        <f t="shared" si="103"/>
        <v>0</v>
      </c>
      <c r="AA121" s="67">
        <f t="shared" si="103"/>
        <v>0</v>
      </c>
      <c r="AC121" s="149">
        <f>SUM(AC113:AC119)</f>
        <v>0</v>
      </c>
      <c r="AD121" s="67">
        <f>SUM(AD113:AD119)</f>
        <v>0</v>
      </c>
      <c r="AE121" s="67">
        <f>SUM(AE113:AE119)</f>
        <v>0</v>
      </c>
      <c r="AG121" s="149">
        <f>SUM(AG113:AG119)</f>
        <v>0</v>
      </c>
      <c r="AH121" s="67">
        <f>SUM(AH113:AH119)</f>
        <v>0</v>
      </c>
      <c r="AI121" s="67">
        <f>SUM(AI113:AI119)</f>
        <v>0</v>
      </c>
      <c r="AK121" s="149">
        <f>SUM(AK113:AK119)</f>
        <v>0</v>
      </c>
      <c r="AL121" s="67">
        <f>SUM(AL113:AL119)</f>
        <v>0</v>
      </c>
      <c r="AM121" s="67">
        <f>SUM(AM113:AM119)</f>
        <v>0</v>
      </c>
      <c r="AO121" s="149">
        <f>SUM(AO113:AO119)</f>
        <v>0</v>
      </c>
      <c r="AP121" s="67">
        <f>SUM(AP113:AP119)</f>
        <v>0</v>
      </c>
      <c r="AQ121" s="67">
        <f>SUM(AQ113:AQ119)</f>
        <v>0</v>
      </c>
      <c r="AS121" s="149">
        <f>SUM(AS113:AS119)</f>
        <v>0</v>
      </c>
      <c r="AT121" s="67">
        <f>SUM(AT113:AT119)</f>
        <v>0</v>
      </c>
      <c r="AU121" s="67">
        <f>SUM(AU113:AU119)</f>
        <v>0</v>
      </c>
    </row>
    <row r="122" spans="2:47" x14ac:dyDescent="0.25">
      <c r="B122" s="126"/>
      <c r="C122" s="131"/>
      <c r="D122" s="128"/>
      <c r="E122" s="146"/>
      <c r="F122" s="38"/>
      <c r="G122" s="38"/>
      <c r="I122" s="146"/>
      <c r="J122" s="38"/>
      <c r="K122" s="38"/>
      <c r="M122" s="146"/>
      <c r="N122" s="38"/>
      <c r="O122" s="38"/>
      <c r="Q122" s="146"/>
      <c r="R122" s="38"/>
      <c r="S122" s="38"/>
      <c r="U122" s="146"/>
      <c r="V122" s="38"/>
      <c r="W122" s="38"/>
      <c r="Y122" s="146"/>
      <c r="Z122" s="38"/>
      <c r="AA122" s="38"/>
      <c r="AC122" s="146"/>
      <c r="AD122" s="38"/>
      <c r="AE122" s="38"/>
      <c r="AG122" s="146"/>
      <c r="AH122" s="38"/>
      <c r="AI122" s="38"/>
      <c r="AK122" s="146"/>
      <c r="AL122" s="38"/>
      <c r="AM122" s="38"/>
      <c r="AO122" s="146"/>
      <c r="AP122" s="38"/>
      <c r="AQ122" s="38"/>
      <c r="AS122" s="146"/>
      <c r="AT122" s="38"/>
      <c r="AU122" s="38"/>
    </row>
    <row r="123" spans="2:47" s="155" customFormat="1" x14ac:dyDescent="0.25">
      <c r="B123" s="156">
        <v>2000</v>
      </c>
      <c r="C123" s="157"/>
      <c r="D123" s="130" t="s">
        <v>93</v>
      </c>
      <c r="E123" s="148">
        <f>+E121+E111</f>
        <v>0</v>
      </c>
      <c r="F123" s="75">
        <f>+F121+F111</f>
        <v>0</v>
      </c>
      <c r="G123" s="75">
        <f>+G121+G111</f>
        <v>0</v>
      </c>
      <c r="I123" s="148">
        <f t="shared" ref="I123:K123" si="104">+I121+I111</f>
        <v>0</v>
      </c>
      <c r="J123" s="75">
        <f t="shared" si="104"/>
        <v>0</v>
      </c>
      <c r="K123" s="75">
        <f t="shared" si="104"/>
        <v>0</v>
      </c>
      <c r="M123" s="148">
        <f t="shared" ref="M123:O123" si="105">+M121+M111</f>
        <v>0</v>
      </c>
      <c r="N123" s="75">
        <f t="shared" si="105"/>
        <v>0</v>
      </c>
      <c r="O123" s="75">
        <f t="shared" si="105"/>
        <v>0</v>
      </c>
      <c r="Q123" s="148">
        <f t="shared" ref="Q123:S123" si="106">+Q121+Q111</f>
        <v>0</v>
      </c>
      <c r="R123" s="75">
        <f t="shared" si="106"/>
        <v>0</v>
      </c>
      <c r="S123" s="75">
        <f t="shared" si="106"/>
        <v>0</v>
      </c>
      <c r="U123" s="148">
        <f t="shared" ref="U123:W123" si="107">+U121+U111</f>
        <v>0</v>
      </c>
      <c r="V123" s="75">
        <f t="shared" si="107"/>
        <v>0</v>
      </c>
      <c r="W123" s="75">
        <f t="shared" si="107"/>
        <v>0</v>
      </c>
      <c r="Y123" s="148">
        <f t="shared" ref="Y123:AA123" si="108">+Y121+Y111</f>
        <v>0</v>
      </c>
      <c r="Z123" s="75">
        <f t="shared" si="108"/>
        <v>0</v>
      </c>
      <c r="AA123" s="75">
        <f t="shared" si="108"/>
        <v>0</v>
      </c>
      <c r="AC123" s="148">
        <f>+AC121+AC111</f>
        <v>0</v>
      </c>
      <c r="AD123" s="75">
        <f>+AD121+AD111</f>
        <v>0</v>
      </c>
      <c r="AE123" s="75">
        <f>+AE121+AE111</f>
        <v>0</v>
      </c>
      <c r="AG123" s="148">
        <f>+AG121+AG111</f>
        <v>0</v>
      </c>
      <c r="AH123" s="75">
        <f>+AH121+AH111</f>
        <v>0</v>
      </c>
      <c r="AI123" s="75">
        <f>+AI121+AI111</f>
        <v>0</v>
      </c>
      <c r="AK123" s="148">
        <f>+AK121+AK111</f>
        <v>0</v>
      </c>
      <c r="AL123" s="75">
        <f>+AL121+AL111</f>
        <v>0</v>
      </c>
      <c r="AM123" s="75">
        <f>+AM121+AM111</f>
        <v>0</v>
      </c>
      <c r="AO123" s="148">
        <f>+AO121+AO111</f>
        <v>0</v>
      </c>
      <c r="AP123" s="75">
        <f>+AP121+AP111</f>
        <v>0</v>
      </c>
      <c r="AQ123" s="75">
        <f>+AQ121+AQ111</f>
        <v>0</v>
      </c>
      <c r="AS123" s="148">
        <f>+AS121+AS111</f>
        <v>0</v>
      </c>
      <c r="AT123" s="75">
        <f>+AT121+AT111</f>
        <v>0</v>
      </c>
      <c r="AU123" s="75">
        <f>+AU121+AU111</f>
        <v>0</v>
      </c>
    </row>
    <row r="124" spans="2:47" x14ac:dyDescent="0.25">
      <c r="B124" s="126"/>
      <c r="C124" s="131"/>
      <c r="D124" s="42"/>
      <c r="E124" s="146"/>
      <c r="F124" s="38"/>
      <c r="G124" s="38"/>
      <c r="I124" s="146"/>
      <c r="J124" s="38"/>
      <c r="K124" s="38"/>
      <c r="M124" s="146"/>
      <c r="N124" s="38"/>
      <c r="O124" s="38"/>
      <c r="Q124" s="146"/>
      <c r="R124" s="38"/>
      <c r="S124" s="38"/>
      <c r="U124" s="146"/>
      <c r="V124" s="38"/>
      <c r="W124" s="38"/>
      <c r="Y124" s="146"/>
      <c r="Z124" s="38"/>
      <c r="AA124" s="38"/>
      <c r="AC124" s="146"/>
      <c r="AD124" s="38"/>
      <c r="AE124" s="38"/>
      <c r="AG124" s="146"/>
      <c r="AH124" s="38"/>
      <c r="AI124" s="38"/>
      <c r="AK124" s="146"/>
      <c r="AL124" s="38"/>
      <c r="AM124" s="38"/>
      <c r="AO124" s="146"/>
      <c r="AP124" s="38"/>
      <c r="AQ124" s="38"/>
      <c r="AS124" s="146"/>
      <c r="AT124" s="38"/>
      <c r="AU124" s="38"/>
    </row>
    <row r="125" spans="2:47" x14ac:dyDescent="0.25">
      <c r="B125" s="126"/>
      <c r="C125" s="41" t="s">
        <v>97</v>
      </c>
      <c r="E125" s="146"/>
      <c r="F125" s="38"/>
      <c r="G125" s="38"/>
      <c r="I125" s="146"/>
      <c r="J125" s="38"/>
      <c r="K125" s="38"/>
      <c r="M125" s="146"/>
      <c r="N125" s="38"/>
      <c r="O125" s="38"/>
      <c r="Q125" s="146"/>
      <c r="R125" s="38"/>
      <c r="S125" s="38"/>
      <c r="U125" s="146"/>
      <c r="V125" s="38"/>
      <c r="W125" s="38"/>
      <c r="Y125" s="146"/>
      <c r="Z125" s="38"/>
      <c r="AA125" s="38"/>
      <c r="AC125" s="146"/>
      <c r="AD125" s="38"/>
      <c r="AE125" s="38"/>
      <c r="AG125" s="146"/>
      <c r="AH125" s="38"/>
      <c r="AI125" s="38"/>
      <c r="AK125" s="146"/>
      <c r="AL125" s="38"/>
      <c r="AM125" s="38"/>
      <c r="AO125" s="146"/>
      <c r="AP125" s="38"/>
      <c r="AQ125" s="38"/>
      <c r="AS125" s="146"/>
      <c r="AT125" s="38"/>
      <c r="AU125" s="38"/>
    </row>
    <row r="126" spans="2:47" x14ac:dyDescent="0.25">
      <c r="B126" s="126"/>
      <c r="C126" s="131"/>
      <c r="D126" s="42"/>
      <c r="E126" s="146"/>
      <c r="F126" s="38"/>
      <c r="G126" s="38"/>
      <c r="I126" s="146"/>
      <c r="J126" s="38"/>
      <c r="K126" s="38"/>
      <c r="M126" s="146"/>
      <c r="N126" s="38"/>
      <c r="O126" s="38"/>
      <c r="Q126" s="146"/>
      <c r="R126" s="38"/>
      <c r="S126" s="38"/>
      <c r="U126" s="146"/>
      <c r="V126" s="38"/>
      <c r="W126" s="38"/>
      <c r="Y126" s="146"/>
      <c r="Z126" s="38"/>
      <c r="AA126" s="38"/>
      <c r="AC126" s="146"/>
      <c r="AD126" s="38"/>
      <c r="AE126" s="38"/>
      <c r="AG126" s="146"/>
      <c r="AH126" s="38"/>
      <c r="AI126" s="38"/>
      <c r="AK126" s="146"/>
      <c r="AL126" s="38"/>
      <c r="AM126" s="38"/>
      <c r="AO126" s="146"/>
      <c r="AP126" s="38"/>
      <c r="AQ126" s="38"/>
      <c r="AS126" s="146"/>
      <c r="AT126" s="38"/>
      <c r="AU126" s="38"/>
    </row>
    <row r="127" spans="2:47" x14ac:dyDescent="0.25">
      <c r="B127" s="126">
        <v>3100</v>
      </c>
      <c r="C127" s="132" t="s">
        <v>101</v>
      </c>
      <c r="E127" s="148">
        <f>SUM(E128:E130)</f>
        <v>0</v>
      </c>
      <c r="F127" s="75">
        <f>SUM(F128:F130)</f>
        <v>0</v>
      </c>
      <c r="G127" s="75">
        <f>SUM(G128:G130)</f>
        <v>0</v>
      </c>
      <c r="I127" s="148">
        <f t="shared" ref="I127:K127" si="109">SUM(I128:I130)</f>
        <v>0</v>
      </c>
      <c r="J127" s="75">
        <f t="shared" si="109"/>
        <v>0</v>
      </c>
      <c r="K127" s="75">
        <f t="shared" si="109"/>
        <v>0</v>
      </c>
      <c r="M127" s="148">
        <f t="shared" ref="M127:O127" si="110">SUM(M128:M130)</f>
        <v>0</v>
      </c>
      <c r="N127" s="75">
        <f t="shared" si="110"/>
        <v>0</v>
      </c>
      <c r="O127" s="75">
        <f t="shared" si="110"/>
        <v>0</v>
      </c>
      <c r="Q127" s="148">
        <f t="shared" ref="Q127:S127" si="111">SUM(Q128:Q130)</f>
        <v>0</v>
      </c>
      <c r="R127" s="75">
        <f t="shared" si="111"/>
        <v>0</v>
      </c>
      <c r="S127" s="75">
        <f t="shared" si="111"/>
        <v>0</v>
      </c>
      <c r="U127" s="148">
        <f t="shared" ref="U127:W127" si="112">SUM(U128:U130)</f>
        <v>0</v>
      </c>
      <c r="V127" s="75">
        <f t="shared" si="112"/>
        <v>0</v>
      </c>
      <c r="W127" s="75">
        <f t="shared" si="112"/>
        <v>0</v>
      </c>
      <c r="Y127" s="148">
        <f t="shared" ref="Y127:AA127" si="113">SUM(Y128:Y130)</f>
        <v>0</v>
      </c>
      <c r="Z127" s="75">
        <f t="shared" si="113"/>
        <v>0</v>
      </c>
      <c r="AA127" s="75">
        <f t="shared" si="113"/>
        <v>0</v>
      </c>
      <c r="AC127" s="148">
        <f>SUM(AC128:AC130)</f>
        <v>0</v>
      </c>
      <c r="AD127" s="75">
        <f>SUM(AD128:AD130)</f>
        <v>0</v>
      </c>
      <c r="AE127" s="75">
        <f>SUM(AE128:AE130)</f>
        <v>0</v>
      </c>
      <c r="AG127" s="148">
        <f>SUM(AG128:AG130)</f>
        <v>0</v>
      </c>
      <c r="AH127" s="75">
        <f>SUM(AH128:AH130)</f>
        <v>0</v>
      </c>
      <c r="AI127" s="75">
        <f>SUM(AI128:AI130)</f>
        <v>0</v>
      </c>
      <c r="AK127" s="148">
        <f>SUM(AK128:AK130)</f>
        <v>0</v>
      </c>
      <c r="AL127" s="75">
        <f>SUM(AL128:AL130)</f>
        <v>0</v>
      </c>
      <c r="AM127" s="75">
        <f>SUM(AM128:AM130)</f>
        <v>0</v>
      </c>
      <c r="AO127" s="148">
        <f>SUM(AO128:AO130)</f>
        <v>0</v>
      </c>
      <c r="AP127" s="75">
        <f>SUM(AP128:AP130)</f>
        <v>0</v>
      </c>
      <c r="AQ127" s="75">
        <f>SUM(AQ128:AQ130)</f>
        <v>0</v>
      </c>
      <c r="AS127" s="148">
        <f>SUM(AS128:AS130)</f>
        <v>0</v>
      </c>
      <c r="AT127" s="75">
        <f>SUM(AT128:AT130)</f>
        <v>0</v>
      </c>
      <c r="AU127" s="75">
        <f>SUM(AU128:AU130)</f>
        <v>0</v>
      </c>
    </row>
    <row r="128" spans="2:47" x14ac:dyDescent="0.25">
      <c r="B128" s="126">
        <v>3110</v>
      </c>
      <c r="C128" s="131"/>
      <c r="D128" s="128" t="s">
        <v>14</v>
      </c>
      <c r="E128" s="147">
        <f t="shared" ref="E128:G130" si="114">+I128+M128+Q128+U128+Y128+AC128+AG128+AK128+AO128+AS128</f>
        <v>0</v>
      </c>
      <c r="F128" s="57">
        <f t="shared" si="114"/>
        <v>0</v>
      </c>
      <c r="G128" s="57">
        <f t="shared" si="114"/>
        <v>0</v>
      </c>
      <c r="I128" s="147">
        <v>0</v>
      </c>
      <c r="J128" s="57">
        <v>0</v>
      </c>
      <c r="K128" s="57">
        <v>0</v>
      </c>
      <c r="M128" s="147">
        <v>0</v>
      </c>
      <c r="N128" s="57">
        <v>0</v>
      </c>
      <c r="O128" s="57">
        <v>0</v>
      </c>
      <c r="Q128" s="147">
        <v>0</v>
      </c>
      <c r="R128" s="57">
        <v>0</v>
      </c>
      <c r="S128" s="57">
        <v>0</v>
      </c>
      <c r="U128" s="147">
        <v>0</v>
      </c>
      <c r="V128" s="57">
        <v>0</v>
      </c>
      <c r="W128" s="57">
        <v>0</v>
      </c>
      <c r="Y128" s="147">
        <v>0</v>
      </c>
      <c r="Z128" s="57">
        <v>0</v>
      </c>
      <c r="AA128" s="57">
        <v>0</v>
      </c>
      <c r="AC128" s="147">
        <v>0</v>
      </c>
      <c r="AD128" s="57">
        <v>0</v>
      </c>
      <c r="AE128" s="57">
        <v>0</v>
      </c>
      <c r="AG128" s="147">
        <v>0</v>
      </c>
      <c r="AH128" s="57">
        <v>0</v>
      </c>
      <c r="AI128" s="57">
        <v>0</v>
      </c>
      <c r="AK128" s="147">
        <v>0</v>
      </c>
      <c r="AL128" s="57">
        <v>0</v>
      </c>
      <c r="AM128" s="57">
        <v>0</v>
      </c>
      <c r="AO128" s="147">
        <v>0</v>
      </c>
      <c r="AP128" s="57">
        <v>0</v>
      </c>
      <c r="AQ128" s="57">
        <v>0</v>
      </c>
      <c r="AS128" s="147">
        <v>0</v>
      </c>
      <c r="AT128" s="57">
        <v>0</v>
      </c>
      <c r="AU128" s="57">
        <v>0</v>
      </c>
    </row>
    <row r="129" spans="2:47" x14ac:dyDescent="0.25">
      <c r="B129" s="126">
        <v>3120</v>
      </c>
      <c r="C129" s="131"/>
      <c r="D129" s="128" t="s">
        <v>19</v>
      </c>
      <c r="E129" s="147">
        <f t="shared" si="114"/>
        <v>0</v>
      </c>
      <c r="F129" s="57">
        <f t="shared" si="114"/>
        <v>0</v>
      </c>
      <c r="G129" s="57">
        <f t="shared" si="114"/>
        <v>0</v>
      </c>
      <c r="I129" s="147">
        <v>0</v>
      </c>
      <c r="J129" s="57">
        <v>0</v>
      </c>
      <c r="K129" s="57">
        <v>0</v>
      </c>
      <c r="M129" s="147">
        <v>0</v>
      </c>
      <c r="N129" s="57">
        <v>0</v>
      </c>
      <c r="O129" s="57">
        <v>0</v>
      </c>
      <c r="Q129" s="147">
        <v>0</v>
      </c>
      <c r="R129" s="57">
        <v>0</v>
      </c>
      <c r="S129" s="57">
        <v>0</v>
      </c>
      <c r="U129" s="147">
        <v>0</v>
      </c>
      <c r="V129" s="57">
        <v>0</v>
      </c>
      <c r="W129" s="57">
        <v>0</v>
      </c>
      <c r="Y129" s="147">
        <v>0</v>
      </c>
      <c r="Z129" s="57">
        <v>0</v>
      </c>
      <c r="AA129" s="57">
        <v>0</v>
      </c>
      <c r="AC129" s="147">
        <v>0</v>
      </c>
      <c r="AD129" s="57">
        <v>0</v>
      </c>
      <c r="AE129" s="57">
        <v>0</v>
      </c>
      <c r="AG129" s="147">
        <v>0</v>
      </c>
      <c r="AH129" s="57">
        <v>0</v>
      </c>
      <c r="AI129" s="57">
        <v>0</v>
      </c>
      <c r="AK129" s="147">
        <v>0</v>
      </c>
      <c r="AL129" s="57">
        <v>0</v>
      </c>
      <c r="AM129" s="57">
        <v>0</v>
      </c>
      <c r="AO129" s="147">
        <v>0</v>
      </c>
      <c r="AP129" s="57">
        <v>0</v>
      </c>
      <c r="AQ129" s="57">
        <v>0</v>
      </c>
      <c r="AS129" s="147">
        <v>0</v>
      </c>
      <c r="AT129" s="57">
        <v>0</v>
      </c>
      <c r="AU129" s="57">
        <v>0</v>
      </c>
    </row>
    <row r="130" spans="2:47" x14ac:dyDescent="0.25">
      <c r="B130" s="126">
        <v>3130</v>
      </c>
      <c r="C130" s="131"/>
      <c r="D130" s="128" t="s">
        <v>23</v>
      </c>
      <c r="E130" s="147">
        <f t="shared" si="114"/>
        <v>0</v>
      </c>
      <c r="F130" s="57">
        <f t="shared" si="114"/>
        <v>0</v>
      </c>
      <c r="G130" s="57">
        <f t="shared" si="114"/>
        <v>0</v>
      </c>
      <c r="I130" s="147">
        <v>0</v>
      </c>
      <c r="J130" s="57">
        <v>0</v>
      </c>
      <c r="K130" s="57">
        <v>0</v>
      </c>
      <c r="M130" s="147">
        <v>0</v>
      </c>
      <c r="N130" s="57">
        <v>0</v>
      </c>
      <c r="O130" s="57">
        <v>0</v>
      </c>
      <c r="Q130" s="147">
        <v>0</v>
      </c>
      <c r="R130" s="57">
        <v>0</v>
      </c>
      <c r="S130" s="57">
        <v>0</v>
      </c>
      <c r="U130" s="147">
        <v>0</v>
      </c>
      <c r="V130" s="57">
        <v>0</v>
      </c>
      <c r="W130" s="57">
        <v>0</v>
      </c>
      <c r="Y130" s="147">
        <v>0</v>
      </c>
      <c r="Z130" s="57">
        <v>0</v>
      </c>
      <c r="AA130" s="57">
        <v>0</v>
      </c>
      <c r="AC130" s="147">
        <v>0</v>
      </c>
      <c r="AD130" s="57">
        <v>0</v>
      </c>
      <c r="AE130" s="57">
        <v>0</v>
      </c>
      <c r="AG130" s="147">
        <v>0</v>
      </c>
      <c r="AH130" s="57">
        <v>0</v>
      </c>
      <c r="AI130" s="57">
        <v>0</v>
      </c>
      <c r="AK130" s="147">
        <v>0</v>
      </c>
      <c r="AL130" s="57">
        <v>0</v>
      </c>
      <c r="AM130" s="57">
        <v>0</v>
      </c>
      <c r="AO130" s="147">
        <v>0</v>
      </c>
      <c r="AP130" s="57">
        <v>0</v>
      </c>
      <c r="AQ130" s="57">
        <v>0</v>
      </c>
      <c r="AS130" s="147">
        <v>0</v>
      </c>
      <c r="AT130" s="57">
        <v>0</v>
      </c>
      <c r="AU130" s="57">
        <v>0</v>
      </c>
    </row>
    <row r="131" spans="2:47" x14ac:dyDescent="0.25">
      <c r="B131" s="126"/>
      <c r="C131" s="131"/>
      <c r="D131" s="128"/>
      <c r="E131" s="147"/>
      <c r="F131" s="57"/>
      <c r="G131" s="57"/>
      <c r="I131" s="147"/>
      <c r="J131" s="57"/>
      <c r="K131" s="57"/>
      <c r="M131" s="147"/>
      <c r="N131" s="57"/>
      <c r="O131" s="57"/>
      <c r="Q131" s="147"/>
      <c r="R131" s="57"/>
      <c r="S131" s="57"/>
      <c r="U131" s="147"/>
      <c r="V131" s="57"/>
      <c r="W131" s="57"/>
      <c r="Y131" s="147"/>
      <c r="Z131" s="57"/>
      <c r="AA131" s="57"/>
      <c r="AC131" s="147"/>
      <c r="AD131" s="57"/>
      <c r="AE131" s="57"/>
      <c r="AG131" s="147"/>
      <c r="AH131" s="57"/>
      <c r="AI131" s="57"/>
      <c r="AK131" s="147"/>
      <c r="AL131" s="57"/>
      <c r="AM131" s="57"/>
      <c r="AO131" s="147"/>
      <c r="AP131" s="57"/>
      <c r="AQ131" s="57"/>
      <c r="AS131" s="147"/>
      <c r="AT131" s="57"/>
      <c r="AU131" s="57"/>
    </row>
    <row r="132" spans="2:47" x14ac:dyDescent="0.25">
      <c r="B132" s="126">
        <v>3200</v>
      </c>
      <c r="C132" s="132" t="s">
        <v>107</v>
      </c>
      <c r="E132" s="148">
        <f>SUM(E133:E137)</f>
        <v>0</v>
      </c>
      <c r="F132" s="75">
        <f>SUM(F133:F137)</f>
        <v>0</v>
      </c>
      <c r="G132" s="75">
        <f>SUM(G133:G137)</f>
        <v>0</v>
      </c>
      <c r="I132" s="148">
        <f t="shared" ref="I132:K132" si="115">SUM(I133:I137)</f>
        <v>0</v>
      </c>
      <c r="J132" s="75">
        <f t="shared" si="115"/>
        <v>0</v>
      </c>
      <c r="K132" s="75">
        <f t="shared" si="115"/>
        <v>0</v>
      </c>
      <c r="M132" s="148">
        <f t="shared" ref="M132:O132" si="116">SUM(M133:M137)</f>
        <v>0</v>
      </c>
      <c r="N132" s="75">
        <f t="shared" si="116"/>
        <v>0</v>
      </c>
      <c r="O132" s="75">
        <f t="shared" si="116"/>
        <v>0</v>
      </c>
      <c r="Q132" s="148">
        <f t="shared" ref="Q132:S132" si="117">SUM(Q133:Q137)</f>
        <v>0</v>
      </c>
      <c r="R132" s="75">
        <f t="shared" si="117"/>
        <v>0</v>
      </c>
      <c r="S132" s="75">
        <f t="shared" si="117"/>
        <v>0</v>
      </c>
      <c r="U132" s="148">
        <f t="shared" ref="U132:W132" si="118">SUM(U133:U137)</f>
        <v>0</v>
      </c>
      <c r="V132" s="75">
        <f t="shared" si="118"/>
        <v>0</v>
      </c>
      <c r="W132" s="75">
        <f t="shared" si="118"/>
        <v>0</v>
      </c>
      <c r="Y132" s="148">
        <f t="shared" ref="Y132:AA132" si="119">SUM(Y133:Y137)</f>
        <v>0</v>
      </c>
      <c r="Z132" s="75">
        <f t="shared" si="119"/>
        <v>0</v>
      </c>
      <c r="AA132" s="75">
        <f t="shared" si="119"/>
        <v>0</v>
      </c>
      <c r="AC132" s="148">
        <f>SUM(AC133:AC137)</f>
        <v>0</v>
      </c>
      <c r="AD132" s="75">
        <f>SUM(AD133:AD137)</f>
        <v>0</v>
      </c>
      <c r="AE132" s="75">
        <f>SUM(AE133:AE137)</f>
        <v>0</v>
      </c>
      <c r="AG132" s="148">
        <f>SUM(AG133:AG137)</f>
        <v>0</v>
      </c>
      <c r="AH132" s="75">
        <f>SUM(AH133:AH137)</f>
        <v>0</v>
      </c>
      <c r="AI132" s="75">
        <f>SUM(AI133:AI137)</f>
        <v>0</v>
      </c>
      <c r="AK132" s="148">
        <f>SUM(AK133:AK137)</f>
        <v>0</v>
      </c>
      <c r="AL132" s="75">
        <f>SUM(AL133:AL137)</f>
        <v>0</v>
      </c>
      <c r="AM132" s="75">
        <f>SUM(AM133:AM137)</f>
        <v>0</v>
      </c>
      <c r="AO132" s="148">
        <f>SUM(AO133:AO137)</f>
        <v>0</v>
      </c>
      <c r="AP132" s="75">
        <f>SUM(AP133:AP137)</f>
        <v>0</v>
      </c>
      <c r="AQ132" s="75">
        <f>SUM(AQ133:AQ137)</f>
        <v>0</v>
      </c>
      <c r="AS132" s="148">
        <f>SUM(AS133:AS137)</f>
        <v>0</v>
      </c>
      <c r="AT132" s="75">
        <f>SUM(AT133:AT137)</f>
        <v>0</v>
      </c>
      <c r="AU132" s="75">
        <f>SUM(AU133:AU137)</f>
        <v>0</v>
      </c>
    </row>
    <row r="133" spans="2:47" x14ac:dyDescent="0.25">
      <c r="B133" s="126">
        <v>3210</v>
      </c>
      <c r="C133" s="131"/>
      <c r="D133" s="128" t="s">
        <v>109</v>
      </c>
      <c r="E133" s="147">
        <f t="shared" ref="E133:G137" si="120">+I133+M133+Q133+U133+Y133+AC133+AG133+AK133+AO133+AS133</f>
        <v>0</v>
      </c>
      <c r="F133" s="57">
        <f t="shared" si="120"/>
        <v>0</v>
      </c>
      <c r="G133" s="57">
        <f t="shared" si="120"/>
        <v>0</v>
      </c>
      <c r="I133" s="147">
        <v>0</v>
      </c>
      <c r="J133" s="57">
        <v>0</v>
      </c>
      <c r="K133" s="57">
        <v>0</v>
      </c>
      <c r="M133" s="147">
        <v>0</v>
      </c>
      <c r="N133" s="57">
        <v>0</v>
      </c>
      <c r="O133" s="57">
        <v>0</v>
      </c>
      <c r="Q133" s="147">
        <v>0</v>
      </c>
      <c r="R133" s="57">
        <v>0</v>
      </c>
      <c r="S133" s="57">
        <v>0</v>
      </c>
      <c r="U133" s="147">
        <v>0</v>
      </c>
      <c r="V133" s="57">
        <v>0</v>
      </c>
      <c r="W133" s="57">
        <v>0</v>
      </c>
      <c r="Y133" s="147">
        <v>0</v>
      </c>
      <c r="Z133" s="57">
        <v>0</v>
      </c>
      <c r="AA133" s="57">
        <v>0</v>
      </c>
      <c r="AC133" s="147">
        <v>0</v>
      </c>
      <c r="AD133" s="57">
        <v>0</v>
      </c>
      <c r="AE133" s="57">
        <v>0</v>
      </c>
      <c r="AG133" s="147">
        <v>0</v>
      </c>
      <c r="AH133" s="57">
        <v>0</v>
      </c>
      <c r="AI133" s="57">
        <v>0</v>
      </c>
      <c r="AK133" s="147">
        <v>0</v>
      </c>
      <c r="AL133" s="57">
        <v>0</v>
      </c>
      <c r="AM133" s="57">
        <v>0</v>
      </c>
      <c r="AO133" s="147">
        <v>0</v>
      </c>
      <c r="AP133" s="57">
        <v>0</v>
      </c>
      <c r="AQ133" s="57">
        <v>0</v>
      </c>
      <c r="AS133" s="147">
        <v>0</v>
      </c>
      <c r="AT133" s="57">
        <v>0</v>
      </c>
      <c r="AU133" s="57">
        <v>0</v>
      </c>
    </row>
    <row r="134" spans="2:47" x14ac:dyDescent="0.25">
      <c r="B134" s="126">
        <v>3220</v>
      </c>
      <c r="C134" s="131"/>
      <c r="D134" s="128" t="s">
        <v>38</v>
      </c>
      <c r="E134" s="147">
        <f t="shared" si="120"/>
        <v>0</v>
      </c>
      <c r="F134" s="57">
        <f t="shared" si="120"/>
        <v>0</v>
      </c>
      <c r="G134" s="57">
        <f t="shared" si="120"/>
        <v>0</v>
      </c>
      <c r="I134" s="147">
        <v>0</v>
      </c>
      <c r="J134" s="57">
        <v>0</v>
      </c>
      <c r="K134" s="57">
        <v>0</v>
      </c>
      <c r="M134" s="147">
        <v>0</v>
      </c>
      <c r="N134" s="57">
        <v>0</v>
      </c>
      <c r="O134" s="57">
        <v>0</v>
      </c>
      <c r="Q134" s="147">
        <v>0</v>
      </c>
      <c r="R134" s="57">
        <v>0</v>
      </c>
      <c r="S134" s="57">
        <v>0</v>
      </c>
      <c r="U134" s="147">
        <v>0</v>
      </c>
      <c r="V134" s="57">
        <v>0</v>
      </c>
      <c r="W134" s="57">
        <v>0</v>
      </c>
      <c r="Y134" s="147">
        <v>0</v>
      </c>
      <c r="Z134" s="57">
        <v>0</v>
      </c>
      <c r="AA134" s="57">
        <v>0</v>
      </c>
      <c r="AC134" s="147">
        <v>0</v>
      </c>
      <c r="AD134" s="57">
        <v>0</v>
      </c>
      <c r="AE134" s="57">
        <v>0</v>
      </c>
      <c r="AG134" s="147">
        <v>0</v>
      </c>
      <c r="AH134" s="57">
        <v>0</v>
      </c>
      <c r="AI134" s="57">
        <v>0</v>
      </c>
      <c r="AK134" s="147">
        <v>0</v>
      </c>
      <c r="AL134" s="57">
        <v>0</v>
      </c>
      <c r="AM134" s="57">
        <v>0</v>
      </c>
      <c r="AO134" s="147">
        <v>0</v>
      </c>
      <c r="AP134" s="57">
        <v>0</v>
      </c>
      <c r="AQ134" s="57">
        <v>0</v>
      </c>
      <c r="AS134" s="147">
        <v>0</v>
      </c>
      <c r="AT134" s="57">
        <v>0</v>
      </c>
      <c r="AU134" s="57">
        <v>0</v>
      </c>
    </row>
    <row r="135" spans="2:47" x14ac:dyDescent="0.25">
      <c r="B135" s="126">
        <v>3230</v>
      </c>
      <c r="C135" s="131"/>
      <c r="D135" s="128" t="s">
        <v>110</v>
      </c>
      <c r="E135" s="147">
        <f t="shared" si="120"/>
        <v>0</v>
      </c>
      <c r="F135" s="57">
        <f t="shared" si="120"/>
        <v>0</v>
      </c>
      <c r="G135" s="57">
        <f t="shared" si="120"/>
        <v>0</v>
      </c>
      <c r="I135" s="147">
        <v>0</v>
      </c>
      <c r="J135" s="57">
        <v>0</v>
      </c>
      <c r="K135" s="57">
        <v>0</v>
      </c>
      <c r="M135" s="147">
        <v>0</v>
      </c>
      <c r="N135" s="57">
        <v>0</v>
      </c>
      <c r="O135" s="57">
        <v>0</v>
      </c>
      <c r="Q135" s="147">
        <v>0</v>
      </c>
      <c r="R135" s="57">
        <v>0</v>
      </c>
      <c r="S135" s="57">
        <v>0</v>
      </c>
      <c r="U135" s="147">
        <v>0</v>
      </c>
      <c r="V135" s="57">
        <v>0</v>
      </c>
      <c r="W135" s="57">
        <v>0</v>
      </c>
      <c r="Y135" s="147">
        <v>0</v>
      </c>
      <c r="Z135" s="57">
        <v>0</v>
      </c>
      <c r="AA135" s="57">
        <v>0</v>
      </c>
      <c r="AC135" s="147">
        <v>0</v>
      </c>
      <c r="AD135" s="57">
        <v>0</v>
      </c>
      <c r="AE135" s="57">
        <v>0</v>
      </c>
      <c r="AG135" s="147">
        <v>0</v>
      </c>
      <c r="AH135" s="57">
        <v>0</v>
      </c>
      <c r="AI135" s="57">
        <v>0</v>
      </c>
      <c r="AK135" s="147">
        <v>0</v>
      </c>
      <c r="AL135" s="57">
        <v>0</v>
      </c>
      <c r="AM135" s="57">
        <v>0</v>
      </c>
      <c r="AO135" s="147">
        <v>0</v>
      </c>
      <c r="AP135" s="57">
        <v>0</v>
      </c>
      <c r="AQ135" s="57">
        <v>0</v>
      </c>
      <c r="AS135" s="147">
        <v>0</v>
      </c>
      <c r="AT135" s="57">
        <v>0</v>
      </c>
      <c r="AU135" s="57">
        <v>0</v>
      </c>
    </row>
    <row r="136" spans="2:47" x14ac:dyDescent="0.25">
      <c r="B136" s="126">
        <v>3240</v>
      </c>
      <c r="C136" s="131"/>
      <c r="D136" s="128" t="s">
        <v>45</v>
      </c>
      <c r="E136" s="147">
        <f t="shared" si="120"/>
        <v>0</v>
      </c>
      <c r="F136" s="57">
        <f t="shared" si="120"/>
        <v>0</v>
      </c>
      <c r="G136" s="57">
        <f t="shared" si="120"/>
        <v>0</v>
      </c>
      <c r="I136" s="147">
        <v>0</v>
      </c>
      <c r="J136" s="57">
        <v>0</v>
      </c>
      <c r="K136" s="57">
        <v>0</v>
      </c>
      <c r="M136" s="147">
        <v>0</v>
      </c>
      <c r="N136" s="57">
        <v>0</v>
      </c>
      <c r="O136" s="57">
        <v>0</v>
      </c>
      <c r="Q136" s="147">
        <v>0</v>
      </c>
      <c r="R136" s="57">
        <v>0</v>
      </c>
      <c r="S136" s="57">
        <v>0</v>
      </c>
      <c r="U136" s="147">
        <v>0</v>
      </c>
      <c r="V136" s="57">
        <v>0</v>
      </c>
      <c r="W136" s="57">
        <v>0</v>
      </c>
      <c r="Y136" s="147">
        <v>0</v>
      </c>
      <c r="Z136" s="57">
        <v>0</v>
      </c>
      <c r="AA136" s="57">
        <v>0</v>
      </c>
      <c r="AC136" s="147">
        <v>0</v>
      </c>
      <c r="AD136" s="57">
        <v>0</v>
      </c>
      <c r="AE136" s="57">
        <v>0</v>
      </c>
      <c r="AG136" s="147">
        <v>0</v>
      </c>
      <c r="AH136" s="57">
        <v>0</v>
      </c>
      <c r="AI136" s="57">
        <v>0</v>
      </c>
      <c r="AK136" s="147">
        <v>0</v>
      </c>
      <c r="AL136" s="57">
        <v>0</v>
      </c>
      <c r="AM136" s="57">
        <v>0</v>
      </c>
      <c r="AO136" s="147">
        <v>0</v>
      </c>
      <c r="AP136" s="57">
        <v>0</v>
      </c>
      <c r="AQ136" s="57">
        <v>0</v>
      </c>
      <c r="AS136" s="147">
        <v>0</v>
      </c>
      <c r="AT136" s="57">
        <v>0</v>
      </c>
      <c r="AU136" s="57">
        <v>0</v>
      </c>
    </row>
    <row r="137" spans="2:47" x14ac:dyDescent="0.25">
      <c r="B137" s="126">
        <v>3250</v>
      </c>
      <c r="C137" s="131"/>
      <c r="D137" s="128" t="s">
        <v>48</v>
      </c>
      <c r="E137" s="147">
        <f t="shared" si="120"/>
        <v>0</v>
      </c>
      <c r="F137" s="57">
        <f t="shared" si="120"/>
        <v>0</v>
      </c>
      <c r="G137" s="57">
        <f t="shared" si="120"/>
        <v>0</v>
      </c>
      <c r="I137" s="147">
        <v>0</v>
      </c>
      <c r="J137" s="57">
        <v>0</v>
      </c>
      <c r="K137" s="57">
        <v>0</v>
      </c>
      <c r="M137" s="147">
        <v>0</v>
      </c>
      <c r="N137" s="57">
        <v>0</v>
      </c>
      <c r="O137" s="57">
        <v>0</v>
      </c>
      <c r="Q137" s="147">
        <v>0</v>
      </c>
      <c r="R137" s="57">
        <v>0</v>
      </c>
      <c r="S137" s="57">
        <v>0</v>
      </c>
      <c r="U137" s="147">
        <v>0</v>
      </c>
      <c r="V137" s="57">
        <v>0</v>
      </c>
      <c r="W137" s="57">
        <v>0</v>
      </c>
      <c r="Y137" s="147">
        <v>0</v>
      </c>
      <c r="Z137" s="57">
        <v>0</v>
      </c>
      <c r="AA137" s="57">
        <v>0</v>
      </c>
      <c r="AC137" s="147">
        <v>0</v>
      </c>
      <c r="AD137" s="57">
        <v>0</v>
      </c>
      <c r="AE137" s="57">
        <v>0</v>
      </c>
      <c r="AG137" s="147">
        <v>0</v>
      </c>
      <c r="AH137" s="57">
        <v>0</v>
      </c>
      <c r="AI137" s="57">
        <v>0</v>
      </c>
      <c r="AK137" s="147">
        <v>0</v>
      </c>
      <c r="AL137" s="57">
        <v>0</v>
      </c>
      <c r="AM137" s="57">
        <v>0</v>
      </c>
      <c r="AO137" s="147">
        <v>0</v>
      </c>
      <c r="AP137" s="57">
        <v>0</v>
      </c>
      <c r="AQ137" s="57">
        <v>0</v>
      </c>
      <c r="AS137" s="147">
        <v>0</v>
      </c>
      <c r="AT137" s="57">
        <v>0</v>
      </c>
      <c r="AU137" s="57">
        <v>0</v>
      </c>
    </row>
    <row r="138" spans="2:47" x14ac:dyDescent="0.25">
      <c r="B138" s="126"/>
      <c r="C138" s="131"/>
      <c r="D138" s="128"/>
      <c r="E138" s="147"/>
      <c r="F138" s="57"/>
      <c r="G138" s="57"/>
      <c r="I138" s="147"/>
      <c r="J138" s="57"/>
      <c r="K138" s="57"/>
      <c r="M138" s="147"/>
      <c r="N138" s="57"/>
      <c r="O138" s="57"/>
      <c r="Q138" s="147"/>
      <c r="R138" s="57"/>
      <c r="S138" s="57"/>
      <c r="U138" s="147"/>
      <c r="V138" s="57"/>
      <c r="W138" s="57"/>
      <c r="Y138" s="147"/>
      <c r="Z138" s="57"/>
      <c r="AA138" s="57"/>
      <c r="AC138" s="147"/>
      <c r="AD138" s="57"/>
      <c r="AE138" s="57"/>
      <c r="AG138" s="147"/>
      <c r="AH138" s="57"/>
      <c r="AI138" s="57"/>
      <c r="AK138" s="147"/>
      <c r="AL138" s="57"/>
      <c r="AM138" s="57"/>
      <c r="AO138" s="147"/>
      <c r="AP138" s="57"/>
      <c r="AQ138" s="57"/>
      <c r="AS138" s="147"/>
      <c r="AT138" s="57"/>
      <c r="AU138" s="57"/>
    </row>
    <row r="139" spans="2:47" x14ac:dyDescent="0.25">
      <c r="B139" s="126">
        <v>3300</v>
      </c>
      <c r="C139" s="132" t="s">
        <v>115</v>
      </c>
      <c r="E139" s="148">
        <f>SUM(E140:E141)</f>
        <v>0</v>
      </c>
      <c r="F139" s="75">
        <f>SUM(F140:F141)</f>
        <v>0</v>
      </c>
      <c r="G139" s="75">
        <f>SUM(G140:G141)</f>
        <v>0</v>
      </c>
      <c r="I139" s="148">
        <f t="shared" ref="I139:K139" si="121">SUM(I140:I141)</f>
        <v>0</v>
      </c>
      <c r="J139" s="75">
        <f t="shared" si="121"/>
        <v>0</v>
      </c>
      <c r="K139" s="75">
        <f t="shared" si="121"/>
        <v>0</v>
      </c>
      <c r="M139" s="148">
        <f t="shared" ref="M139:O139" si="122">SUM(M140:M141)</f>
        <v>0</v>
      </c>
      <c r="N139" s="75">
        <f t="shared" si="122"/>
        <v>0</v>
      </c>
      <c r="O139" s="75">
        <f t="shared" si="122"/>
        <v>0</v>
      </c>
      <c r="Q139" s="148">
        <f t="shared" ref="Q139:S139" si="123">SUM(Q140:Q141)</f>
        <v>0</v>
      </c>
      <c r="R139" s="75">
        <f t="shared" si="123"/>
        <v>0</v>
      </c>
      <c r="S139" s="75">
        <f t="shared" si="123"/>
        <v>0</v>
      </c>
      <c r="U139" s="148">
        <f t="shared" ref="U139:W139" si="124">SUM(U140:U141)</f>
        <v>0</v>
      </c>
      <c r="V139" s="75">
        <f t="shared" si="124"/>
        <v>0</v>
      </c>
      <c r="W139" s="75">
        <f t="shared" si="124"/>
        <v>0</v>
      </c>
      <c r="Y139" s="148">
        <f t="shared" ref="Y139:AA139" si="125">SUM(Y140:Y141)</f>
        <v>0</v>
      </c>
      <c r="Z139" s="75">
        <f t="shared" si="125"/>
        <v>0</v>
      </c>
      <c r="AA139" s="75">
        <f t="shared" si="125"/>
        <v>0</v>
      </c>
      <c r="AC139" s="148">
        <f>SUM(AC140:AC141)</f>
        <v>0</v>
      </c>
      <c r="AD139" s="75">
        <f>SUM(AD140:AD141)</f>
        <v>0</v>
      </c>
      <c r="AE139" s="75">
        <f>SUM(AE140:AE141)</f>
        <v>0</v>
      </c>
      <c r="AG139" s="148">
        <f>SUM(AG140:AG141)</f>
        <v>0</v>
      </c>
      <c r="AH139" s="75">
        <f>SUM(AH140:AH141)</f>
        <v>0</v>
      </c>
      <c r="AI139" s="75">
        <f>SUM(AI140:AI141)</f>
        <v>0</v>
      </c>
      <c r="AK139" s="148">
        <f>SUM(AK140:AK141)</f>
        <v>0</v>
      </c>
      <c r="AL139" s="75">
        <f>SUM(AL140:AL141)</f>
        <v>0</v>
      </c>
      <c r="AM139" s="75">
        <f>SUM(AM140:AM141)</f>
        <v>0</v>
      </c>
      <c r="AO139" s="148">
        <f>SUM(AO140:AO141)</f>
        <v>0</v>
      </c>
      <c r="AP139" s="75">
        <f>SUM(AP140:AP141)</f>
        <v>0</v>
      </c>
      <c r="AQ139" s="75">
        <f>SUM(AQ140:AQ141)</f>
        <v>0</v>
      </c>
      <c r="AS139" s="148">
        <f>SUM(AS140:AS141)</f>
        <v>0</v>
      </c>
      <c r="AT139" s="75">
        <f>SUM(AT140:AT141)</f>
        <v>0</v>
      </c>
      <c r="AU139" s="75">
        <f>SUM(AU140:AU141)</f>
        <v>0</v>
      </c>
    </row>
    <row r="140" spans="2:47" x14ac:dyDescent="0.25">
      <c r="B140" s="126">
        <v>3310</v>
      </c>
      <c r="C140" s="131"/>
      <c r="D140" s="128" t="s">
        <v>60</v>
      </c>
      <c r="E140" s="147">
        <f t="shared" ref="E140:G141" si="126">+I140+M140+Q140+U140+Y140+AC140+AG140+AK140+AO140+AS140</f>
        <v>0</v>
      </c>
      <c r="F140" s="57">
        <f t="shared" si="126"/>
        <v>0</v>
      </c>
      <c r="G140" s="57">
        <f t="shared" si="126"/>
        <v>0</v>
      </c>
      <c r="I140" s="147">
        <v>0</v>
      </c>
      <c r="J140" s="57">
        <v>0</v>
      </c>
      <c r="K140" s="57">
        <v>0</v>
      </c>
      <c r="M140" s="147">
        <v>0</v>
      </c>
      <c r="N140" s="57">
        <v>0</v>
      </c>
      <c r="O140" s="57">
        <v>0</v>
      </c>
      <c r="Q140" s="147">
        <v>0</v>
      </c>
      <c r="R140" s="57">
        <v>0</v>
      </c>
      <c r="S140" s="57">
        <v>0</v>
      </c>
      <c r="U140" s="147">
        <v>0</v>
      </c>
      <c r="V140" s="57">
        <v>0</v>
      </c>
      <c r="W140" s="57">
        <v>0</v>
      </c>
      <c r="Y140" s="147">
        <v>0</v>
      </c>
      <c r="Z140" s="57">
        <v>0</v>
      </c>
      <c r="AA140" s="57">
        <v>0</v>
      </c>
      <c r="AC140" s="147">
        <v>0</v>
      </c>
      <c r="AD140" s="57">
        <v>0</v>
      </c>
      <c r="AE140" s="57">
        <v>0</v>
      </c>
      <c r="AG140" s="147">
        <v>0</v>
      </c>
      <c r="AH140" s="57">
        <v>0</v>
      </c>
      <c r="AI140" s="57">
        <v>0</v>
      </c>
      <c r="AK140" s="147">
        <v>0</v>
      </c>
      <c r="AL140" s="57">
        <v>0</v>
      </c>
      <c r="AM140" s="57">
        <v>0</v>
      </c>
      <c r="AO140" s="147">
        <v>0</v>
      </c>
      <c r="AP140" s="57">
        <v>0</v>
      </c>
      <c r="AQ140" s="57">
        <v>0</v>
      </c>
      <c r="AS140" s="147">
        <v>0</v>
      </c>
      <c r="AT140" s="57">
        <v>0</v>
      </c>
      <c r="AU140" s="57">
        <v>0</v>
      </c>
    </row>
    <row r="141" spans="2:47" x14ac:dyDescent="0.25">
      <c r="B141" s="126">
        <v>3320</v>
      </c>
      <c r="C141" s="131"/>
      <c r="D141" s="128" t="s">
        <v>64</v>
      </c>
      <c r="E141" s="147">
        <f t="shared" si="126"/>
        <v>0</v>
      </c>
      <c r="F141" s="57">
        <f t="shared" si="126"/>
        <v>0</v>
      </c>
      <c r="G141" s="57">
        <f t="shared" si="126"/>
        <v>0</v>
      </c>
      <c r="I141" s="147">
        <v>0</v>
      </c>
      <c r="J141" s="57">
        <v>0</v>
      </c>
      <c r="K141" s="57">
        <v>0</v>
      </c>
      <c r="M141" s="147">
        <v>0</v>
      </c>
      <c r="N141" s="57">
        <v>0</v>
      </c>
      <c r="O141" s="57">
        <v>0</v>
      </c>
      <c r="Q141" s="147">
        <v>0</v>
      </c>
      <c r="R141" s="57">
        <v>0</v>
      </c>
      <c r="S141" s="57">
        <v>0</v>
      </c>
      <c r="U141" s="147">
        <v>0</v>
      </c>
      <c r="V141" s="57">
        <v>0</v>
      </c>
      <c r="W141" s="57">
        <v>0</v>
      </c>
      <c r="Y141" s="147">
        <v>0</v>
      </c>
      <c r="Z141" s="57">
        <v>0</v>
      </c>
      <c r="AA141" s="57">
        <v>0</v>
      </c>
      <c r="AC141" s="147">
        <v>0</v>
      </c>
      <c r="AD141" s="57">
        <v>0</v>
      </c>
      <c r="AE141" s="57">
        <v>0</v>
      </c>
      <c r="AG141" s="147">
        <v>0</v>
      </c>
      <c r="AH141" s="57">
        <v>0</v>
      </c>
      <c r="AI141" s="57">
        <v>0</v>
      </c>
      <c r="AK141" s="147">
        <v>0</v>
      </c>
      <c r="AL141" s="57">
        <v>0</v>
      </c>
      <c r="AM141" s="57">
        <v>0</v>
      </c>
      <c r="AO141" s="147">
        <v>0</v>
      </c>
      <c r="AP141" s="57">
        <v>0</v>
      </c>
      <c r="AQ141" s="57">
        <v>0</v>
      </c>
      <c r="AS141" s="147">
        <v>0</v>
      </c>
      <c r="AT141" s="57">
        <v>0</v>
      </c>
      <c r="AU141" s="57">
        <v>0</v>
      </c>
    </row>
    <row r="142" spans="2:47" x14ac:dyDescent="0.25">
      <c r="B142" s="126"/>
      <c r="C142" s="131"/>
      <c r="D142" s="128"/>
      <c r="E142" s="147"/>
      <c r="F142" s="57"/>
      <c r="G142" s="57"/>
      <c r="I142" s="147"/>
      <c r="J142" s="57"/>
      <c r="K142" s="57"/>
      <c r="M142" s="147"/>
      <c r="N142" s="57"/>
      <c r="O142" s="57"/>
      <c r="Q142" s="147"/>
      <c r="R142" s="57"/>
      <c r="S142" s="57"/>
      <c r="U142" s="147"/>
      <c r="V142" s="57"/>
      <c r="W142" s="57"/>
      <c r="Y142" s="147"/>
      <c r="Z142" s="57"/>
      <c r="AA142" s="57"/>
      <c r="AC142" s="147"/>
      <c r="AD142" s="57"/>
      <c r="AE142" s="57"/>
      <c r="AG142" s="147"/>
      <c r="AH142" s="57"/>
      <c r="AI142" s="57"/>
      <c r="AK142" s="147"/>
      <c r="AL142" s="57"/>
      <c r="AM142" s="57"/>
      <c r="AO142" s="147"/>
      <c r="AP142" s="57"/>
      <c r="AQ142" s="57"/>
      <c r="AS142" s="147"/>
      <c r="AT142" s="57"/>
      <c r="AU142" s="57"/>
    </row>
    <row r="143" spans="2:47" x14ac:dyDescent="0.25">
      <c r="B143" s="126">
        <v>3000</v>
      </c>
      <c r="C143" s="131"/>
      <c r="D143" s="130" t="s">
        <v>120</v>
      </c>
      <c r="E143" s="148">
        <f>+E132+E127+E139</f>
        <v>0</v>
      </c>
      <c r="F143" s="75">
        <f t="shared" ref="F143:G143" si="127">+F132+F127+F139</f>
        <v>0</v>
      </c>
      <c r="G143" s="75">
        <f t="shared" si="127"/>
        <v>0</v>
      </c>
      <c r="I143" s="148">
        <f t="shared" ref="I143:K143" si="128">+I132+I127+I139</f>
        <v>0</v>
      </c>
      <c r="J143" s="75">
        <f t="shared" si="128"/>
        <v>0</v>
      </c>
      <c r="K143" s="75">
        <f t="shared" si="128"/>
        <v>0</v>
      </c>
      <c r="M143" s="148">
        <f t="shared" ref="M143:O143" si="129">+M132+M127+M139</f>
        <v>0</v>
      </c>
      <c r="N143" s="75">
        <f t="shared" si="129"/>
        <v>0</v>
      </c>
      <c r="O143" s="75">
        <f t="shared" si="129"/>
        <v>0</v>
      </c>
      <c r="Q143" s="148">
        <f t="shared" ref="Q143:S143" si="130">+Q132+Q127+Q139</f>
        <v>0</v>
      </c>
      <c r="R143" s="75">
        <f t="shared" si="130"/>
        <v>0</v>
      </c>
      <c r="S143" s="75">
        <f t="shared" si="130"/>
        <v>0</v>
      </c>
      <c r="U143" s="148">
        <f t="shared" ref="U143:W143" si="131">+U132+U127+U139</f>
        <v>0</v>
      </c>
      <c r="V143" s="75">
        <f t="shared" si="131"/>
        <v>0</v>
      </c>
      <c r="W143" s="75">
        <f t="shared" si="131"/>
        <v>0</v>
      </c>
      <c r="Y143" s="148">
        <f t="shared" ref="Y143:AA143" si="132">+Y132+Y127+Y139</f>
        <v>0</v>
      </c>
      <c r="Z143" s="75">
        <f t="shared" si="132"/>
        <v>0</v>
      </c>
      <c r="AA143" s="75">
        <f t="shared" si="132"/>
        <v>0</v>
      </c>
      <c r="AC143" s="148">
        <f>+AC132+AC127+AC139</f>
        <v>0</v>
      </c>
      <c r="AD143" s="75">
        <f t="shared" ref="AD143:AE143" si="133">+AD132+AD127+AD139</f>
        <v>0</v>
      </c>
      <c r="AE143" s="75">
        <f t="shared" si="133"/>
        <v>0</v>
      </c>
      <c r="AG143" s="148">
        <f>+AG132+AG127+AG139</f>
        <v>0</v>
      </c>
      <c r="AH143" s="75">
        <f t="shared" ref="AH143:AI143" si="134">+AH132+AH127+AH139</f>
        <v>0</v>
      </c>
      <c r="AI143" s="75">
        <f t="shared" si="134"/>
        <v>0</v>
      </c>
      <c r="AK143" s="148">
        <f>+AK132+AK127+AK139</f>
        <v>0</v>
      </c>
      <c r="AL143" s="75">
        <f t="shared" ref="AL143:AM143" si="135">+AL132+AL127+AL139</f>
        <v>0</v>
      </c>
      <c r="AM143" s="75">
        <f t="shared" si="135"/>
        <v>0</v>
      </c>
      <c r="AO143" s="148">
        <f>+AO132+AO127+AO139</f>
        <v>0</v>
      </c>
      <c r="AP143" s="75">
        <f t="shared" ref="AP143:AQ143" si="136">+AP132+AP127+AP139</f>
        <v>0</v>
      </c>
      <c r="AQ143" s="75">
        <f t="shared" si="136"/>
        <v>0</v>
      </c>
      <c r="AS143" s="148">
        <f>+AS132+AS127+AS139</f>
        <v>0</v>
      </c>
      <c r="AT143" s="75">
        <f t="shared" ref="AT143:AU143" si="137">+AT132+AT127+AT139</f>
        <v>0</v>
      </c>
      <c r="AU143" s="75">
        <f t="shared" si="137"/>
        <v>0</v>
      </c>
    </row>
    <row r="144" spans="2:47" x14ac:dyDescent="0.25">
      <c r="B144" s="126"/>
      <c r="C144" s="131"/>
      <c r="D144" s="42"/>
      <c r="E144" s="146"/>
      <c r="F144" s="38"/>
      <c r="G144" s="38"/>
      <c r="I144" s="146"/>
      <c r="J144" s="38"/>
      <c r="K144" s="38"/>
      <c r="M144" s="146"/>
      <c r="N144" s="38"/>
      <c r="O144" s="38"/>
      <c r="Q144" s="146"/>
      <c r="R144" s="38"/>
      <c r="S144" s="38"/>
      <c r="U144" s="146"/>
      <c r="V144" s="38"/>
      <c r="W144" s="38"/>
      <c r="Y144" s="146"/>
      <c r="Z144" s="38"/>
      <c r="AA144" s="38"/>
      <c r="AC144" s="146"/>
      <c r="AD144" s="38"/>
      <c r="AE144" s="38"/>
      <c r="AG144" s="146"/>
      <c r="AH144" s="38"/>
      <c r="AI144" s="38"/>
      <c r="AK144" s="146"/>
      <c r="AL144" s="38"/>
      <c r="AM144" s="38"/>
      <c r="AO144" s="146"/>
      <c r="AP144" s="38"/>
      <c r="AQ144" s="38"/>
      <c r="AS144" s="146"/>
      <c r="AT144" s="38"/>
      <c r="AU144" s="38"/>
    </row>
    <row r="145" spans="2:47" x14ac:dyDescent="0.25">
      <c r="B145" s="126"/>
      <c r="C145" s="131"/>
      <c r="D145" s="42" t="s">
        <v>124</v>
      </c>
      <c r="E145" s="146">
        <f>+E143+E123</f>
        <v>0</v>
      </c>
      <c r="F145" s="38">
        <f t="shared" ref="F145:G145" si="138">+F143+F123</f>
        <v>0</v>
      </c>
      <c r="G145" s="38">
        <f t="shared" si="138"/>
        <v>0</v>
      </c>
      <c r="I145" s="146">
        <f t="shared" ref="I145:K145" si="139">+I143+I123</f>
        <v>0</v>
      </c>
      <c r="J145" s="38">
        <f t="shared" si="139"/>
        <v>0</v>
      </c>
      <c r="K145" s="38">
        <f t="shared" si="139"/>
        <v>0</v>
      </c>
      <c r="M145" s="146">
        <f t="shared" ref="M145:O145" si="140">+M143+M123</f>
        <v>0</v>
      </c>
      <c r="N145" s="38">
        <f t="shared" si="140"/>
        <v>0</v>
      </c>
      <c r="O145" s="38">
        <f t="shared" si="140"/>
        <v>0</v>
      </c>
      <c r="Q145" s="146">
        <f t="shared" ref="Q145:S145" si="141">+Q143+Q123</f>
        <v>0</v>
      </c>
      <c r="R145" s="38">
        <f t="shared" si="141"/>
        <v>0</v>
      </c>
      <c r="S145" s="38">
        <f t="shared" si="141"/>
        <v>0</v>
      </c>
      <c r="U145" s="146">
        <f t="shared" ref="U145:W145" si="142">+U143+U123</f>
        <v>0</v>
      </c>
      <c r="V145" s="38">
        <f t="shared" si="142"/>
        <v>0</v>
      </c>
      <c r="W145" s="38">
        <f t="shared" si="142"/>
        <v>0</v>
      </c>
      <c r="Y145" s="146">
        <f t="shared" ref="Y145:AA145" si="143">+Y143+Y123</f>
        <v>0</v>
      </c>
      <c r="Z145" s="38">
        <f t="shared" si="143"/>
        <v>0</v>
      </c>
      <c r="AA145" s="38">
        <f t="shared" si="143"/>
        <v>0</v>
      </c>
      <c r="AC145" s="146">
        <f>+AC143+AC123</f>
        <v>0</v>
      </c>
      <c r="AD145" s="38">
        <f t="shared" ref="AD145:AE145" si="144">+AD143+AD123</f>
        <v>0</v>
      </c>
      <c r="AE145" s="38">
        <f t="shared" si="144"/>
        <v>0</v>
      </c>
      <c r="AG145" s="146">
        <f>+AG143+AG123</f>
        <v>0</v>
      </c>
      <c r="AH145" s="38">
        <f t="shared" ref="AH145:AI145" si="145">+AH143+AH123</f>
        <v>0</v>
      </c>
      <c r="AI145" s="38">
        <f t="shared" si="145"/>
        <v>0</v>
      </c>
      <c r="AK145" s="146">
        <f>+AK143+AK123</f>
        <v>0</v>
      </c>
      <c r="AL145" s="38">
        <f t="shared" ref="AL145:AM145" si="146">+AL143+AL123</f>
        <v>0</v>
      </c>
      <c r="AM145" s="38">
        <f t="shared" si="146"/>
        <v>0</v>
      </c>
      <c r="AO145" s="146">
        <f>+AO143+AO123</f>
        <v>0</v>
      </c>
      <c r="AP145" s="38">
        <f t="shared" ref="AP145:AQ145" si="147">+AP143+AP123</f>
        <v>0</v>
      </c>
      <c r="AQ145" s="38">
        <f t="shared" si="147"/>
        <v>0</v>
      </c>
      <c r="AS145" s="146">
        <f>+AS143+AS123</f>
        <v>0</v>
      </c>
      <c r="AT145" s="38">
        <f t="shared" ref="AT145:AU145" si="148">+AT143+AT123</f>
        <v>0</v>
      </c>
      <c r="AU145" s="38">
        <f t="shared" si="148"/>
        <v>0</v>
      </c>
    </row>
    <row r="146" spans="2:47" x14ac:dyDescent="0.25">
      <c r="B146" s="127"/>
      <c r="C146" s="133"/>
      <c r="D146" s="96"/>
      <c r="E146" s="154"/>
      <c r="F146" s="97"/>
      <c r="G146" s="97"/>
      <c r="I146" s="154"/>
      <c r="J146" s="97"/>
      <c r="K146" s="97"/>
      <c r="M146" s="154"/>
      <c r="N146" s="97"/>
      <c r="O146" s="97"/>
      <c r="Q146" s="154"/>
      <c r="R146" s="97"/>
      <c r="S146" s="97"/>
      <c r="U146" s="154"/>
      <c r="V146" s="97"/>
      <c r="W146" s="97"/>
      <c r="Y146" s="154"/>
      <c r="Z146" s="97"/>
      <c r="AA146" s="97"/>
      <c r="AC146" s="154"/>
      <c r="AD146" s="97"/>
      <c r="AE146" s="97"/>
      <c r="AG146" s="154"/>
      <c r="AH146" s="97"/>
      <c r="AI146" s="97"/>
      <c r="AK146" s="154"/>
      <c r="AL146" s="97"/>
      <c r="AM146" s="97"/>
      <c r="AO146" s="154"/>
      <c r="AP146" s="97"/>
      <c r="AQ146" s="97"/>
      <c r="AS146" s="154"/>
      <c r="AT146" s="97"/>
      <c r="AU146" s="97"/>
    </row>
    <row r="147" spans="2:47" x14ac:dyDescent="0.25">
      <c r="E147" s="158">
        <f>+E63-E133</f>
        <v>0</v>
      </c>
      <c r="F147" s="158">
        <f t="shared" ref="F147:G147" si="149">+F63-F133</f>
        <v>0</v>
      </c>
      <c r="G147" s="158">
        <f t="shared" si="149"/>
        <v>0</v>
      </c>
      <c r="I147" s="158">
        <f t="shared" ref="I147:K147" si="150">+I63-I133</f>
        <v>0</v>
      </c>
      <c r="J147" s="158">
        <f t="shared" si="150"/>
        <v>0</v>
      </c>
      <c r="K147" s="158">
        <f t="shared" si="150"/>
        <v>0</v>
      </c>
      <c r="M147" s="158">
        <f t="shared" ref="M147:O147" si="151">+M63-M133</f>
        <v>0</v>
      </c>
      <c r="N147" s="158">
        <f t="shared" si="151"/>
        <v>0</v>
      </c>
      <c r="O147" s="158">
        <f t="shared" si="151"/>
        <v>0</v>
      </c>
      <c r="Q147" s="158">
        <f t="shared" ref="Q147:S147" si="152">+Q63-Q133</f>
        <v>0</v>
      </c>
      <c r="R147" s="158">
        <f t="shared" si="152"/>
        <v>0</v>
      </c>
      <c r="S147" s="158">
        <f t="shared" si="152"/>
        <v>0</v>
      </c>
      <c r="U147" s="158">
        <f t="shared" ref="U147:W147" si="153">+U63-U133</f>
        <v>0</v>
      </c>
      <c r="V147" s="158">
        <f t="shared" si="153"/>
        <v>0</v>
      </c>
      <c r="W147" s="158">
        <f t="shared" si="153"/>
        <v>0</v>
      </c>
      <c r="Y147" s="158">
        <f t="shared" ref="Y147:AA147" si="154">+Y63-Y133</f>
        <v>0</v>
      </c>
      <c r="Z147" s="158">
        <f t="shared" si="154"/>
        <v>0</v>
      </c>
      <c r="AA147" s="158">
        <f t="shared" si="154"/>
        <v>0</v>
      </c>
      <c r="AC147" s="158">
        <f t="shared" ref="AC147:AE147" si="155">+AC63-AC133</f>
        <v>0</v>
      </c>
      <c r="AD147" s="158">
        <f t="shared" si="155"/>
        <v>0</v>
      </c>
      <c r="AE147" s="158">
        <f t="shared" si="155"/>
        <v>0</v>
      </c>
      <c r="AG147" s="158">
        <f t="shared" ref="AG147:AI147" si="156">+AG63-AG133</f>
        <v>0</v>
      </c>
      <c r="AH147" s="158">
        <f t="shared" si="156"/>
        <v>0</v>
      </c>
      <c r="AI147" s="158">
        <f t="shared" si="156"/>
        <v>0</v>
      </c>
      <c r="AK147" s="158">
        <f t="shared" ref="AK147:AM147" si="157">+AK63-AK133</f>
        <v>0</v>
      </c>
      <c r="AL147" s="158">
        <f t="shared" si="157"/>
        <v>0</v>
      </c>
      <c r="AM147" s="158">
        <f t="shared" si="157"/>
        <v>0</v>
      </c>
      <c r="AO147" s="158">
        <f t="shared" ref="AO147:AQ147" si="158">+AO63-AO133</f>
        <v>0</v>
      </c>
      <c r="AP147" s="158">
        <f t="shared" si="158"/>
        <v>0</v>
      </c>
      <c r="AQ147" s="158">
        <f t="shared" si="158"/>
        <v>0</v>
      </c>
      <c r="AS147" s="158">
        <f t="shared" ref="AS147:AU147" si="159">+AS63-AS133</f>
        <v>0</v>
      </c>
      <c r="AT147" s="158">
        <f t="shared" si="159"/>
        <v>0</v>
      </c>
      <c r="AU147" s="158">
        <f t="shared" si="159"/>
        <v>0</v>
      </c>
    </row>
    <row r="148" spans="2:47" x14ac:dyDescent="0.25">
      <c r="E148" s="158">
        <f>+E97-E123-E143</f>
        <v>0</v>
      </c>
      <c r="F148" s="158">
        <f t="shared" ref="F148:G148" si="160">+F97-F123-F143</f>
        <v>0</v>
      </c>
      <c r="G148" s="158">
        <f t="shared" si="160"/>
        <v>0</v>
      </c>
      <c r="I148" s="158">
        <f t="shared" ref="I148:K148" si="161">+I97-I123-I143</f>
        <v>0</v>
      </c>
      <c r="J148" s="158">
        <f t="shared" si="161"/>
        <v>0</v>
      </c>
      <c r="K148" s="158">
        <f t="shared" si="161"/>
        <v>0</v>
      </c>
      <c r="M148" s="158">
        <f t="shared" ref="M148:O148" si="162">+M97-M123-M143</f>
        <v>0</v>
      </c>
      <c r="N148" s="158">
        <f t="shared" si="162"/>
        <v>0</v>
      </c>
      <c r="O148" s="158">
        <f t="shared" si="162"/>
        <v>0</v>
      </c>
      <c r="Q148" s="158">
        <f t="shared" ref="Q148:S148" si="163">+Q97-Q123-Q143</f>
        <v>0</v>
      </c>
      <c r="R148" s="158">
        <f t="shared" si="163"/>
        <v>0</v>
      </c>
      <c r="S148" s="158">
        <f t="shared" si="163"/>
        <v>0</v>
      </c>
      <c r="U148" s="158">
        <f t="shared" ref="U148:W148" si="164">+U97-U123-U143</f>
        <v>0</v>
      </c>
      <c r="V148" s="158">
        <f t="shared" si="164"/>
        <v>0</v>
      </c>
      <c r="W148" s="158">
        <f t="shared" si="164"/>
        <v>0</v>
      </c>
      <c r="Y148" s="158">
        <f t="shared" ref="Y148:AA148" si="165">+Y97-Y123-Y143</f>
        <v>0</v>
      </c>
      <c r="Z148" s="158">
        <f t="shared" si="165"/>
        <v>0</v>
      </c>
      <c r="AA148" s="158">
        <f t="shared" si="165"/>
        <v>0</v>
      </c>
      <c r="AC148" s="158">
        <f t="shared" ref="AC148:AE148" si="166">+AC97-AC123-AC143</f>
        <v>0</v>
      </c>
      <c r="AD148" s="158">
        <f t="shared" si="166"/>
        <v>0</v>
      </c>
      <c r="AE148" s="158">
        <f t="shared" si="166"/>
        <v>0</v>
      </c>
      <c r="AG148" s="158">
        <f t="shared" ref="AG148:AI148" si="167">+AG97-AG123-AG143</f>
        <v>0</v>
      </c>
      <c r="AH148" s="158">
        <f t="shared" si="167"/>
        <v>0</v>
      </c>
      <c r="AI148" s="158">
        <f t="shared" si="167"/>
        <v>0</v>
      </c>
      <c r="AK148" s="158">
        <f t="shared" ref="AK148:AM148" si="168">+AK97-AK123-AK143</f>
        <v>0</v>
      </c>
      <c r="AL148" s="158">
        <f t="shared" si="168"/>
        <v>0</v>
      </c>
      <c r="AM148" s="158">
        <f t="shared" si="168"/>
        <v>0</v>
      </c>
      <c r="AO148" s="158">
        <f t="shared" ref="AO148:AQ148" si="169">+AO97-AO123-AO143</f>
        <v>0</v>
      </c>
      <c r="AP148" s="158">
        <f t="shared" si="169"/>
        <v>0</v>
      </c>
      <c r="AQ148" s="158">
        <f t="shared" si="169"/>
        <v>0</v>
      </c>
      <c r="AS148" s="158">
        <f t="shared" ref="AS148:AU148" si="170">+AS97-AS123-AS143</f>
        <v>0</v>
      </c>
      <c r="AT148" s="158">
        <f t="shared" si="170"/>
        <v>0</v>
      </c>
      <c r="AU148" s="158">
        <f t="shared" si="170"/>
        <v>0</v>
      </c>
    </row>
  </sheetData>
  <mergeCells count="26">
    <mergeCell ref="AG69:AI69"/>
    <mergeCell ref="AK69:AM69"/>
    <mergeCell ref="AO69:AQ69"/>
    <mergeCell ref="AS69:AU69"/>
    <mergeCell ref="AS3:AU3"/>
    <mergeCell ref="AG3:AI3"/>
    <mergeCell ref="AK3:AM3"/>
    <mergeCell ref="AO3:AQ3"/>
    <mergeCell ref="B67:G67"/>
    <mergeCell ref="B68:G68"/>
    <mergeCell ref="B69:G69"/>
    <mergeCell ref="I69:K69"/>
    <mergeCell ref="M69:O69"/>
    <mergeCell ref="Q69:S69"/>
    <mergeCell ref="U69:W69"/>
    <mergeCell ref="Y69:AA69"/>
    <mergeCell ref="AC69:AE69"/>
    <mergeCell ref="U3:W3"/>
    <mergeCell ref="Y3:AA3"/>
    <mergeCell ref="AC3:AE3"/>
    <mergeCell ref="Q3:S3"/>
    <mergeCell ref="B1:G1"/>
    <mergeCell ref="B2:G2"/>
    <mergeCell ref="B3:G3"/>
    <mergeCell ref="I3:K3"/>
    <mergeCell ref="M3:O3"/>
  </mergeCells>
  <pageMargins left="0.7" right="0.7" top="0.75" bottom="0.75" header="0.3" footer="0.3"/>
  <pageSetup paperSize="119" orientation="portrait" horizontalDpi="1200" verticalDpi="1200" r:id="rId1"/>
  <ignoredErrors>
    <ignoredError sqref="B6:AU13 B18:AU30 B14:D17 H14:AU17 B46:AU50 B41:D45 H41:AU45 B32:AU40 B31:D31 H31:AU31 B52:AU57 B51:D51 H51:AU51 B59:AU68 B58:D58 H58:AU58 B71:AU148 C69:AU69 B70:D70 H70 L70 P70 T70 X70:AU70" unlockedFormula="1"/>
    <ignoredError sqref="E14:G17 E41:G45 E31:G31 E51:G51 E58:G58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topLeftCell="P34" zoomScaleNormal="100" workbookViewId="0">
      <selection activeCell="T12" sqref="T12"/>
    </sheetView>
  </sheetViews>
  <sheetFormatPr baseColWidth="10" defaultRowHeight="15" x14ac:dyDescent="0.25"/>
  <cols>
    <col min="1" max="2" width="2" style="70" customWidth="1"/>
    <col min="3" max="3" width="43.42578125" style="98" customWidth="1"/>
    <col min="4" max="4" width="15.42578125" style="16" bestFit="1" customWidth="1"/>
    <col min="5" max="5" width="15.85546875" style="16" bestFit="1" customWidth="1"/>
    <col min="6" max="6" width="6.5703125" style="16" customWidth="1"/>
    <col min="7" max="7" width="50.85546875" style="22" customWidth="1"/>
    <col min="8" max="9" width="15.85546875" style="22" customWidth="1"/>
    <col min="10" max="10" width="7.42578125" style="22" customWidth="1"/>
    <col min="11" max="11" width="5.5703125" style="22" customWidth="1"/>
    <col min="12" max="12" width="5.140625" style="70" customWidth="1"/>
    <col min="13" max="13" width="2.42578125" style="22" customWidth="1"/>
    <col min="14" max="14" width="56.85546875" style="22" customWidth="1"/>
    <col min="15" max="15" width="17.42578125" style="22" bestFit="1" customWidth="1"/>
    <col min="16" max="16" width="16" style="22" bestFit="1" customWidth="1"/>
    <col min="17" max="17" width="7.7109375" style="22" customWidth="1"/>
    <col min="18" max="18" width="6.42578125" style="22" customWidth="1"/>
    <col min="19" max="19" width="5.85546875" style="70" customWidth="1"/>
    <col min="20" max="20" width="50.140625" style="22" customWidth="1"/>
    <col min="21" max="24" width="20.140625" style="22" customWidth="1"/>
    <col min="25" max="25" width="16.140625" style="22" customWidth="1"/>
    <col min="26" max="26" width="7.140625" style="22" customWidth="1"/>
    <col min="27" max="27" width="5.85546875" style="70" customWidth="1"/>
    <col min="28" max="28" width="50.85546875" style="22" customWidth="1"/>
    <col min="29" max="29" width="15.140625" style="22" customWidth="1"/>
    <col min="30" max="30" width="14.85546875" style="22" customWidth="1"/>
    <col min="31" max="31" width="11" style="22" customWidth="1"/>
    <col min="32" max="32" width="6.42578125" style="22" customWidth="1"/>
    <col min="33" max="33" width="7.140625" style="22" customWidth="1"/>
    <col min="34" max="34" width="7.140625" style="70" customWidth="1"/>
    <col min="35" max="36" width="1.85546875" style="22" customWidth="1"/>
    <col min="37" max="37" width="57.5703125" style="22" customWidth="1"/>
    <col min="38" max="38" width="15.140625" style="22" bestFit="1" customWidth="1"/>
    <col min="39" max="39" width="15.5703125" style="22" bestFit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207" t="str">
        <f>+'31200'!B1</f>
        <v>3.1.2.0.0  Entidades Paramunicipales Empresariales No Financieras Con Participacion Estatal Mayoritaria</v>
      </c>
      <c r="D2" s="208"/>
      <c r="E2" s="208"/>
      <c r="F2" s="208"/>
      <c r="G2" s="208"/>
      <c r="H2" s="208"/>
      <c r="I2" s="208"/>
      <c r="J2" s="159"/>
      <c r="K2" s="2"/>
      <c r="L2" s="1"/>
      <c r="M2" s="207" t="str">
        <f>+C2</f>
        <v>3.1.2.0.0  Entidades Paramunicipales Empresariales No Financieras Con Participacion Estatal Mayoritaria</v>
      </c>
      <c r="N2" s="208"/>
      <c r="O2" s="208"/>
      <c r="P2" s="222"/>
      <c r="Q2" s="165"/>
      <c r="R2" s="2"/>
      <c r="S2" s="1"/>
      <c r="T2" s="211" t="str">
        <f>+C2</f>
        <v>3.1.2.0.0  Entidades Paramunicipales Empresariales No Financieras Con Participacion Estatal Mayoritaria</v>
      </c>
      <c r="U2" s="212"/>
      <c r="V2" s="212"/>
      <c r="W2" s="212"/>
      <c r="X2" s="212"/>
      <c r="Y2" s="213"/>
      <c r="Z2" s="2"/>
      <c r="AA2" s="1"/>
      <c r="AB2" s="207" t="str">
        <f>+C2</f>
        <v>3.1.2.0.0  Entidades Paramunicipales Empresariales No Financieras Con Participacion Estatal Mayoritaria</v>
      </c>
      <c r="AC2" s="208"/>
      <c r="AD2" s="208"/>
      <c r="AE2" s="162"/>
      <c r="AF2" s="168"/>
      <c r="AG2" s="2"/>
      <c r="AH2" s="1"/>
      <c r="AI2" s="207" t="str">
        <f>+C2</f>
        <v>3.1.2.0.0  Entidades Paramunicipales Empresariales No Financieras Con Participacion Estatal Mayoritaria</v>
      </c>
      <c r="AJ2" s="208"/>
      <c r="AK2" s="208"/>
      <c r="AL2" s="208"/>
      <c r="AM2" s="222"/>
    </row>
    <row r="3" spans="1:39" x14ac:dyDescent="0.25">
      <c r="A3" s="1"/>
      <c r="B3" s="1"/>
      <c r="C3" s="209" t="str">
        <f>+'31200'!B68</f>
        <v>Estado de Situación Financiera</v>
      </c>
      <c r="D3" s="210"/>
      <c r="E3" s="210"/>
      <c r="F3" s="210"/>
      <c r="G3" s="210"/>
      <c r="H3" s="210"/>
      <c r="I3" s="210"/>
      <c r="J3" s="160"/>
      <c r="K3" s="2"/>
      <c r="L3" s="1"/>
      <c r="M3" s="209" t="str">
        <f>+'31200'!B2</f>
        <v>Estado de Actividades</v>
      </c>
      <c r="N3" s="210"/>
      <c r="O3" s="210"/>
      <c r="P3" s="223"/>
      <c r="Q3" s="166"/>
      <c r="R3" s="2"/>
      <c r="S3" s="1"/>
      <c r="T3" s="224" t="s">
        <v>159</v>
      </c>
      <c r="U3" s="225"/>
      <c r="V3" s="225"/>
      <c r="W3" s="225"/>
      <c r="X3" s="225"/>
      <c r="Y3" s="226"/>
      <c r="Z3" s="2"/>
      <c r="AA3" s="1"/>
      <c r="AB3" s="209" t="s">
        <v>160</v>
      </c>
      <c r="AC3" s="210"/>
      <c r="AD3" s="210"/>
      <c r="AE3" s="163"/>
      <c r="AF3" s="169"/>
      <c r="AG3" s="2"/>
      <c r="AH3" s="1"/>
      <c r="AI3" s="209" t="s">
        <v>161</v>
      </c>
      <c r="AJ3" s="210"/>
      <c r="AK3" s="210"/>
      <c r="AL3" s="210"/>
      <c r="AM3" s="223"/>
    </row>
    <row r="4" spans="1:39" x14ac:dyDescent="0.25">
      <c r="A4" s="1"/>
      <c r="B4" s="1"/>
      <c r="C4" s="209" t="str">
        <f>+'31200'!B69</f>
        <v>Al 31 de Diciembre de 2024</v>
      </c>
      <c r="D4" s="210"/>
      <c r="E4" s="210"/>
      <c r="F4" s="210"/>
      <c r="G4" s="210"/>
      <c r="H4" s="210"/>
      <c r="I4" s="210"/>
      <c r="J4" s="160"/>
      <c r="K4" s="2"/>
      <c r="L4" s="1"/>
      <c r="M4" s="209" t="str">
        <f>+'31200'!B3</f>
        <v>Del 01 de Enero al 31 de Diciembre de 2024</v>
      </c>
      <c r="N4" s="210"/>
      <c r="O4" s="210"/>
      <c r="P4" s="223"/>
      <c r="Q4" s="166"/>
      <c r="R4" s="2"/>
      <c r="S4" s="1"/>
      <c r="T4" s="227" t="str">
        <f>+M4</f>
        <v>Del 01 de Enero al 31 de Diciembre de 2024</v>
      </c>
      <c r="U4" s="228"/>
      <c r="V4" s="228"/>
      <c r="W4" s="228"/>
      <c r="X4" s="228"/>
      <c r="Y4" s="229"/>
      <c r="Z4" s="2"/>
      <c r="AA4" s="4"/>
      <c r="AB4" s="209" t="str">
        <f>+M4</f>
        <v>Del 01 de Enero al 31 de Diciembre de 2024</v>
      </c>
      <c r="AC4" s="210"/>
      <c r="AD4" s="210"/>
      <c r="AE4" s="163"/>
      <c r="AF4" s="169"/>
      <c r="AG4" s="2"/>
      <c r="AH4" s="1"/>
      <c r="AI4" s="209" t="str">
        <f>+T4</f>
        <v>Del 01 de Enero al 31 de Diciembre de 2024</v>
      </c>
      <c r="AJ4" s="210"/>
      <c r="AK4" s="210"/>
      <c r="AL4" s="210"/>
      <c r="AM4" s="223"/>
    </row>
    <row r="5" spans="1:39" ht="30.6" customHeight="1" x14ac:dyDescent="0.25">
      <c r="A5" s="4"/>
      <c r="B5" s="4"/>
      <c r="C5" s="214"/>
      <c r="D5" s="215"/>
      <c r="E5" s="215"/>
      <c r="F5" s="215"/>
      <c r="G5" s="215"/>
      <c r="H5" s="215"/>
      <c r="I5" s="215"/>
      <c r="J5" s="161"/>
      <c r="K5" s="5"/>
      <c r="L5" s="4"/>
      <c r="M5" s="214"/>
      <c r="N5" s="215"/>
      <c r="O5" s="215"/>
      <c r="P5" s="216"/>
      <c r="Q5" s="167"/>
      <c r="R5" s="5"/>
      <c r="S5" s="4"/>
      <c r="T5" s="172" t="s">
        <v>0</v>
      </c>
      <c r="U5" s="173" t="s">
        <v>1</v>
      </c>
      <c r="V5" s="173" t="s">
        <v>2</v>
      </c>
      <c r="W5" s="173" t="s">
        <v>3</v>
      </c>
      <c r="X5" s="173" t="s">
        <v>4</v>
      </c>
      <c r="Y5" s="173" t="s">
        <v>5</v>
      </c>
      <c r="Z5" s="5"/>
      <c r="AA5" s="1"/>
      <c r="AB5" s="214"/>
      <c r="AC5" s="215"/>
      <c r="AD5" s="215"/>
      <c r="AE5" s="164"/>
      <c r="AF5" s="170"/>
      <c r="AG5" s="5"/>
      <c r="AH5" s="4"/>
      <c r="AI5" s="217"/>
      <c r="AJ5" s="218"/>
      <c r="AK5" s="218"/>
      <c r="AL5" s="218"/>
      <c r="AM5" s="219"/>
    </row>
    <row r="6" spans="1:39" ht="14.45" customHeight="1" x14ac:dyDescent="0.25">
      <c r="A6" s="6">
        <v>1000</v>
      </c>
      <c r="B6" s="6">
        <v>2000</v>
      </c>
      <c r="C6" s="15" t="s">
        <v>6</v>
      </c>
      <c r="D6" s="8">
        <v>2024</v>
      </c>
      <c r="E6" s="8">
        <v>2023</v>
      </c>
      <c r="F6" s="8">
        <v>2022</v>
      </c>
      <c r="G6" s="17" t="s">
        <v>7</v>
      </c>
      <c r="H6" s="8">
        <v>2024</v>
      </c>
      <c r="I6" s="7">
        <v>2023</v>
      </c>
      <c r="J6" s="134">
        <v>2022</v>
      </c>
      <c r="K6" s="8"/>
      <c r="L6" s="9"/>
      <c r="M6" s="10"/>
      <c r="N6" s="11"/>
      <c r="O6" s="8">
        <v>2024</v>
      </c>
      <c r="P6" s="7">
        <v>2023</v>
      </c>
      <c r="Q6" s="7">
        <v>2022</v>
      </c>
      <c r="R6" s="2"/>
      <c r="S6" s="1"/>
      <c r="T6" s="12"/>
      <c r="U6" s="13"/>
      <c r="V6" s="13"/>
      <c r="W6" s="13"/>
      <c r="X6" s="13"/>
      <c r="Y6" s="14"/>
      <c r="Z6" s="2"/>
      <c r="AA6" s="6">
        <v>1000</v>
      </c>
      <c r="AB6" s="25" t="s">
        <v>6</v>
      </c>
      <c r="AC6" s="29">
        <f>IF(E32&gt;D32,E32-D32,0)</f>
        <v>0</v>
      </c>
      <c r="AD6" s="30">
        <f>IF(D32&gt;E32,D32-E32,0)</f>
        <v>0</v>
      </c>
      <c r="AE6" s="29">
        <f>IF(F32&gt;E32,F32-E32,0)</f>
        <v>0</v>
      </c>
      <c r="AF6" s="30">
        <f>IF(E32&gt;F32,E32-F32,0)</f>
        <v>0</v>
      </c>
      <c r="AG6" s="2"/>
      <c r="AH6" s="1"/>
      <c r="AI6" s="220" t="s">
        <v>0</v>
      </c>
      <c r="AJ6" s="221"/>
      <c r="AK6" s="221"/>
      <c r="AL6" s="8">
        <v>2024</v>
      </c>
      <c r="AM6" s="7">
        <v>2023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10</v>
      </c>
      <c r="N7" s="21"/>
      <c r="P7" s="23"/>
      <c r="Q7" s="23"/>
      <c r="R7" s="2"/>
      <c r="S7" s="24">
        <v>900001</v>
      </c>
      <c r="T7" s="25" t="s">
        <v>193</v>
      </c>
      <c r="U7" s="26">
        <f>SUM(U8:U10)</f>
        <v>0</v>
      </c>
      <c r="V7" s="27"/>
      <c r="W7" s="27"/>
      <c r="X7" s="26"/>
      <c r="Y7" s="28">
        <f>SUM(U7:X7)</f>
        <v>0</v>
      </c>
      <c r="Z7" s="2"/>
      <c r="AA7" s="6">
        <v>1100</v>
      </c>
      <c r="AB7" s="47" t="s">
        <v>11</v>
      </c>
      <c r="AC7" s="48">
        <f>IF(E17&gt;D17,E17-D17,0)</f>
        <v>0</v>
      </c>
      <c r="AD7" s="49">
        <f>IF(D17&gt;E17,D17-E17,0)</f>
        <v>0</v>
      </c>
      <c r="AE7" s="48">
        <f>IF(F17&gt;E17,F17-E17,0)</f>
        <v>0</v>
      </c>
      <c r="AF7" s="49">
        <f>IF(E17&gt;F17,E17-F17,0)</f>
        <v>0</v>
      </c>
      <c r="AG7" s="2"/>
      <c r="AH7" s="1"/>
      <c r="AI7" s="31"/>
      <c r="AJ7" s="32"/>
      <c r="AK7" s="33"/>
      <c r="AL7" s="34"/>
      <c r="AM7" s="35"/>
    </row>
    <row r="8" spans="1:39" x14ac:dyDescent="0.25">
      <c r="A8" s="6">
        <v>1100</v>
      </c>
      <c r="B8" s="6">
        <v>2100</v>
      </c>
      <c r="C8" s="36" t="s">
        <v>11</v>
      </c>
      <c r="G8" s="17" t="s">
        <v>12</v>
      </c>
      <c r="H8" s="37"/>
      <c r="I8" s="38"/>
      <c r="J8" s="39"/>
      <c r="K8" s="40"/>
      <c r="L8" s="6">
        <v>4100</v>
      </c>
      <c r="M8" s="41" t="s">
        <v>13</v>
      </c>
      <c r="N8" s="42"/>
      <c r="O8" s="37">
        <f>SUM(O9:O15)</f>
        <v>0</v>
      </c>
      <c r="P8" s="38">
        <f>SUM(P9:P15)</f>
        <v>0</v>
      </c>
      <c r="Q8" s="38">
        <f>SUM(Q9:Q16)</f>
        <v>0</v>
      </c>
      <c r="R8" s="2"/>
      <c r="S8" s="43">
        <v>3110</v>
      </c>
      <c r="T8" s="44" t="s">
        <v>14</v>
      </c>
      <c r="U8" s="45">
        <f>+I35</f>
        <v>0</v>
      </c>
      <c r="V8" s="27"/>
      <c r="W8" s="27"/>
      <c r="X8" s="27"/>
      <c r="Y8" s="46">
        <f>SUM(U8:X8)</f>
        <v>0</v>
      </c>
      <c r="Z8" s="2"/>
      <c r="AA8" s="43">
        <v>1110</v>
      </c>
      <c r="AB8" s="44" t="s">
        <v>16</v>
      </c>
      <c r="AC8" s="60">
        <f t="shared" ref="AC8:AC14" si="0">IF(E9&gt;D9,E9-D9,0)</f>
        <v>0</v>
      </c>
      <c r="AD8" s="61">
        <f t="shared" ref="AD8:AD14" si="1">IF(D9&gt;E9,D9-E9,0)</f>
        <v>0</v>
      </c>
      <c r="AE8" s="60">
        <f t="shared" ref="AE8:AE14" si="2">IF(F9&gt;E9,F9-E9,0)</f>
        <v>0</v>
      </c>
      <c r="AF8" s="61">
        <f t="shared" ref="AF8:AF14" si="3">IF(E9&gt;F9,E9-F9,0)</f>
        <v>0</v>
      </c>
      <c r="AG8" s="2"/>
      <c r="AH8" s="1"/>
      <c r="AI8" s="50" t="s">
        <v>15</v>
      </c>
      <c r="AJ8" s="32"/>
      <c r="AK8" s="51"/>
      <c r="AL8" s="52"/>
      <c r="AM8" s="53"/>
    </row>
    <row r="9" spans="1:39" x14ac:dyDescent="0.25">
      <c r="A9" s="43">
        <v>1110</v>
      </c>
      <c r="B9" s="43">
        <v>2110</v>
      </c>
      <c r="C9" s="54" t="s">
        <v>16</v>
      </c>
      <c r="D9" s="55">
        <f>+'31200'!E74</f>
        <v>0</v>
      </c>
      <c r="E9" s="55">
        <f>+'31200'!F74</f>
        <v>0</v>
      </c>
      <c r="F9" s="55">
        <f>+'31200'!G74</f>
        <v>0</v>
      </c>
      <c r="G9" s="56" t="s">
        <v>17</v>
      </c>
      <c r="H9" s="55">
        <f>+'31200'!E102</f>
        <v>0</v>
      </c>
      <c r="I9" s="57">
        <f>+'31200'!F102</f>
        <v>0</v>
      </c>
      <c r="J9" s="57">
        <f>+'31200'!G102</f>
        <v>0</v>
      </c>
      <c r="K9" s="55"/>
      <c r="L9" s="43">
        <v>4110</v>
      </c>
      <c r="M9" s="58"/>
      <c r="N9" s="59" t="s">
        <v>18</v>
      </c>
      <c r="O9" s="55">
        <f>+'31200'!E7</f>
        <v>0</v>
      </c>
      <c r="P9" s="57">
        <f>+'31200'!F7</f>
        <v>0</v>
      </c>
      <c r="Q9" s="57">
        <f>+'31200'!G7</f>
        <v>0</v>
      </c>
      <c r="R9" s="2"/>
      <c r="S9" s="43">
        <v>3120</v>
      </c>
      <c r="T9" s="44" t="s">
        <v>19</v>
      </c>
      <c r="U9" s="45">
        <f t="shared" ref="U9:U10" si="4">+I36</f>
        <v>0</v>
      </c>
      <c r="V9" s="27"/>
      <c r="W9" s="27"/>
      <c r="X9" s="27"/>
      <c r="Y9" s="46">
        <f>SUM(U9:X9)</f>
        <v>0</v>
      </c>
      <c r="Z9" s="2"/>
      <c r="AA9" s="43">
        <v>1120</v>
      </c>
      <c r="AB9" s="44" t="s">
        <v>20</v>
      </c>
      <c r="AC9" s="60">
        <f t="shared" si="0"/>
        <v>0</v>
      </c>
      <c r="AD9" s="61">
        <f t="shared" si="1"/>
        <v>0</v>
      </c>
      <c r="AE9" s="60">
        <f t="shared" si="2"/>
        <v>0</v>
      </c>
      <c r="AF9" s="61">
        <f t="shared" si="3"/>
        <v>0</v>
      </c>
      <c r="AG9" s="2"/>
      <c r="AH9" s="1"/>
      <c r="AI9" s="31"/>
      <c r="AJ9" s="51" t="s">
        <v>8</v>
      </c>
      <c r="AK9" s="51"/>
      <c r="AL9" s="26">
        <f>SUM(AL10:AL19)</f>
        <v>0</v>
      </c>
      <c r="AM9" s="28">
        <f>SUM(AM10:AM19)</f>
        <v>0</v>
      </c>
    </row>
    <row r="10" spans="1:39" x14ac:dyDescent="0.25">
      <c r="A10" s="43">
        <v>1120</v>
      </c>
      <c r="B10" s="43">
        <v>2120</v>
      </c>
      <c r="C10" s="54" t="s">
        <v>20</v>
      </c>
      <c r="D10" s="55">
        <f>+'31200'!E75</f>
        <v>0</v>
      </c>
      <c r="E10" s="55">
        <f>+'31200'!F75</f>
        <v>0</v>
      </c>
      <c r="F10" s="55">
        <f>+'31200'!G75</f>
        <v>0</v>
      </c>
      <c r="G10" s="56" t="s">
        <v>21</v>
      </c>
      <c r="H10" s="55">
        <f>+'31200'!E103</f>
        <v>0</v>
      </c>
      <c r="I10" s="57">
        <f>+'31200'!F103</f>
        <v>0</v>
      </c>
      <c r="J10" s="57">
        <f>+'31200'!G103</f>
        <v>0</v>
      </c>
      <c r="K10" s="55"/>
      <c r="L10" s="43">
        <v>4120</v>
      </c>
      <c r="M10" s="58"/>
      <c r="N10" s="59" t="s">
        <v>22</v>
      </c>
      <c r="O10" s="55">
        <f>+'31200'!E8</f>
        <v>0</v>
      </c>
      <c r="P10" s="57">
        <f>+'31200'!F8</f>
        <v>0</v>
      </c>
      <c r="Q10" s="57">
        <f>+'31200'!G8</f>
        <v>0</v>
      </c>
      <c r="R10" s="2"/>
      <c r="S10" s="43">
        <v>3130</v>
      </c>
      <c r="T10" s="44" t="s">
        <v>23</v>
      </c>
      <c r="U10" s="45">
        <f t="shared" si="4"/>
        <v>0</v>
      </c>
      <c r="V10" s="27"/>
      <c r="W10" s="27"/>
      <c r="X10" s="27"/>
      <c r="Y10" s="46">
        <f>SUM(U10:X10)</f>
        <v>0</v>
      </c>
      <c r="Z10" s="2"/>
      <c r="AA10" s="43">
        <v>1130</v>
      </c>
      <c r="AB10" s="44" t="s">
        <v>24</v>
      </c>
      <c r="AC10" s="60">
        <f t="shared" si="0"/>
        <v>0</v>
      </c>
      <c r="AD10" s="61">
        <f t="shared" si="1"/>
        <v>0</v>
      </c>
      <c r="AE10" s="60">
        <f t="shared" si="2"/>
        <v>0</v>
      </c>
      <c r="AF10" s="61">
        <f t="shared" si="3"/>
        <v>0</v>
      </c>
      <c r="AG10" s="2"/>
      <c r="AH10" s="43">
        <v>4110</v>
      </c>
      <c r="AI10" s="31"/>
      <c r="AJ10" s="32"/>
      <c r="AK10" s="62" t="s">
        <v>18</v>
      </c>
      <c r="AL10" s="45">
        <f>+O9</f>
        <v>0</v>
      </c>
      <c r="AM10" s="63">
        <f t="shared" ref="AM10:AM16" si="5">+P9</f>
        <v>0</v>
      </c>
    </row>
    <row r="11" spans="1:39" x14ac:dyDescent="0.25">
      <c r="A11" s="43">
        <v>1130</v>
      </c>
      <c r="B11" s="43">
        <v>2130</v>
      </c>
      <c r="C11" s="54" t="s">
        <v>24</v>
      </c>
      <c r="D11" s="55">
        <f>+'31200'!E76</f>
        <v>0</v>
      </c>
      <c r="E11" s="55">
        <f>+'31200'!F76</f>
        <v>0</v>
      </c>
      <c r="F11" s="55">
        <f>+'31200'!G76</f>
        <v>0</v>
      </c>
      <c r="G11" s="56" t="s">
        <v>25</v>
      </c>
      <c r="H11" s="55">
        <f>+'31200'!E104</f>
        <v>0</v>
      </c>
      <c r="I11" s="57">
        <f>+'31200'!F104</f>
        <v>0</v>
      </c>
      <c r="J11" s="57">
        <f>+'31200'!G104</f>
        <v>0</v>
      </c>
      <c r="K11" s="55"/>
      <c r="L11" s="43">
        <v>4130</v>
      </c>
      <c r="M11" s="58"/>
      <c r="N11" s="59" t="s">
        <v>26</v>
      </c>
      <c r="O11" s="55">
        <f>+'31200'!E9</f>
        <v>0</v>
      </c>
      <c r="P11" s="57">
        <f>+'31200'!F9</f>
        <v>0</v>
      </c>
      <c r="Q11" s="57">
        <f>+'31200'!G9</f>
        <v>0</v>
      </c>
      <c r="R11" s="2"/>
      <c r="S11" s="43"/>
      <c r="T11" s="44"/>
      <c r="U11" s="45"/>
      <c r="V11" s="27"/>
      <c r="W11" s="27"/>
      <c r="X11" s="27"/>
      <c r="Y11" s="46"/>
      <c r="Z11" s="2"/>
      <c r="AA11" s="43">
        <v>1140</v>
      </c>
      <c r="AB11" s="44" t="s">
        <v>27</v>
      </c>
      <c r="AC11" s="60">
        <f t="shared" si="0"/>
        <v>0</v>
      </c>
      <c r="AD11" s="61">
        <f t="shared" si="1"/>
        <v>0</v>
      </c>
      <c r="AE11" s="60">
        <f t="shared" si="2"/>
        <v>0</v>
      </c>
      <c r="AF11" s="61">
        <f t="shared" si="3"/>
        <v>0</v>
      </c>
      <c r="AG11" s="2"/>
      <c r="AH11" s="43">
        <v>4120</v>
      </c>
      <c r="AI11" s="31"/>
      <c r="AJ11" s="32"/>
      <c r="AK11" s="62" t="s">
        <v>22</v>
      </c>
      <c r="AL11" s="45">
        <f t="shared" ref="AL11:AL16" si="6">+O10</f>
        <v>0</v>
      </c>
      <c r="AM11" s="63">
        <f t="shared" si="5"/>
        <v>0</v>
      </c>
    </row>
    <row r="12" spans="1:39" x14ac:dyDescent="0.25">
      <c r="A12" s="43">
        <v>1140</v>
      </c>
      <c r="B12" s="43">
        <v>2140</v>
      </c>
      <c r="C12" s="54" t="s">
        <v>27</v>
      </c>
      <c r="D12" s="55">
        <f>+'31200'!E77</f>
        <v>0</v>
      </c>
      <c r="E12" s="55">
        <f>+'31200'!F77</f>
        <v>0</v>
      </c>
      <c r="F12" s="55">
        <f>+'31200'!G77</f>
        <v>0</v>
      </c>
      <c r="G12" s="56" t="s">
        <v>28</v>
      </c>
      <c r="H12" s="55">
        <f>+'31200'!E105</f>
        <v>0</v>
      </c>
      <c r="I12" s="57">
        <f>+'31200'!F105</f>
        <v>0</v>
      </c>
      <c r="J12" s="57">
        <f>+'31200'!G105</f>
        <v>0</v>
      </c>
      <c r="K12" s="55"/>
      <c r="L12" s="43">
        <v>4140</v>
      </c>
      <c r="M12" s="58"/>
      <c r="N12" s="59" t="s">
        <v>29</v>
      </c>
      <c r="O12" s="55">
        <f>+'31200'!E10</f>
        <v>0</v>
      </c>
      <c r="P12" s="57">
        <f>+'31200'!F10</f>
        <v>0</v>
      </c>
      <c r="Q12" s="57">
        <f>+'31200'!G10</f>
        <v>0</v>
      </c>
      <c r="R12" s="2"/>
      <c r="S12" s="24">
        <v>900002</v>
      </c>
      <c r="T12" s="25" t="s">
        <v>194</v>
      </c>
      <c r="U12" s="27" t="s">
        <v>30</v>
      </c>
      <c r="V12" s="26">
        <f>SUM(V13:V17)</f>
        <v>0</v>
      </c>
      <c r="W12" s="26">
        <f>SUM(W13:W17)</f>
        <v>0</v>
      </c>
      <c r="X12" s="26"/>
      <c r="Y12" s="28">
        <f t="shared" ref="Y12:Y17" si="7">SUM(U12:X12)</f>
        <v>0</v>
      </c>
      <c r="Z12" s="2"/>
      <c r="AA12" s="43">
        <v>1150</v>
      </c>
      <c r="AB12" s="44" t="s">
        <v>31</v>
      </c>
      <c r="AC12" s="60">
        <f t="shared" si="0"/>
        <v>0</v>
      </c>
      <c r="AD12" s="61">
        <f t="shared" si="1"/>
        <v>0</v>
      </c>
      <c r="AE12" s="60">
        <f t="shared" si="2"/>
        <v>0</v>
      </c>
      <c r="AF12" s="61">
        <f t="shared" si="3"/>
        <v>0</v>
      </c>
      <c r="AG12" s="2"/>
      <c r="AH12" s="43">
        <v>4130</v>
      </c>
      <c r="AI12" s="31"/>
      <c r="AJ12" s="32"/>
      <c r="AK12" s="62" t="s">
        <v>26</v>
      </c>
      <c r="AL12" s="45">
        <f t="shared" si="6"/>
        <v>0</v>
      </c>
      <c r="AM12" s="63">
        <f t="shared" si="5"/>
        <v>0</v>
      </c>
    </row>
    <row r="13" spans="1:39" x14ac:dyDescent="0.25">
      <c r="A13" s="43">
        <v>1150</v>
      </c>
      <c r="B13" s="43">
        <v>2150</v>
      </c>
      <c r="C13" s="54" t="s">
        <v>31</v>
      </c>
      <c r="D13" s="55">
        <f>+'31200'!E78</f>
        <v>0</v>
      </c>
      <c r="E13" s="55">
        <f>+'31200'!F78</f>
        <v>0</v>
      </c>
      <c r="F13" s="55">
        <f>+'31200'!G78</f>
        <v>0</v>
      </c>
      <c r="G13" s="56" t="s">
        <v>32</v>
      </c>
      <c r="H13" s="55">
        <f>+'31200'!E106</f>
        <v>0</v>
      </c>
      <c r="I13" s="57">
        <f>+'31200'!F106</f>
        <v>0</v>
      </c>
      <c r="J13" s="57">
        <f>+'31200'!G106</f>
        <v>0</v>
      </c>
      <c r="K13" s="55"/>
      <c r="L13" s="43">
        <v>4150</v>
      </c>
      <c r="M13" s="58"/>
      <c r="N13" s="59" t="s">
        <v>33</v>
      </c>
      <c r="O13" s="55">
        <f>+'31200'!E11</f>
        <v>0</v>
      </c>
      <c r="P13" s="57">
        <f>+'31200'!F11</f>
        <v>0</v>
      </c>
      <c r="Q13" s="57">
        <f>+'31200'!G11</f>
        <v>0</v>
      </c>
      <c r="R13" s="2"/>
      <c r="S13" s="43">
        <v>3210</v>
      </c>
      <c r="T13" s="44" t="s">
        <v>34</v>
      </c>
      <c r="U13" s="27" t="s">
        <v>30</v>
      </c>
      <c r="W13" s="45">
        <f>+I40</f>
        <v>0</v>
      </c>
      <c r="X13" s="27"/>
      <c r="Y13" s="46">
        <f t="shared" si="7"/>
        <v>0</v>
      </c>
      <c r="Z13" s="2"/>
      <c r="AA13" s="43">
        <v>1160</v>
      </c>
      <c r="AB13" s="44" t="s">
        <v>35</v>
      </c>
      <c r="AC13" s="60">
        <f t="shared" si="0"/>
        <v>0</v>
      </c>
      <c r="AD13" s="61">
        <f t="shared" si="1"/>
        <v>0</v>
      </c>
      <c r="AE13" s="60">
        <f t="shared" si="2"/>
        <v>0</v>
      </c>
      <c r="AF13" s="61">
        <f t="shared" si="3"/>
        <v>0</v>
      </c>
      <c r="AG13" s="2"/>
      <c r="AH13" s="43">
        <v>4140</v>
      </c>
      <c r="AI13" s="31"/>
      <c r="AJ13" s="32"/>
      <c r="AK13" s="62" t="s">
        <v>29</v>
      </c>
      <c r="AL13" s="45">
        <f t="shared" si="6"/>
        <v>0</v>
      </c>
      <c r="AM13" s="63">
        <f t="shared" si="5"/>
        <v>0</v>
      </c>
    </row>
    <row r="14" spans="1:39" ht="22.5" x14ac:dyDescent="0.25">
      <c r="A14" s="43">
        <v>1160</v>
      </c>
      <c r="B14" s="43">
        <v>2160</v>
      </c>
      <c r="C14" s="54" t="s">
        <v>35</v>
      </c>
      <c r="D14" s="55">
        <f>+'31200'!E79</f>
        <v>0</v>
      </c>
      <c r="E14" s="55">
        <f>+'31200'!F79</f>
        <v>0</v>
      </c>
      <c r="F14" s="55">
        <f>+'31200'!G79</f>
        <v>0</v>
      </c>
      <c r="G14" s="56" t="s">
        <v>36</v>
      </c>
      <c r="H14" s="55">
        <f>+'31200'!E107</f>
        <v>0</v>
      </c>
      <c r="I14" s="57">
        <f>+'31200'!F107</f>
        <v>0</v>
      </c>
      <c r="J14" s="57">
        <f>+'31200'!G107</f>
        <v>0</v>
      </c>
      <c r="K14" s="55"/>
      <c r="L14" s="43">
        <v>4160</v>
      </c>
      <c r="M14" s="58"/>
      <c r="N14" s="59" t="s">
        <v>37</v>
      </c>
      <c r="O14" s="55">
        <f>+'31200'!E12</f>
        <v>0</v>
      </c>
      <c r="P14" s="57">
        <f>+'31200'!F12</f>
        <v>0</v>
      </c>
      <c r="Q14" s="57">
        <f>+'31200'!G12</f>
        <v>0</v>
      </c>
      <c r="R14" s="2"/>
      <c r="S14" s="43">
        <v>3220</v>
      </c>
      <c r="T14" s="44" t="s">
        <v>38</v>
      </c>
      <c r="U14" s="27" t="s">
        <v>30</v>
      </c>
      <c r="V14" s="45">
        <f>+I41</f>
        <v>0</v>
      </c>
      <c r="W14" s="27"/>
      <c r="X14" s="27"/>
      <c r="Y14" s="46">
        <f t="shared" si="7"/>
        <v>0</v>
      </c>
      <c r="Z14" s="2"/>
      <c r="AA14" s="43">
        <v>1190</v>
      </c>
      <c r="AB14" s="44" t="s">
        <v>39</v>
      </c>
      <c r="AC14" s="60">
        <f t="shared" si="0"/>
        <v>0</v>
      </c>
      <c r="AD14" s="61">
        <f t="shared" si="1"/>
        <v>0</v>
      </c>
      <c r="AE14" s="60">
        <f t="shared" si="2"/>
        <v>0</v>
      </c>
      <c r="AF14" s="61">
        <f t="shared" si="3"/>
        <v>0</v>
      </c>
      <c r="AG14" s="2"/>
      <c r="AH14" s="43">
        <v>4150</v>
      </c>
      <c r="AI14" s="31"/>
      <c r="AJ14" s="32"/>
      <c r="AK14" s="62" t="s">
        <v>33</v>
      </c>
      <c r="AL14" s="45">
        <f t="shared" si="6"/>
        <v>0</v>
      </c>
      <c r="AM14" s="63">
        <f t="shared" si="5"/>
        <v>0</v>
      </c>
    </row>
    <row r="15" spans="1:39" x14ac:dyDescent="0.25">
      <c r="A15" s="43">
        <v>1190</v>
      </c>
      <c r="B15" s="43">
        <v>2170</v>
      </c>
      <c r="C15" s="54" t="s">
        <v>39</v>
      </c>
      <c r="D15" s="55">
        <f>+'31200'!E80</f>
        <v>0</v>
      </c>
      <c r="E15" s="55">
        <f>+'31200'!F80</f>
        <v>0</v>
      </c>
      <c r="F15" s="55">
        <f>+'31200'!G80</f>
        <v>0</v>
      </c>
      <c r="G15" s="56" t="s">
        <v>40</v>
      </c>
      <c r="H15" s="55">
        <f>+'31200'!E108</f>
        <v>0</v>
      </c>
      <c r="I15" s="57">
        <f>+'31200'!F108</f>
        <v>0</v>
      </c>
      <c r="J15" s="57">
        <f>+'31200'!G108</f>
        <v>0</v>
      </c>
      <c r="K15" s="55"/>
      <c r="L15" s="43">
        <v>4170</v>
      </c>
      <c r="M15" s="58"/>
      <c r="N15" s="59" t="s">
        <v>41</v>
      </c>
      <c r="O15" s="55">
        <f>+'31200'!E13</f>
        <v>0</v>
      </c>
      <c r="P15" s="57">
        <f>+'31200'!F13</f>
        <v>0</v>
      </c>
      <c r="Q15" s="57">
        <f>+'31200'!G13</f>
        <v>0</v>
      </c>
      <c r="S15" s="43">
        <v>3230</v>
      </c>
      <c r="T15" s="44" t="s">
        <v>42</v>
      </c>
      <c r="U15" s="27"/>
      <c r="V15" s="45">
        <f t="shared" ref="V15:V17" si="8">+I42</f>
        <v>0</v>
      </c>
      <c r="W15" s="27"/>
      <c r="X15" s="27"/>
      <c r="Y15" s="46">
        <f t="shared" si="7"/>
        <v>0</v>
      </c>
      <c r="AA15" s="43"/>
      <c r="AB15" s="44"/>
      <c r="AC15" s="29"/>
      <c r="AD15" s="30"/>
      <c r="AE15" s="29"/>
      <c r="AF15" s="30"/>
      <c r="AH15" s="43">
        <v>4160</v>
      </c>
      <c r="AI15" s="31"/>
      <c r="AJ15" s="32"/>
      <c r="AK15" s="62" t="s">
        <v>37</v>
      </c>
      <c r="AL15" s="45">
        <f t="shared" si="6"/>
        <v>0</v>
      </c>
      <c r="AM15" s="63">
        <f t="shared" si="5"/>
        <v>0</v>
      </c>
    </row>
    <row r="16" spans="1:39" x14ac:dyDescent="0.25">
      <c r="A16" s="43"/>
      <c r="B16" s="43">
        <v>2190</v>
      </c>
      <c r="C16" s="54"/>
      <c r="D16" s="55"/>
      <c r="E16" s="55"/>
      <c r="F16" s="55"/>
      <c r="G16" s="56" t="s">
        <v>43</v>
      </c>
      <c r="H16" s="55">
        <f>+'31200'!E109</f>
        <v>0</v>
      </c>
      <c r="I16" s="57">
        <f>+'31200'!F109</f>
        <v>0</v>
      </c>
      <c r="J16" s="57">
        <f>+'31200'!G109</f>
        <v>0</v>
      </c>
      <c r="K16" s="55"/>
      <c r="L16" s="6">
        <v>4200</v>
      </c>
      <c r="M16" s="58"/>
      <c r="N16" s="59"/>
      <c r="O16" s="55"/>
      <c r="P16" s="57"/>
      <c r="Q16" s="57"/>
      <c r="S16" s="43">
        <v>3240</v>
      </c>
      <c r="T16" s="44" t="s">
        <v>45</v>
      </c>
      <c r="U16" s="27"/>
      <c r="V16" s="45">
        <f t="shared" si="8"/>
        <v>0</v>
      </c>
      <c r="W16" s="27"/>
      <c r="X16" s="27"/>
      <c r="Y16" s="46">
        <f t="shared" si="7"/>
        <v>0</v>
      </c>
      <c r="AA16" s="6">
        <v>1200</v>
      </c>
      <c r="AB16" s="47" t="s">
        <v>49</v>
      </c>
      <c r="AC16" s="48">
        <f>IF(E30&gt;D30,E30-D30,0)</f>
        <v>0</v>
      </c>
      <c r="AD16" s="49">
        <f>IF(D30&gt;E30,D30-E30,0)</f>
        <v>0</v>
      </c>
      <c r="AE16" s="48">
        <f>IF(F30&gt;E30,F30-E30,0)</f>
        <v>0</v>
      </c>
      <c r="AF16" s="49">
        <f>IF(E30&gt;F30,E30-F30,0)</f>
        <v>0</v>
      </c>
      <c r="AH16" s="43">
        <v>4170</v>
      </c>
      <c r="AI16" s="31"/>
      <c r="AJ16" s="32"/>
      <c r="AK16" s="62" t="s">
        <v>41</v>
      </c>
      <c r="AL16" s="45">
        <f t="shared" si="6"/>
        <v>0</v>
      </c>
      <c r="AM16" s="63">
        <f t="shared" si="5"/>
        <v>0</v>
      </c>
    </row>
    <row r="17" spans="1:39" x14ac:dyDescent="0.25">
      <c r="A17" s="43"/>
      <c r="B17" s="43"/>
      <c r="C17" s="64" t="s">
        <v>46</v>
      </c>
      <c r="D17" s="65">
        <f>SUM(D9:D15)</f>
        <v>0</v>
      </c>
      <c r="E17" s="65">
        <f>SUM(E9:E15)</f>
        <v>0</v>
      </c>
      <c r="F17" s="65">
        <f>SUM(F9:F15)</f>
        <v>0</v>
      </c>
      <c r="G17" s="56"/>
      <c r="H17" s="37"/>
      <c r="I17" s="38"/>
      <c r="J17" s="39"/>
      <c r="K17" s="40"/>
      <c r="L17" s="43">
        <v>4210</v>
      </c>
      <c r="M17" s="41" t="s">
        <v>44</v>
      </c>
      <c r="N17" s="21"/>
      <c r="O17" s="37">
        <f>SUM(O18:O19)</f>
        <v>0</v>
      </c>
      <c r="P17" s="38">
        <f>SUM(P18:P19)</f>
        <v>0</v>
      </c>
      <c r="Q17" s="38">
        <f>SUM(Q18:Q19)</f>
        <v>0</v>
      </c>
      <c r="S17" s="43">
        <v>3250</v>
      </c>
      <c r="T17" s="44" t="s">
        <v>48</v>
      </c>
      <c r="U17" s="27" t="s">
        <v>30</v>
      </c>
      <c r="V17" s="45">
        <f t="shared" si="8"/>
        <v>0</v>
      </c>
      <c r="W17" s="27"/>
      <c r="X17" s="27"/>
      <c r="Y17" s="46">
        <f t="shared" si="7"/>
        <v>0</v>
      </c>
      <c r="AA17" s="43">
        <v>1210</v>
      </c>
      <c r="AB17" s="44" t="s">
        <v>53</v>
      </c>
      <c r="AC17" s="60">
        <f t="shared" ref="AC17:AC25" si="9">IF(E20&gt;D20,E20-D20,0)</f>
        <v>0</v>
      </c>
      <c r="AD17" s="61">
        <f t="shared" ref="AD17:AD25" si="10">IF(D20&gt;E20,D20-E20,0)</f>
        <v>0</v>
      </c>
      <c r="AE17" s="60">
        <f t="shared" ref="AE17:AE25" si="11">IF(F20&gt;E20,F20-E20,0)</f>
        <v>0</v>
      </c>
      <c r="AF17" s="61">
        <f t="shared" ref="AF17:AF25" si="12">IF(E20&gt;F20,E20-F20,0)</f>
        <v>0</v>
      </c>
      <c r="AH17" s="43">
        <v>4210</v>
      </c>
      <c r="AI17" s="31"/>
      <c r="AJ17" s="32"/>
      <c r="AK17" s="71" t="s">
        <v>50</v>
      </c>
      <c r="AL17" s="45">
        <f>+O18</f>
        <v>0</v>
      </c>
      <c r="AM17" s="63">
        <f t="shared" ref="AM17:AM18" si="13">+P18</f>
        <v>0</v>
      </c>
    </row>
    <row r="18" spans="1:39" x14ac:dyDescent="0.25">
      <c r="A18" s="43"/>
      <c r="B18" s="43"/>
      <c r="C18" s="15"/>
      <c r="G18" s="66" t="s">
        <v>51</v>
      </c>
      <c r="H18" s="65">
        <f>SUM(H9:H16)</f>
        <v>0</v>
      </c>
      <c r="I18" s="67">
        <f>SUM(I9:I16)</f>
        <v>0</v>
      </c>
      <c r="J18" s="67">
        <f>SUM(J9:J16)</f>
        <v>0</v>
      </c>
      <c r="K18" s="65"/>
      <c r="L18" s="43">
        <v>4220</v>
      </c>
      <c r="M18" s="58"/>
      <c r="N18" s="59" t="s">
        <v>47</v>
      </c>
      <c r="O18" s="192">
        <f>+'31200'!E15</f>
        <v>0</v>
      </c>
      <c r="P18" s="193">
        <f>+'31200'!F15</f>
        <v>0</v>
      </c>
      <c r="Q18" s="57">
        <f>+'31200'!G16</f>
        <v>0</v>
      </c>
      <c r="S18" s="43"/>
      <c r="T18" s="44"/>
      <c r="U18" s="27"/>
      <c r="V18" s="45"/>
      <c r="W18" s="27"/>
      <c r="X18" s="27"/>
      <c r="Y18" s="46"/>
      <c r="AA18" s="43">
        <v>1220</v>
      </c>
      <c r="AB18" s="44" t="s">
        <v>56</v>
      </c>
      <c r="AC18" s="60">
        <f t="shared" si="9"/>
        <v>0</v>
      </c>
      <c r="AD18" s="61">
        <f t="shared" si="10"/>
        <v>0</v>
      </c>
      <c r="AE18" s="60">
        <f t="shared" si="11"/>
        <v>0</v>
      </c>
      <c r="AF18" s="61">
        <f t="shared" si="12"/>
        <v>0</v>
      </c>
      <c r="AH18" s="43">
        <v>4220</v>
      </c>
      <c r="AI18" s="31"/>
      <c r="AJ18" s="32"/>
      <c r="AK18" s="71" t="s">
        <v>54</v>
      </c>
      <c r="AL18" s="45">
        <f t="shared" ref="AL18" si="14">+O19</f>
        <v>0</v>
      </c>
      <c r="AM18" s="63">
        <f t="shared" si="13"/>
        <v>0</v>
      </c>
    </row>
    <row r="19" spans="1:39" ht="22.5" x14ac:dyDescent="0.25">
      <c r="A19" s="6">
        <v>1200</v>
      </c>
      <c r="B19" s="43"/>
      <c r="C19" s="15" t="s">
        <v>49</v>
      </c>
      <c r="G19" s="17"/>
      <c r="H19" s="37"/>
      <c r="I19" s="38"/>
      <c r="J19" s="68"/>
      <c r="K19" s="69"/>
      <c r="L19" s="6">
        <v>4300</v>
      </c>
      <c r="M19" s="58"/>
      <c r="N19" s="59" t="s">
        <v>52</v>
      </c>
      <c r="O19" s="192">
        <f>+'31200'!E16</f>
        <v>0</v>
      </c>
      <c r="P19" s="193">
        <f>+'31200'!F16</f>
        <v>0</v>
      </c>
      <c r="Q19" s="57">
        <f>+'31200'!G17</f>
        <v>0</v>
      </c>
      <c r="S19" s="43"/>
      <c r="T19" s="202" t="s">
        <v>199</v>
      </c>
      <c r="U19" s="27" t="s">
        <v>30</v>
      </c>
      <c r="V19" s="26"/>
      <c r="W19" s="27"/>
      <c r="X19" s="26">
        <f>SUM(X20:X21)</f>
        <v>0</v>
      </c>
      <c r="Y19" s="28">
        <f>SUM(U19:X19)</f>
        <v>0</v>
      </c>
      <c r="AA19" s="43">
        <v>1230</v>
      </c>
      <c r="AB19" s="44" t="s">
        <v>61</v>
      </c>
      <c r="AC19" s="60">
        <f t="shared" si="9"/>
        <v>0</v>
      </c>
      <c r="AD19" s="61">
        <f t="shared" si="10"/>
        <v>0</v>
      </c>
      <c r="AE19" s="60">
        <f t="shared" si="11"/>
        <v>0</v>
      </c>
      <c r="AF19" s="61">
        <f t="shared" si="12"/>
        <v>0</v>
      </c>
      <c r="AI19" s="31"/>
      <c r="AJ19" s="32"/>
      <c r="AK19" s="62" t="s">
        <v>57</v>
      </c>
      <c r="AL19" s="45">
        <f>+O20</f>
        <v>0</v>
      </c>
      <c r="AM19" s="63">
        <f>+P20</f>
        <v>0</v>
      </c>
    </row>
    <row r="20" spans="1:39" x14ac:dyDescent="0.25">
      <c r="A20" s="43">
        <v>1210</v>
      </c>
      <c r="B20" s="6">
        <v>2200</v>
      </c>
      <c r="C20" s="54" t="s">
        <v>53</v>
      </c>
      <c r="D20" s="55">
        <f>+'31200'!E85</f>
        <v>0</v>
      </c>
      <c r="E20" s="55">
        <f>+'31200'!F85</f>
        <v>0</v>
      </c>
      <c r="F20" s="55">
        <f>+'31200'!G85</f>
        <v>0</v>
      </c>
      <c r="G20" s="17" t="s">
        <v>58</v>
      </c>
      <c r="H20" s="55"/>
      <c r="I20" s="57"/>
      <c r="J20" s="57"/>
      <c r="K20" s="55"/>
      <c r="L20" s="43">
        <v>4310</v>
      </c>
      <c r="M20" s="41" t="s">
        <v>55</v>
      </c>
      <c r="N20" s="21"/>
      <c r="O20" s="37">
        <f>SUM(O21:O26)</f>
        <v>0</v>
      </c>
      <c r="P20" s="38">
        <f t="shared" ref="P20" si="15">SUM(P21:P26)</f>
        <v>0</v>
      </c>
      <c r="Q20" s="38">
        <f t="shared" ref="Q20" si="16">SUM(Q21:Q26)</f>
        <v>0</v>
      </c>
      <c r="S20" s="43">
        <v>3310</v>
      </c>
      <c r="T20" s="44" t="s">
        <v>60</v>
      </c>
      <c r="U20" s="27" t="s">
        <v>30</v>
      </c>
      <c r="W20" s="27"/>
      <c r="X20" s="45">
        <f>+I47</f>
        <v>0</v>
      </c>
      <c r="Y20" s="46">
        <f>SUM(U20:X20)</f>
        <v>0</v>
      </c>
      <c r="AA20" s="43">
        <v>1240</v>
      </c>
      <c r="AB20" s="44" t="s">
        <v>65</v>
      </c>
      <c r="AC20" s="60">
        <f t="shared" si="9"/>
        <v>0</v>
      </c>
      <c r="AD20" s="61">
        <f t="shared" si="10"/>
        <v>0</v>
      </c>
      <c r="AE20" s="60">
        <f t="shared" si="11"/>
        <v>0</v>
      </c>
      <c r="AF20" s="61">
        <f t="shared" si="12"/>
        <v>0</v>
      </c>
      <c r="AI20" s="31"/>
      <c r="AJ20" s="51" t="s">
        <v>9</v>
      </c>
      <c r="AK20" s="51"/>
      <c r="AL20" s="26">
        <f>SUM(AL21:AL36)</f>
        <v>0</v>
      </c>
      <c r="AM20" s="28">
        <f>SUM(AM21:AM36)</f>
        <v>0</v>
      </c>
    </row>
    <row r="21" spans="1:39" x14ac:dyDescent="0.25">
      <c r="A21" s="43">
        <v>1220</v>
      </c>
      <c r="B21" s="43">
        <v>2210</v>
      </c>
      <c r="C21" s="54" t="s">
        <v>56</v>
      </c>
      <c r="D21" s="55">
        <f>+'31200'!E86</f>
        <v>0</v>
      </c>
      <c r="E21" s="55">
        <f>+'31200'!F86</f>
        <v>0</v>
      </c>
      <c r="F21" s="55">
        <f>+'31200'!G86</f>
        <v>0</v>
      </c>
      <c r="G21" s="56" t="s">
        <v>62</v>
      </c>
      <c r="H21" s="55">
        <f>+'31200'!E114</f>
        <v>0</v>
      </c>
      <c r="I21" s="57">
        <f>+'31200'!F114</f>
        <v>0</v>
      </c>
      <c r="J21" s="57">
        <f>+'31200'!G114</f>
        <v>0</v>
      </c>
      <c r="K21" s="55"/>
      <c r="L21" s="43">
        <v>4320</v>
      </c>
      <c r="M21" s="58"/>
      <c r="N21" s="59" t="s">
        <v>59</v>
      </c>
      <c r="O21" s="192">
        <f>+'31200'!E18</f>
        <v>0</v>
      </c>
      <c r="P21" s="193">
        <f>+'31200'!F18</f>
        <v>0</v>
      </c>
      <c r="Q21" s="57">
        <f>+'31200'!G19</f>
        <v>0</v>
      </c>
      <c r="S21" s="43">
        <v>3320</v>
      </c>
      <c r="T21" s="44" t="s">
        <v>64</v>
      </c>
      <c r="U21" s="27" t="s">
        <v>30</v>
      </c>
      <c r="W21" s="27"/>
      <c r="X21" s="45">
        <f>+I48</f>
        <v>0</v>
      </c>
      <c r="Y21" s="46">
        <f>SUM(U21:X21)</f>
        <v>0</v>
      </c>
      <c r="AA21" s="43">
        <v>1250</v>
      </c>
      <c r="AB21" s="44" t="s">
        <v>69</v>
      </c>
      <c r="AC21" s="60">
        <f t="shared" si="9"/>
        <v>0</v>
      </c>
      <c r="AD21" s="61">
        <f t="shared" si="10"/>
        <v>0</v>
      </c>
      <c r="AE21" s="60">
        <f t="shared" si="11"/>
        <v>0</v>
      </c>
      <c r="AF21" s="61">
        <f t="shared" si="12"/>
        <v>0</v>
      </c>
      <c r="AH21" s="43">
        <v>5110</v>
      </c>
      <c r="AI21" s="31"/>
      <c r="AJ21" s="32"/>
      <c r="AK21" s="71" t="s">
        <v>66</v>
      </c>
      <c r="AL21" s="45">
        <f>+O31</f>
        <v>0</v>
      </c>
      <c r="AM21" s="63">
        <f>+P31</f>
        <v>0</v>
      </c>
    </row>
    <row r="22" spans="1:39" ht="22.5" x14ac:dyDescent="0.25">
      <c r="A22" s="43">
        <v>1230</v>
      </c>
      <c r="B22" s="43">
        <v>2220</v>
      </c>
      <c r="C22" s="54" t="s">
        <v>61</v>
      </c>
      <c r="D22" s="55">
        <f>+'31200'!E87</f>
        <v>0</v>
      </c>
      <c r="E22" s="55">
        <f>+'31200'!F87</f>
        <v>0</v>
      </c>
      <c r="F22" s="55">
        <f>+'31200'!G87</f>
        <v>0</v>
      </c>
      <c r="G22" s="56" t="s">
        <v>67</v>
      </c>
      <c r="H22" s="55">
        <f>+'31200'!E115</f>
        <v>0</v>
      </c>
      <c r="I22" s="57">
        <f>+'31200'!F115</f>
        <v>0</v>
      </c>
      <c r="J22" s="57">
        <f>+'31200'!G115</f>
        <v>0</v>
      </c>
      <c r="K22" s="55"/>
      <c r="L22" s="43">
        <v>4330</v>
      </c>
      <c r="M22" s="58"/>
      <c r="N22" s="59" t="s">
        <v>63</v>
      </c>
      <c r="O22" s="192">
        <f>+'31200'!E19</f>
        <v>0</v>
      </c>
      <c r="P22" s="193">
        <f>+'31200'!F19</f>
        <v>0</v>
      </c>
      <c r="Q22" s="57">
        <f>+'31200'!G20</f>
        <v>0</v>
      </c>
      <c r="S22" s="24">
        <v>900003</v>
      </c>
      <c r="T22" s="44"/>
      <c r="U22" s="27"/>
      <c r="W22" s="27"/>
      <c r="X22" s="45"/>
      <c r="Y22" s="46"/>
      <c r="AA22" s="43">
        <v>1260</v>
      </c>
      <c r="AB22" s="44" t="s">
        <v>73</v>
      </c>
      <c r="AC22" s="60">
        <f t="shared" si="9"/>
        <v>0</v>
      </c>
      <c r="AD22" s="61">
        <f t="shared" si="10"/>
        <v>0</v>
      </c>
      <c r="AE22" s="60">
        <f t="shared" si="11"/>
        <v>0</v>
      </c>
      <c r="AF22" s="61">
        <f t="shared" si="12"/>
        <v>0</v>
      </c>
      <c r="AH22" s="43">
        <v>5120</v>
      </c>
      <c r="AI22" s="31"/>
      <c r="AJ22" s="32"/>
      <c r="AK22" s="71" t="s">
        <v>70</v>
      </c>
      <c r="AL22" s="45">
        <f>+O32</f>
        <v>0</v>
      </c>
      <c r="AM22" s="63">
        <f>+P32</f>
        <v>0</v>
      </c>
    </row>
    <row r="23" spans="1:39" x14ac:dyDescent="0.25">
      <c r="A23" s="43">
        <v>1240</v>
      </c>
      <c r="B23" s="43">
        <v>2230</v>
      </c>
      <c r="C23" s="54" t="s">
        <v>65</v>
      </c>
      <c r="D23" s="55">
        <f>+'31200'!E88</f>
        <v>0</v>
      </c>
      <c r="E23" s="55">
        <f>+'31200'!F88</f>
        <v>0</v>
      </c>
      <c r="F23" s="55">
        <f>+'31200'!G88</f>
        <v>0</v>
      </c>
      <c r="G23" s="56" t="s">
        <v>71</v>
      </c>
      <c r="H23" s="55">
        <f>+'31200'!E116</f>
        <v>0</v>
      </c>
      <c r="I23" s="57">
        <f>+'31200'!F116</f>
        <v>0</v>
      </c>
      <c r="J23" s="57">
        <f>+'31200'!G116</f>
        <v>0</v>
      </c>
      <c r="K23" s="55"/>
      <c r="L23" s="43">
        <v>4340</v>
      </c>
      <c r="M23" s="58"/>
      <c r="N23" s="59" t="s">
        <v>68</v>
      </c>
      <c r="O23" s="192">
        <f>+'31200'!E20</f>
        <v>0</v>
      </c>
      <c r="P23" s="193">
        <f>+'31200'!F20</f>
        <v>0</v>
      </c>
      <c r="Q23" s="57">
        <f>+'31200'!G21</f>
        <v>0</v>
      </c>
      <c r="S23" s="24"/>
      <c r="T23" s="25" t="s">
        <v>195</v>
      </c>
      <c r="U23" s="26">
        <f>+U7</f>
        <v>0</v>
      </c>
      <c r="V23" s="26">
        <f>+V7+V12+V19</f>
        <v>0</v>
      </c>
      <c r="W23" s="26">
        <f>+W7+W12+W19</f>
        <v>0</v>
      </c>
      <c r="X23" s="26">
        <f>+X7+X12+X19</f>
        <v>0</v>
      </c>
      <c r="Y23" s="28">
        <f>+Y7+Y12+Y19</f>
        <v>0</v>
      </c>
      <c r="AA23" s="43">
        <v>1270</v>
      </c>
      <c r="AB23" s="44" t="s">
        <v>77</v>
      </c>
      <c r="AC23" s="60">
        <f t="shared" si="9"/>
        <v>0</v>
      </c>
      <c r="AD23" s="61">
        <f t="shared" si="10"/>
        <v>0</v>
      </c>
      <c r="AE23" s="60">
        <f t="shared" si="11"/>
        <v>0</v>
      </c>
      <c r="AF23" s="61">
        <f t="shared" si="12"/>
        <v>0</v>
      </c>
      <c r="AH23" s="43">
        <v>5130</v>
      </c>
      <c r="AI23" s="31"/>
      <c r="AJ23" s="32"/>
      <c r="AK23" s="71" t="s">
        <v>74</v>
      </c>
      <c r="AL23" s="45">
        <f t="shared" ref="AL23:AM23" si="17">+O33</f>
        <v>0</v>
      </c>
      <c r="AM23" s="63">
        <f t="shared" si="17"/>
        <v>0</v>
      </c>
    </row>
    <row r="24" spans="1:39" x14ac:dyDescent="0.25">
      <c r="A24" s="43">
        <v>1250</v>
      </c>
      <c r="B24" s="43">
        <v>2240</v>
      </c>
      <c r="C24" s="54" t="s">
        <v>69</v>
      </c>
      <c r="D24" s="55">
        <f>+'31200'!E89</f>
        <v>0</v>
      </c>
      <c r="E24" s="55">
        <f>+'31200'!F89</f>
        <v>0</v>
      </c>
      <c r="F24" s="55">
        <f>+'31200'!G89</f>
        <v>0</v>
      </c>
      <c r="G24" s="56" t="s">
        <v>75</v>
      </c>
      <c r="H24" s="55">
        <f>+'31200'!E117</f>
        <v>0</v>
      </c>
      <c r="I24" s="57">
        <f>+'31200'!F117</f>
        <v>0</v>
      </c>
      <c r="J24" s="57">
        <f>+'31200'!G117</f>
        <v>0</v>
      </c>
      <c r="K24" s="55"/>
      <c r="L24" s="43">
        <v>4390</v>
      </c>
      <c r="M24" s="58"/>
      <c r="N24" s="59" t="s">
        <v>72</v>
      </c>
      <c r="O24" s="192">
        <f>+'31200'!E21</f>
        <v>0</v>
      </c>
      <c r="P24" s="193">
        <f>+'31200'!F21</f>
        <v>0</v>
      </c>
      <c r="Q24" s="57">
        <f>+'31200'!G22</f>
        <v>0</v>
      </c>
      <c r="S24" s="24"/>
      <c r="T24" s="25"/>
      <c r="U24" s="26"/>
      <c r="V24" s="26"/>
      <c r="W24" s="26"/>
      <c r="X24" s="26"/>
      <c r="Y24" s="28"/>
      <c r="AA24" s="43">
        <v>1280</v>
      </c>
      <c r="AB24" s="44" t="s">
        <v>80</v>
      </c>
      <c r="AC24" s="60">
        <f t="shared" si="9"/>
        <v>0</v>
      </c>
      <c r="AD24" s="61">
        <f t="shared" si="10"/>
        <v>0</v>
      </c>
      <c r="AE24" s="60">
        <f t="shared" si="11"/>
        <v>0</v>
      </c>
      <c r="AF24" s="61">
        <f t="shared" si="12"/>
        <v>0</v>
      </c>
      <c r="AH24" s="43">
        <v>5210</v>
      </c>
      <c r="AI24" s="31"/>
      <c r="AJ24" s="32"/>
      <c r="AK24" s="71" t="s">
        <v>78</v>
      </c>
      <c r="AL24" s="45">
        <f>+O35</f>
        <v>0</v>
      </c>
      <c r="AM24" s="63">
        <f t="shared" ref="AM24:AM32" si="18">+P35</f>
        <v>0</v>
      </c>
    </row>
    <row r="25" spans="1:39" ht="22.5" x14ac:dyDescent="0.25">
      <c r="A25" s="43">
        <v>1260</v>
      </c>
      <c r="B25" s="43">
        <v>2250</v>
      </c>
      <c r="C25" s="54" t="s">
        <v>73</v>
      </c>
      <c r="D25" s="55">
        <f>+'31200'!E90</f>
        <v>0</v>
      </c>
      <c r="E25" s="55">
        <f>+'31200'!F90</f>
        <v>0</v>
      </c>
      <c r="F25" s="55">
        <f>+'31200'!G90</f>
        <v>0</v>
      </c>
      <c r="G25" s="59" t="s">
        <v>79</v>
      </c>
      <c r="H25" s="55">
        <f>+'31200'!E118</f>
        <v>0</v>
      </c>
      <c r="I25" s="57">
        <f>+'31200'!F118</f>
        <v>0</v>
      </c>
      <c r="J25" s="57">
        <f>+'31200'!G118</f>
        <v>0</v>
      </c>
      <c r="K25" s="55"/>
      <c r="L25" s="43"/>
      <c r="M25" s="58"/>
      <c r="N25" s="59" t="s">
        <v>76</v>
      </c>
      <c r="O25" s="192">
        <f>+'31200'!E22</f>
        <v>0</v>
      </c>
      <c r="P25" s="193">
        <f>+'31200'!F22</f>
        <v>0</v>
      </c>
      <c r="Q25" s="57">
        <f>+'31200'!G23</f>
        <v>0</v>
      </c>
      <c r="S25" s="24">
        <v>900004</v>
      </c>
      <c r="T25" s="25" t="s">
        <v>196</v>
      </c>
      <c r="U25" s="26">
        <f>SUM(U26:U28)</f>
        <v>0</v>
      </c>
      <c r="V25" s="27"/>
      <c r="W25" s="27"/>
      <c r="X25" s="26"/>
      <c r="Y25" s="28">
        <f>SUM(U25:X25)</f>
        <v>0</v>
      </c>
      <c r="AA25" s="43">
        <v>1290</v>
      </c>
      <c r="AB25" s="44" t="s">
        <v>84</v>
      </c>
      <c r="AC25" s="60">
        <f t="shared" si="9"/>
        <v>0</v>
      </c>
      <c r="AD25" s="61">
        <f t="shared" si="10"/>
        <v>0</v>
      </c>
      <c r="AE25" s="60">
        <f t="shared" si="11"/>
        <v>0</v>
      </c>
      <c r="AF25" s="61">
        <f t="shared" si="12"/>
        <v>0</v>
      </c>
      <c r="AH25" s="43">
        <v>5220</v>
      </c>
      <c r="AI25" s="31"/>
      <c r="AJ25" s="32"/>
      <c r="AK25" s="71" t="s">
        <v>81</v>
      </c>
      <c r="AL25" s="45">
        <f t="shared" ref="AL25:AL32" si="19">+O36</f>
        <v>0</v>
      </c>
      <c r="AM25" s="63">
        <f t="shared" si="18"/>
        <v>0</v>
      </c>
    </row>
    <row r="26" spans="1:39" x14ac:dyDescent="0.25">
      <c r="A26" s="43">
        <v>1270</v>
      </c>
      <c r="B26" s="43">
        <v>2260</v>
      </c>
      <c r="C26" s="54" t="s">
        <v>77</v>
      </c>
      <c r="D26" s="55">
        <f>+'31200'!E91</f>
        <v>0</v>
      </c>
      <c r="E26" s="55">
        <f>+'31200'!F91</f>
        <v>0</v>
      </c>
      <c r="F26" s="55">
        <f>+'31200'!G91</f>
        <v>0</v>
      </c>
      <c r="G26" s="56" t="s">
        <v>82</v>
      </c>
      <c r="H26" s="55">
        <f>+'31200'!E119</f>
        <v>0</v>
      </c>
      <c r="I26" s="57">
        <f>+'31200'!F119</f>
        <v>0</v>
      </c>
      <c r="J26" s="57">
        <f>+'31200'!G119</f>
        <v>0</v>
      </c>
      <c r="K26" s="55"/>
      <c r="L26" s="43"/>
      <c r="M26" s="58"/>
      <c r="N26" s="59"/>
      <c r="O26" s="55"/>
      <c r="P26" s="57"/>
      <c r="Q26" s="57"/>
      <c r="S26" s="43">
        <v>3110</v>
      </c>
      <c r="T26" s="44" t="s">
        <v>14</v>
      </c>
      <c r="U26" s="45">
        <f>+H35-I35</f>
        <v>0</v>
      </c>
      <c r="V26" s="27"/>
      <c r="W26" s="27"/>
      <c r="X26" s="27"/>
      <c r="Y26" s="46">
        <f>SUM(U26:X26)</f>
        <v>0</v>
      </c>
      <c r="AA26" s="43"/>
      <c r="AB26" s="76"/>
      <c r="AC26" s="29"/>
      <c r="AD26" s="30"/>
      <c r="AE26" s="29"/>
      <c r="AF26" s="30"/>
      <c r="AH26" s="43">
        <v>5230</v>
      </c>
      <c r="AI26" s="31"/>
      <c r="AJ26" s="32"/>
      <c r="AK26" s="71" t="s">
        <v>85</v>
      </c>
      <c r="AL26" s="45">
        <f t="shared" si="19"/>
        <v>0</v>
      </c>
      <c r="AM26" s="63">
        <f t="shared" si="18"/>
        <v>0</v>
      </c>
    </row>
    <row r="27" spans="1:39" ht="22.5" x14ac:dyDescent="0.25">
      <c r="A27" s="43">
        <v>1280</v>
      </c>
      <c r="B27" s="43"/>
      <c r="C27" s="54" t="s">
        <v>80</v>
      </c>
      <c r="D27" s="55">
        <f>+'31200'!E92</f>
        <v>0</v>
      </c>
      <c r="E27" s="55">
        <f>+'31200'!F92</f>
        <v>0</v>
      </c>
      <c r="F27" s="55">
        <f>+'31200'!G92</f>
        <v>0</v>
      </c>
      <c r="G27" s="56"/>
      <c r="H27" s="55"/>
      <c r="I27" s="57"/>
      <c r="J27" s="39"/>
      <c r="K27" s="40"/>
      <c r="L27" s="43"/>
      <c r="M27" s="72" t="s">
        <v>83</v>
      </c>
      <c r="N27" s="73"/>
      <c r="O27" s="74">
        <f>+O8+O17+O20</f>
        <v>0</v>
      </c>
      <c r="P27" s="75">
        <f>+P8+P17+P20</f>
        <v>0</v>
      </c>
      <c r="Q27" s="75">
        <f>+Q8+Q17+Q20</f>
        <v>0</v>
      </c>
      <c r="S27" s="43">
        <v>3120</v>
      </c>
      <c r="T27" s="44" t="s">
        <v>19</v>
      </c>
      <c r="U27" s="45">
        <f t="shared" ref="U27:U28" si="20">+H36-I36</f>
        <v>0</v>
      </c>
      <c r="V27" s="27"/>
      <c r="W27" s="27"/>
      <c r="X27" s="27"/>
      <c r="Y27" s="46">
        <f>SUM(U27:X27)</f>
        <v>0</v>
      </c>
      <c r="AA27" s="6">
        <v>2000</v>
      </c>
      <c r="AB27" s="25" t="s">
        <v>7</v>
      </c>
      <c r="AC27" s="29">
        <f>IF(H30&gt;I30,H30-I30,0)</f>
        <v>0</v>
      </c>
      <c r="AD27" s="30">
        <f>IF(I30&gt;H30,I30-H30,0)</f>
        <v>0</v>
      </c>
      <c r="AE27" s="29">
        <f>IF(I30&gt;J30,I30-J30,0)</f>
        <v>0</v>
      </c>
      <c r="AF27" s="30">
        <f>IF(J30&gt;I30,J30-I30,0)</f>
        <v>0</v>
      </c>
      <c r="AH27" s="43">
        <v>5240</v>
      </c>
      <c r="AI27" s="31"/>
      <c r="AJ27" s="32"/>
      <c r="AK27" s="71" t="s">
        <v>86</v>
      </c>
      <c r="AL27" s="45">
        <f t="shared" si="19"/>
        <v>0</v>
      </c>
      <c r="AM27" s="63">
        <f t="shared" si="18"/>
        <v>0</v>
      </c>
    </row>
    <row r="28" spans="1:39" x14ac:dyDescent="0.25">
      <c r="A28" s="43">
        <v>1290</v>
      </c>
      <c r="B28" s="43"/>
      <c r="C28" s="54" t="s">
        <v>84</v>
      </c>
      <c r="D28" s="55">
        <f>+'31200'!E93</f>
        <v>0</v>
      </c>
      <c r="E28" s="55">
        <f>+'31200'!F93</f>
        <v>0</v>
      </c>
      <c r="F28" s="55">
        <f>+'31200'!G93</f>
        <v>0</v>
      </c>
      <c r="G28" s="66" t="s">
        <v>87</v>
      </c>
      <c r="H28" s="65">
        <f>SUM(H20:H26)</f>
        <v>0</v>
      </c>
      <c r="I28" s="67">
        <f>SUM(I20:I26)</f>
        <v>0</v>
      </c>
      <c r="J28" s="67">
        <f>SUM(J20:J26)</f>
        <v>0</v>
      </c>
      <c r="K28" s="65"/>
      <c r="L28" s="6">
        <v>5000</v>
      </c>
      <c r="M28" s="58"/>
      <c r="N28" s="21"/>
      <c r="O28" s="55"/>
      <c r="P28" s="57"/>
      <c r="Q28" s="57"/>
      <c r="S28" s="43">
        <v>3130</v>
      </c>
      <c r="T28" s="44" t="s">
        <v>23</v>
      </c>
      <c r="U28" s="45">
        <f t="shared" si="20"/>
        <v>0</v>
      </c>
      <c r="V28" s="27"/>
      <c r="W28" s="27"/>
      <c r="X28" s="27"/>
      <c r="Y28" s="46">
        <f>SUM(U28:X28)</f>
        <v>0</v>
      </c>
      <c r="AA28" s="6">
        <v>2100</v>
      </c>
      <c r="AB28" s="47" t="s">
        <v>12</v>
      </c>
      <c r="AC28" s="48">
        <f>IF(H18&gt;I18,H18-I18,0)</f>
        <v>0</v>
      </c>
      <c r="AD28" s="49">
        <f>IF(I18&gt;H18,I18-H18,0)</f>
        <v>0</v>
      </c>
      <c r="AE28" s="48">
        <f>IF(I18&gt;J18,I18-J18,0)</f>
        <v>0</v>
      </c>
      <c r="AF28" s="49">
        <f>IF(J18&gt;I18,J18-I18,0)</f>
        <v>0</v>
      </c>
      <c r="AH28" s="43">
        <v>5250</v>
      </c>
      <c r="AI28" s="31"/>
      <c r="AJ28" s="32"/>
      <c r="AK28" s="71" t="s">
        <v>89</v>
      </c>
      <c r="AL28" s="45">
        <f t="shared" si="19"/>
        <v>0</v>
      </c>
      <c r="AM28" s="63">
        <f t="shared" si="18"/>
        <v>0</v>
      </c>
    </row>
    <row r="29" spans="1:39" x14ac:dyDescent="0.25">
      <c r="B29" s="43"/>
      <c r="C29" s="54"/>
      <c r="D29" s="55"/>
      <c r="E29" s="55"/>
      <c r="G29" s="56"/>
      <c r="H29" s="37"/>
      <c r="I29" s="38"/>
      <c r="J29" s="68"/>
      <c r="K29" s="69"/>
      <c r="L29" s="6">
        <v>5100</v>
      </c>
      <c r="M29" s="20" t="s">
        <v>88</v>
      </c>
      <c r="N29" s="21"/>
      <c r="O29" s="55"/>
      <c r="P29" s="57"/>
      <c r="Q29" s="57"/>
      <c r="S29" s="43"/>
      <c r="T29" s="44"/>
      <c r="U29" s="45"/>
      <c r="V29" s="27"/>
      <c r="W29" s="27"/>
      <c r="X29" s="27"/>
      <c r="Y29" s="46"/>
      <c r="AA29" s="43">
        <v>2110</v>
      </c>
      <c r="AB29" s="44" t="s">
        <v>17</v>
      </c>
      <c r="AC29" s="60">
        <f t="shared" ref="AC29:AC36" si="21">IF(H9&gt;I9,H9-I9,0)</f>
        <v>0</v>
      </c>
      <c r="AD29" s="61">
        <f t="shared" ref="AD29:AD36" si="22">IF(I9&gt;H9,I9-H9,0)</f>
        <v>0</v>
      </c>
      <c r="AE29" s="60">
        <f t="shared" ref="AE29:AE36" si="23">IF(I9&gt;J9,I9-J9,0)</f>
        <v>0</v>
      </c>
      <c r="AF29" s="61">
        <f t="shared" ref="AF29:AF36" si="24">IF(J9&gt;I9,J9-I9,0)</f>
        <v>0</v>
      </c>
      <c r="AH29" s="43">
        <v>5260</v>
      </c>
      <c r="AI29" s="31"/>
      <c r="AJ29" s="32"/>
      <c r="AK29" s="71" t="s">
        <v>91</v>
      </c>
      <c r="AL29" s="45">
        <f t="shared" si="19"/>
        <v>0</v>
      </c>
      <c r="AM29" s="63">
        <f t="shared" si="18"/>
        <v>0</v>
      </c>
    </row>
    <row r="30" spans="1:39" x14ac:dyDescent="0.25">
      <c r="B30" s="43"/>
      <c r="C30" s="64" t="s">
        <v>92</v>
      </c>
      <c r="D30" s="65">
        <f>SUM(D20:D28)</f>
        <v>0</v>
      </c>
      <c r="E30" s="65">
        <f>SUM(E20:E28)</f>
        <v>0</v>
      </c>
      <c r="F30" s="65">
        <f>SUM(F20:F28)</f>
        <v>0</v>
      </c>
      <c r="G30" s="77" t="s">
        <v>93</v>
      </c>
      <c r="H30" s="74">
        <f>+H28+H18</f>
        <v>0</v>
      </c>
      <c r="I30" s="75">
        <f>+I28+I18</f>
        <v>0</v>
      </c>
      <c r="J30" s="75">
        <f>+J28+J18</f>
        <v>0</v>
      </c>
      <c r="K30" s="78"/>
      <c r="L30" s="43">
        <v>5110</v>
      </c>
      <c r="M30" s="41" t="s">
        <v>90</v>
      </c>
      <c r="N30" s="21"/>
      <c r="O30" s="37">
        <f>SUM(O31:O33)</f>
        <v>0</v>
      </c>
      <c r="P30" s="38">
        <f t="shared" ref="P30" si="25">SUM(P31:P33)</f>
        <v>0</v>
      </c>
      <c r="Q30" s="38">
        <f t="shared" ref="Q30" si="26">SUM(Q31:Q33)</f>
        <v>0</v>
      </c>
      <c r="S30" s="24">
        <v>900005</v>
      </c>
      <c r="T30" s="25" t="s">
        <v>197</v>
      </c>
      <c r="U30" s="27" t="s">
        <v>30</v>
      </c>
      <c r="V30" s="26">
        <f>SUM(V31:V35)</f>
        <v>0</v>
      </c>
      <c r="W30" s="26">
        <f>SUM(W31:W35)</f>
        <v>0</v>
      </c>
      <c r="X30" s="26"/>
      <c r="Y30" s="28">
        <f t="shared" ref="Y30:Y35" si="27">SUM(U30:X30)</f>
        <v>0</v>
      </c>
      <c r="AA30" s="43">
        <v>2120</v>
      </c>
      <c r="AB30" s="44" t="s">
        <v>21</v>
      </c>
      <c r="AC30" s="60">
        <f t="shared" si="21"/>
        <v>0</v>
      </c>
      <c r="AD30" s="61">
        <f t="shared" si="22"/>
        <v>0</v>
      </c>
      <c r="AE30" s="60">
        <f t="shared" si="23"/>
        <v>0</v>
      </c>
      <c r="AF30" s="61">
        <f t="shared" si="24"/>
        <v>0</v>
      </c>
      <c r="AH30" s="43">
        <v>5270</v>
      </c>
      <c r="AI30" s="31"/>
      <c r="AJ30" s="32"/>
      <c r="AK30" s="71" t="s">
        <v>94</v>
      </c>
      <c r="AL30" s="45">
        <f t="shared" si="19"/>
        <v>0</v>
      </c>
      <c r="AM30" s="63">
        <f t="shared" si="18"/>
        <v>0</v>
      </c>
    </row>
    <row r="31" spans="1:39" x14ac:dyDescent="0.25">
      <c r="B31" s="43"/>
      <c r="C31" s="15"/>
      <c r="D31" s="37"/>
      <c r="E31" s="37"/>
      <c r="F31" s="37"/>
      <c r="G31" s="17"/>
      <c r="H31" s="37"/>
      <c r="I31" s="38"/>
      <c r="J31" s="68"/>
      <c r="K31" s="69"/>
      <c r="L31" s="43">
        <v>5120</v>
      </c>
      <c r="M31" s="58"/>
      <c r="N31" s="59" t="s">
        <v>66</v>
      </c>
      <c r="O31" s="55">
        <f>+'31200'!E28</f>
        <v>0</v>
      </c>
      <c r="P31" s="57">
        <f>+'31200'!F28</f>
        <v>0</v>
      </c>
      <c r="Q31" s="57">
        <f>+'31200'!G28</f>
        <v>0</v>
      </c>
      <c r="S31" s="43">
        <v>3210</v>
      </c>
      <c r="T31" s="44" t="s">
        <v>34</v>
      </c>
      <c r="U31" s="27" t="s">
        <v>30</v>
      </c>
      <c r="V31" s="27"/>
      <c r="W31" s="45">
        <f>+H40</f>
        <v>0</v>
      </c>
      <c r="X31" s="27"/>
      <c r="Y31" s="46">
        <f t="shared" si="27"/>
        <v>0</v>
      </c>
      <c r="AA31" s="43">
        <v>2130</v>
      </c>
      <c r="AB31" s="44" t="s">
        <v>25</v>
      </c>
      <c r="AC31" s="60">
        <f t="shared" si="21"/>
        <v>0</v>
      </c>
      <c r="AD31" s="61">
        <f t="shared" si="22"/>
        <v>0</v>
      </c>
      <c r="AE31" s="60">
        <f t="shared" si="23"/>
        <v>0</v>
      </c>
      <c r="AF31" s="61">
        <f t="shared" si="24"/>
        <v>0</v>
      </c>
      <c r="AH31" s="43">
        <v>5280</v>
      </c>
      <c r="AI31" s="31"/>
      <c r="AJ31" s="32"/>
      <c r="AK31" s="71" t="s">
        <v>95</v>
      </c>
      <c r="AL31" s="45">
        <f t="shared" si="19"/>
        <v>0</v>
      </c>
      <c r="AM31" s="63">
        <f t="shared" si="18"/>
        <v>0</v>
      </c>
    </row>
    <row r="32" spans="1:39" x14ac:dyDescent="0.25">
      <c r="C32" s="15" t="s">
        <v>96</v>
      </c>
      <c r="D32" s="37">
        <f>+D30+D17</f>
        <v>0</v>
      </c>
      <c r="E32" s="37">
        <f>+E30+E17</f>
        <v>0</v>
      </c>
      <c r="F32" s="37">
        <f>+F30+F17</f>
        <v>0</v>
      </c>
      <c r="G32" s="17" t="s">
        <v>97</v>
      </c>
      <c r="H32" s="37"/>
      <c r="I32" s="38"/>
      <c r="J32" s="38"/>
      <c r="K32" s="37"/>
      <c r="L32" s="43">
        <v>5130</v>
      </c>
      <c r="M32" s="58"/>
      <c r="N32" s="59" t="s">
        <v>70</v>
      </c>
      <c r="O32" s="55">
        <f>+'31200'!E29</f>
        <v>0</v>
      </c>
      <c r="P32" s="57">
        <f>+'31200'!F29</f>
        <v>0</v>
      </c>
      <c r="Q32" s="57">
        <f>+'31200'!G29</f>
        <v>0</v>
      </c>
      <c r="S32" s="43">
        <v>3220</v>
      </c>
      <c r="T32" s="44" t="s">
        <v>38</v>
      </c>
      <c r="U32" s="27" t="s">
        <v>30</v>
      </c>
      <c r="V32" s="45">
        <f>+H41-I41</f>
        <v>0</v>
      </c>
      <c r="W32" s="80">
        <f>-W13</f>
        <v>0</v>
      </c>
      <c r="X32" s="27"/>
      <c r="Y32" s="46">
        <f t="shared" si="27"/>
        <v>0</v>
      </c>
      <c r="AA32" s="43">
        <v>2140</v>
      </c>
      <c r="AB32" s="44" t="s">
        <v>28</v>
      </c>
      <c r="AC32" s="60">
        <f t="shared" si="21"/>
        <v>0</v>
      </c>
      <c r="AD32" s="61">
        <f t="shared" si="22"/>
        <v>0</v>
      </c>
      <c r="AE32" s="60">
        <f t="shared" si="23"/>
        <v>0</v>
      </c>
      <c r="AF32" s="61">
        <f t="shared" si="24"/>
        <v>0</v>
      </c>
      <c r="AH32" s="43">
        <v>5290</v>
      </c>
      <c r="AI32" s="31"/>
      <c r="AJ32" s="32"/>
      <c r="AK32" s="71" t="s">
        <v>98</v>
      </c>
      <c r="AL32" s="45">
        <f t="shared" si="19"/>
        <v>0</v>
      </c>
      <c r="AM32" s="63">
        <f t="shared" si="18"/>
        <v>0</v>
      </c>
    </row>
    <row r="33" spans="2:39" x14ac:dyDescent="0.25">
      <c r="B33" s="6"/>
      <c r="C33" s="20"/>
      <c r="D33" s="79"/>
      <c r="E33" s="79"/>
      <c r="G33" s="17"/>
      <c r="H33" s="37"/>
      <c r="I33" s="38"/>
      <c r="J33" s="38"/>
      <c r="K33" s="37"/>
      <c r="L33" s="6">
        <v>5200</v>
      </c>
      <c r="M33" s="58"/>
      <c r="N33" s="59" t="s">
        <v>74</v>
      </c>
      <c r="O33" s="55">
        <f>+'31200'!E30</f>
        <v>0</v>
      </c>
      <c r="P33" s="57">
        <f>+'31200'!F30</f>
        <v>0</v>
      </c>
      <c r="Q33" s="57">
        <f>+'31200'!G30</f>
        <v>0</v>
      </c>
      <c r="S33" s="43">
        <v>3230</v>
      </c>
      <c r="T33" s="44" t="s">
        <v>42</v>
      </c>
      <c r="U33" s="27" t="s">
        <v>30</v>
      </c>
      <c r="V33" s="27"/>
      <c r="W33" s="45">
        <f>+H42-I42</f>
        <v>0</v>
      </c>
      <c r="X33" s="27"/>
      <c r="Y33" s="46">
        <f t="shared" si="27"/>
        <v>0</v>
      </c>
      <c r="AA33" s="43">
        <v>2150</v>
      </c>
      <c r="AB33" s="44" t="s">
        <v>32</v>
      </c>
      <c r="AC33" s="60">
        <f t="shared" si="21"/>
        <v>0</v>
      </c>
      <c r="AD33" s="61">
        <f t="shared" si="22"/>
        <v>0</v>
      </c>
      <c r="AE33" s="60">
        <f t="shared" si="23"/>
        <v>0</v>
      </c>
      <c r="AF33" s="61">
        <f t="shared" si="24"/>
        <v>0</v>
      </c>
      <c r="AH33" s="43">
        <v>5310</v>
      </c>
      <c r="AI33" s="31"/>
      <c r="AJ33" s="32"/>
      <c r="AK33" s="71" t="s">
        <v>100</v>
      </c>
      <c r="AL33" s="45">
        <f>+O45</f>
        <v>0</v>
      </c>
      <c r="AM33" s="63">
        <f t="shared" ref="AM33:AM36" si="28">+P45</f>
        <v>0</v>
      </c>
    </row>
    <row r="34" spans="2:39" x14ac:dyDescent="0.25">
      <c r="B34" s="6">
        <v>3100</v>
      </c>
      <c r="C34" s="58"/>
      <c r="D34" s="81"/>
      <c r="E34" s="81"/>
      <c r="F34" s="82"/>
      <c r="G34" s="77" t="s">
        <v>101</v>
      </c>
      <c r="H34" s="74">
        <f>SUM(H35:H37)</f>
        <v>0</v>
      </c>
      <c r="I34" s="75">
        <f>SUM(I35:I37)</f>
        <v>0</v>
      </c>
      <c r="J34" s="75">
        <f>SUM(J35:J37)</f>
        <v>0</v>
      </c>
      <c r="K34" s="74"/>
      <c r="L34" s="43">
        <v>5210</v>
      </c>
      <c r="M34" s="41" t="s">
        <v>99</v>
      </c>
      <c r="N34" s="21"/>
      <c r="O34" s="37">
        <f>SUM(O35:O43)</f>
        <v>0</v>
      </c>
      <c r="P34" s="38">
        <f>SUM(P35:P43)</f>
        <v>0</v>
      </c>
      <c r="Q34" s="38">
        <f>SUM(Q35:Q43)</f>
        <v>0</v>
      </c>
      <c r="S34" s="43">
        <v>3240</v>
      </c>
      <c r="T34" s="44" t="s">
        <v>45</v>
      </c>
      <c r="U34" s="27" t="s">
        <v>30</v>
      </c>
      <c r="V34" s="27"/>
      <c r="W34" s="45">
        <f t="shared" ref="W34:W35" si="29">+H43-I43</f>
        <v>0</v>
      </c>
      <c r="X34" s="27"/>
      <c r="Y34" s="46">
        <f t="shared" si="27"/>
        <v>0</v>
      </c>
      <c r="AA34" s="43">
        <v>2160</v>
      </c>
      <c r="AB34" s="44" t="s">
        <v>36</v>
      </c>
      <c r="AC34" s="60">
        <f t="shared" si="21"/>
        <v>0</v>
      </c>
      <c r="AD34" s="61">
        <f t="shared" si="22"/>
        <v>0</v>
      </c>
      <c r="AE34" s="60">
        <f t="shared" si="23"/>
        <v>0</v>
      </c>
      <c r="AF34" s="61">
        <f t="shared" si="24"/>
        <v>0</v>
      </c>
      <c r="AH34" s="43">
        <v>5320</v>
      </c>
      <c r="AI34" s="31"/>
      <c r="AJ34" s="32"/>
      <c r="AK34" s="71" t="s">
        <v>14</v>
      </c>
      <c r="AL34" s="45">
        <f t="shared" ref="AL34:AL36" si="30">+O46</f>
        <v>0</v>
      </c>
      <c r="AM34" s="63">
        <f t="shared" si="28"/>
        <v>0</v>
      </c>
    </row>
    <row r="35" spans="2:39" x14ac:dyDescent="0.25">
      <c r="B35" s="43">
        <v>3110</v>
      </c>
      <c r="C35" s="58"/>
      <c r="D35" s="81"/>
      <c r="E35" s="81"/>
      <c r="F35" s="82"/>
      <c r="G35" s="56" t="s">
        <v>14</v>
      </c>
      <c r="H35" s="55">
        <f>+'31200'!E128</f>
        <v>0</v>
      </c>
      <c r="I35" s="57">
        <f>+'31200'!F128</f>
        <v>0</v>
      </c>
      <c r="J35" s="57">
        <f>+'31200'!G128</f>
        <v>0</v>
      </c>
      <c r="K35" s="55"/>
      <c r="L35" s="43">
        <v>5220</v>
      </c>
      <c r="M35" s="58"/>
      <c r="N35" s="59" t="s">
        <v>78</v>
      </c>
      <c r="O35" s="55">
        <f>+'31200'!E32</f>
        <v>0</v>
      </c>
      <c r="P35" s="57">
        <f>+'31200'!F32</f>
        <v>0</v>
      </c>
      <c r="Q35" s="57">
        <f>+'31200'!G32</f>
        <v>0</v>
      </c>
      <c r="S35" s="43">
        <v>3250</v>
      </c>
      <c r="T35" s="44" t="s">
        <v>48</v>
      </c>
      <c r="U35" s="27" t="s">
        <v>30</v>
      </c>
      <c r="V35" s="27"/>
      <c r="W35" s="45">
        <f t="shared" si="29"/>
        <v>0</v>
      </c>
      <c r="X35" s="27"/>
      <c r="Y35" s="46">
        <f t="shared" si="27"/>
        <v>0</v>
      </c>
      <c r="AA35" s="43">
        <v>2170</v>
      </c>
      <c r="AB35" s="44" t="s">
        <v>40</v>
      </c>
      <c r="AC35" s="60">
        <f t="shared" si="21"/>
        <v>0</v>
      </c>
      <c r="AD35" s="61">
        <f t="shared" si="22"/>
        <v>0</v>
      </c>
      <c r="AE35" s="60">
        <f t="shared" si="23"/>
        <v>0</v>
      </c>
      <c r="AF35" s="61">
        <f t="shared" si="24"/>
        <v>0</v>
      </c>
      <c r="AH35" s="43">
        <v>5330</v>
      </c>
      <c r="AI35" s="31"/>
      <c r="AJ35" s="32"/>
      <c r="AK35" s="71" t="s">
        <v>103</v>
      </c>
      <c r="AL35" s="45">
        <f t="shared" si="30"/>
        <v>0</v>
      </c>
      <c r="AM35" s="63">
        <f t="shared" si="28"/>
        <v>0</v>
      </c>
    </row>
    <row r="36" spans="2:39" x14ac:dyDescent="0.25">
      <c r="B36" s="43">
        <v>3120</v>
      </c>
      <c r="C36" s="58"/>
      <c r="D36" s="81"/>
      <c r="E36" s="81"/>
      <c r="F36" s="82"/>
      <c r="G36" s="56" t="s">
        <v>19</v>
      </c>
      <c r="H36" s="55">
        <f>+'31200'!E129</f>
        <v>0</v>
      </c>
      <c r="I36" s="57">
        <f>+'31200'!F129</f>
        <v>0</v>
      </c>
      <c r="J36" s="57">
        <f>+'31200'!G129</f>
        <v>0</v>
      </c>
      <c r="K36" s="55"/>
      <c r="L36" s="43">
        <v>5230</v>
      </c>
      <c r="M36" s="58"/>
      <c r="N36" s="59" t="s">
        <v>102</v>
      </c>
      <c r="O36" s="55">
        <f>+'31200'!E33</f>
        <v>0</v>
      </c>
      <c r="P36" s="57">
        <f>+'31200'!F33</f>
        <v>0</v>
      </c>
      <c r="Q36" s="57">
        <f>+'31200'!G33</f>
        <v>0</v>
      </c>
      <c r="S36" s="43"/>
      <c r="T36" s="44"/>
      <c r="U36" s="27"/>
      <c r="V36" s="27"/>
      <c r="W36" s="45"/>
      <c r="X36" s="27"/>
      <c r="Y36" s="46"/>
      <c r="AA36" s="43">
        <v>2190</v>
      </c>
      <c r="AB36" s="44" t="s">
        <v>43</v>
      </c>
      <c r="AC36" s="60">
        <f t="shared" si="21"/>
        <v>0</v>
      </c>
      <c r="AD36" s="61">
        <f t="shared" si="22"/>
        <v>0</v>
      </c>
      <c r="AE36" s="60">
        <f t="shared" si="23"/>
        <v>0</v>
      </c>
      <c r="AF36" s="61">
        <f t="shared" si="24"/>
        <v>0</v>
      </c>
      <c r="AH36" s="83">
        <v>4500</v>
      </c>
      <c r="AI36" s="31"/>
      <c r="AJ36" s="32"/>
      <c r="AK36" s="71" t="s">
        <v>105</v>
      </c>
      <c r="AL36" s="45">
        <f t="shared" si="30"/>
        <v>0</v>
      </c>
      <c r="AM36" s="63">
        <f t="shared" si="28"/>
        <v>0</v>
      </c>
    </row>
    <row r="37" spans="2:39" ht="22.5" x14ac:dyDescent="0.25">
      <c r="B37" s="43">
        <v>3130</v>
      </c>
      <c r="C37" s="58"/>
      <c r="D37" s="81"/>
      <c r="E37" s="81"/>
      <c r="F37" s="82"/>
      <c r="G37" s="56" t="s">
        <v>23</v>
      </c>
      <c r="H37" s="55">
        <f>+'31200'!E130</f>
        <v>0</v>
      </c>
      <c r="I37" s="57">
        <f>+'31200'!F130</f>
        <v>0</v>
      </c>
      <c r="J37" s="57">
        <f>+'31200'!G130</f>
        <v>0</v>
      </c>
      <c r="K37" s="55"/>
      <c r="L37" s="43">
        <v>5240</v>
      </c>
      <c r="M37" s="58"/>
      <c r="N37" s="59" t="s">
        <v>104</v>
      </c>
      <c r="O37" s="55">
        <f>+'31200'!E34</f>
        <v>0</v>
      </c>
      <c r="P37" s="57">
        <f>+'31200'!F34</f>
        <v>0</v>
      </c>
      <c r="Q37" s="57">
        <f>+'31200'!G34</f>
        <v>0</v>
      </c>
      <c r="S37" s="43"/>
      <c r="T37" s="203" t="s">
        <v>200</v>
      </c>
      <c r="U37" s="27" t="s">
        <v>30</v>
      </c>
      <c r="V37" s="27"/>
      <c r="W37" s="45"/>
      <c r="X37" s="26">
        <f>SUM(X38:X39)</f>
        <v>0</v>
      </c>
      <c r="Y37" s="28">
        <f>SUM(U37:X37)</f>
        <v>0</v>
      </c>
      <c r="AA37" s="43"/>
      <c r="AB37" s="44"/>
      <c r="AC37" s="60"/>
      <c r="AD37" s="61"/>
      <c r="AE37" s="60"/>
      <c r="AF37" s="61"/>
      <c r="AI37" s="47" t="s">
        <v>106</v>
      </c>
      <c r="AJ37" s="32"/>
      <c r="AK37" s="84"/>
      <c r="AL37" s="85">
        <f>+AL9-AL20</f>
        <v>0</v>
      </c>
      <c r="AM37" s="86">
        <f>+AM9-AM20</f>
        <v>0</v>
      </c>
    </row>
    <row r="38" spans="2:39" x14ac:dyDescent="0.25">
      <c r="B38" s="43"/>
      <c r="C38" s="58"/>
      <c r="D38" s="81"/>
      <c r="E38" s="81"/>
      <c r="F38" s="87"/>
      <c r="G38" s="56"/>
      <c r="H38" s="55"/>
      <c r="I38" s="57"/>
      <c r="J38" s="39"/>
      <c r="K38" s="40"/>
      <c r="L38" s="43">
        <v>5250</v>
      </c>
      <c r="M38" s="58"/>
      <c r="N38" s="59" t="s">
        <v>86</v>
      </c>
      <c r="O38" s="55">
        <f>+'31200'!E35</f>
        <v>0</v>
      </c>
      <c r="P38" s="57">
        <f>+'31200'!F35</f>
        <v>0</v>
      </c>
      <c r="Q38" s="57">
        <f>+'31200'!G35</f>
        <v>0</v>
      </c>
      <c r="S38" s="43">
        <v>3310</v>
      </c>
      <c r="T38" s="44" t="s">
        <v>60</v>
      </c>
      <c r="U38" s="27" t="s">
        <v>30</v>
      </c>
      <c r="V38" s="27"/>
      <c r="X38" s="45">
        <f>+H47-I47</f>
        <v>0</v>
      </c>
      <c r="Y38" s="46">
        <f>SUM(U38:X38)</f>
        <v>0</v>
      </c>
      <c r="AA38" s="6">
        <v>2200</v>
      </c>
      <c r="AB38" s="47" t="s">
        <v>58</v>
      </c>
      <c r="AC38" s="48">
        <f>IF(H28&gt;I28,H28-I28,0)</f>
        <v>0</v>
      </c>
      <c r="AD38" s="49">
        <f>IF(I28&gt;H28,I28-H28,0)</f>
        <v>0</v>
      </c>
      <c r="AE38" s="48">
        <f>IF(I28&gt;J28,I28-J28,0)</f>
        <v>0</v>
      </c>
      <c r="AF38" s="49">
        <f>IF(J28&gt;I28,J28-I28,0)</f>
        <v>0</v>
      </c>
      <c r="AI38" s="25"/>
      <c r="AJ38" s="32"/>
      <c r="AK38" s="84"/>
      <c r="AL38" s="52"/>
      <c r="AM38" s="53"/>
    </row>
    <row r="39" spans="2:39" x14ac:dyDescent="0.25">
      <c r="B39" s="6">
        <v>3200</v>
      </c>
      <c r="C39" s="58"/>
      <c r="D39" s="81"/>
      <c r="E39" s="81"/>
      <c r="F39" s="82"/>
      <c r="G39" s="77" t="s">
        <v>107</v>
      </c>
      <c r="H39" s="74">
        <f>SUM(H40:H44)</f>
        <v>0</v>
      </c>
      <c r="I39" s="75">
        <f>SUM(I40:I44)</f>
        <v>0</v>
      </c>
      <c r="J39" s="75">
        <f>SUM(J40:J44)</f>
        <v>0</v>
      </c>
      <c r="K39" s="74"/>
      <c r="L39" s="43">
        <v>5260</v>
      </c>
      <c r="M39" s="58"/>
      <c r="N39" s="59" t="s">
        <v>89</v>
      </c>
      <c r="O39" s="55">
        <f>+'31200'!E36</f>
        <v>0</v>
      </c>
      <c r="P39" s="57">
        <f>+'31200'!F36</f>
        <v>0</v>
      </c>
      <c r="Q39" s="57">
        <f>+'31200'!G36</f>
        <v>0</v>
      </c>
      <c r="S39" s="43">
        <v>3320</v>
      </c>
      <c r="T39" s="44" t="s">
        <v>64</v>
      </c>
      <c r="U39" s="27" t="s">
        <v>30</v>
      </c>
      <c r="V39" s="27"/>
      <c r="X39" s="45">
        <f t="shared" ref="X39" si="31">+H48-I48</f>
        <v>0</v>
      </c>
      <c r="Y39" s="46">
        <f>SUM(U39:X39)</f>
        <v>0</v>
      </c>
      <c r="AA39" s="43">
        <v>2210</v>
      </c>
      <c r="AB39" s="44" t="s">
        <v>62</v>
      </c>
      <c r="AC39" s="60">
        <f t="shared" ref="AC39:AC44" si="32">IF(H21&gt;I21,H21-I21,0)</f>
        <v>0</v>
      </c>
      <c r="AD39" s="61">
        <f t="shared" ref="AD39:AD44" si="33">IF(I21&gt;H21,I21-H21,0)</f>
        <v>0</v>
      </c>
      <c r="AE39" s="60">
        <f t="shared" ref="AE39:AE44" si="34">IF(I21&gt;J21,I21-J21,0)</f>
        <v>0</v>
      </c>
      <c r="AF39" s="61">
        <f t="shared" ref="AF39:AF44" si="35">IF(J21&gt;I21,J21-I21,0)</f>
        <v>0</v>
      </c>
      <c r="AI39" s="50" t="s">
        <v>108</v>
      </c>
      <c r="AJ39" s="32"/>
      <c r="AK39" s="51"/>
      <c r="AL39" s="52"/>
      <c r="AM39" s="53"/>
    </row>
    <row r="40" spans="2:39" x14ac:dyDescent="0.25">
      <c r="B40" s="43">
        <v>3210</v>
      </c>
      <c r="C40" s="58"/>
      <c r="D40" s="81"/>
      <c r="E40" s="81"/>
      <c r="F40" s="82"/>
      <c r="G40" s="56" t="s">
        <v>109</v>
      </c>
      <c r="H40" s="55">
        <f>+'31200'!E133</f>
        <v>0</v>
      </c>
      <c r="I40" s="57">
        <f>+'31200'!F133</f>
        <v>0</v>
      </c>
      <c r="J40" s="57">
        <f>+'31200'!G133</f>
        <v>0</v>
      </c>
      <c r="K40" s="55"/>
      <c r="L40" s="43">
        <v>5270</v>
      </c>
      <c r="M40" s="58"/>
      <c r="N40" s="59" t="s">
        <v>91</v>
      </c>
      <c r="O40" s="55">
        <f>+'31200'!E37</f>
        <v>0</v>
      </c>
      <c r="P40" s="57">
        <f>+'31200'!F37</f>
        <v>0</v>
      </c>
      <c r="Q40" s="57">
        <f>+'31200'!G37</f>
        <v>0</v>
      </c>
      <c r="S40" s="24">
        <v>900006</v>
      </c>
      <c r="T40" s="44"/>
      <c r="U40" s="27"/>
      <c r="V40" s="27"/>
      <c r="X40" s="45"/>
      <c r="Y40" s="46"/>
      <c r="AA40" s="43">
        <v>2220</v>
      </c>
      <c r="AB40" s="44" t="s">
        <v>67</v>
      </c>
      <c r="AC40" s="60">
        <f t="shared" si="32"/>
        <v>0</v>
      </c>
      <c r="AD40" s="61">
        <f t="shared" si="33"/>
        <v>0</v>
      </c>
      <c r="AE40" s="60">
        <f t="shared" si="34"/>
        <v>0</v>
      </c>
      <c r="AF40" s="61">
        <f t="shared" si="35"/>
        <v>0</v>
      </c>
      <c r="AI40" s="31"/>
      <c r="AJ40" s="51" t="s">
        <v>8</v>
      </c>
      <c r="AK40" s="51"/>
      <c r="AL40" s="26">
        <f>SUM(AL41:AL43)</f>
        <v>0</v>
      </c>
      <c r="AM40" s="28">
        <f>SUM(AM41:AM43)</f>
        <v>0</v>
      </c>
    </row>
    <row r="41" spans="2:39" x14ac:dyDescent="0.25">
      <c r="B41" s="43">
        <v>3220</v>
      </c>
      <c r="C41" s="58"/>
      <c r="D41" s="81"/>
      <c r="E41" s="81"/>
      <c r="F41" s="82"/>
      <c r="G41" s="56" t="s">
        <v>38</v>
      </c>
      <c r="H41" s="55">
        <f>+'31200'!E134</f>
        <v>0</v>
      </c>
      <c r="I41" s="57">
        <f>+'31200'!F134</f>
        <v>0</v>
      </c>
      <c r="J41" s="57">
        <f>+'31200'!G134</f>
        <v>0</v>
      </c>
      <c r="K41" s="55"/>
      <c r="L41" s="43">
        <v>5280</v>
      </c>
      <c r="M41" s="58"/>
      <c r="N41" s="59" t="s">
        <v>94</v>
      </c>
      <c r="O41" s="55">
        <f>+'31200'!E38</f>
        <v>0</v>
      </c>
      <c r="P41" s="57">
        <f>+'31200'!F38</f>
        <v>0</v>
      </c>
      <c r="Q41" s="57">
        <f>+'31200'!G38</f>
        <v>0</v>
      </c>
      <c r="T41" s="88" t="s">
        <v>198</v>
      </c>
      <c r="U41" s="89">
        <f>+U23+U25</f>
        <v>0</v>
      </c>
      <c r="V41" s="89">
        <f>+V23+V25+V30+V37</f>
        <v>0</v>
      </c>
      <c r="W41" s="89">
        <f>+W23+W25+W30+W37</f>
        <v>0</v>
      </c>
      <c r="X41" s="89">
        <f>+X23+X25+X30+X37</f>
        <v>0</v>
      </c>
      <c r="Y41" s="90">
        <f>SUM(U41:X41)</f>
        <v>0</v>
      </c>
      <c r="AA41" s="43">
        <v>2230</v>
      </c>
      <c r="AB41" s="44" t="s">
        <v>71</v>
      </c>
      <c r="AC41" s="60">
        <f t="shared" si="32"/>
        <v>0</v>
      </c>
      <c r="AD41" s="61">
        <f t="shared" si="33"/>
        <v>0</v>
      </c>
      <c r="AE41" s="60">
        <f t="shared" si="34"/>
        <v>0</v>
      </c>
      <c r="AF41" s="61">
        <f t="shared" si="35"/>
        <v>0</v>
      </c>
      <c r="AI41" s="31"/>
      <c r="AJ41" s="32"/>
      <c r="AK41" s="71" t="s">
        <v>61</v>
      </c>
      <c r="AL41" s="45">
        <v>0</v>
      </c>
      <c r="AM41" s="63">
        <v>0</v>
      </c>
    </row>
    <row r="42" spans="2:39" x14ac:dyDescent="0.25">
      <c r="B42" s="43">
        <v>3230</v>
      </c>
      <c r="C42" s="58"/>
      <c r="D42" s="91"/>
      <c r="E42" s="91"/>
      <c r="F42" s="82"/>
      <c r="G42" s="56" t="s">
        <v>110</v>
      </c>
      <c r="H42" s="55">
        <f>+'31200'!E135</f>
        <v>0</v>
      </c>
      <c r="I42" s="57">
        <f>+'31200'!F135</f>
        <v>0</v>
      </c>
      <c r="J42" s="57">
        <f>+'31200'!G135</f>
        <v>0</v>
      </c>
      <c r="K42" s="55"/>
      <c r="L42" s="43">
        <v>5290</v>
      </c>
      <c r="M42" s="58"/>
      <c r="N42" s="59" t="s">
        <v>95</v>
      </c>
      <c r="O42" s="55">
        <f>+'31200'!E39</f>
        <v>0</v>
      </c>
      <c r="P42" s="57">
        <f>+'31200'!F39</f>
        <v>0</v>
      </c>
      <c r="Q42" s="57">
        <f>+'31200'!G39</f>
        <v>0</v>
      </c>
      <c r="U42" s="174">
        <f>+I34-U23</f>
        <v>0</v>
      </c>
      <c r="V42" s="174">
        <f>+I39-V23-W23</f>
        <v>0</v>
      </c>
      <c r="W42" s="174"/>
      <c r="X42" s="174">
        <f>+I46-X23</f>
        <v>0</v>
      </c>
      <c r="Y42" s="174">
        <f>+I50-Y23</f>
        <v>0</v>
      </c>
      <c r="AA42" s="43">
        <v>2240</v>
      </c>
      <c r="AB42" s="44" t="s">
        <v>75</v>
      </c>
      <c r="AC42" s="60">
        <f t="shared" si="32"/>
        <v>0</v>
      </c>
      <c r="AD42" s="61">
        <f t="shared" si="33"/>
        <v>0</v>
      </c>
      <c r="AE42" s="60">
        <f t="shared" si="34"/>
        <v>0</v>
      </c>
      <c r="AF42" s="61">
        <f t="shared" si="35"/>
        <v>0</v>
      </c>
      <c r="AI42" s="31"/>
      <c r="AJ42" s="32"/>
      <c r="AK42" s="71" t="s">
        <v>65</v>
      </c>
      <c r="AL42" s="45">
        <v>0</v>
      </c>
      <c r="AM42" s="63">
        <v>0</v>
      </c>
    </row>
    <row r="43" spans="2:39" x14ac:dyDescent="0.25">
      <c r="B43" s="43">
        <v>3240</v>
      </c>
      <c r="C43" s="58"/>
      <c r="D43" s="81"/>
      <c r="E43" s="81"/>
      <c r="F43" s="92"/>
      <c r="G43" s="56" t="s">
        <v>45</v>
      </c>
      <c r="H43" s="55">
        <f>+'31200'!E136</f>
        <v>0</v>
      </c>
      <c r="I43" s="57">
        <f>+'31200'!F136</f>
        <v>0</v>
      </c>
      <c r="J43" s="57">
        <f>+'31200'!G136</f>
        <v>0</v>
      </c>
      <c r="K43" s="55"/>
      <c r="L43" s="6">
        <v>5300</v>
      </c>
      <c r="M43" s="58"/>
      <c r="N43" s="59" t="s">
        <v>98</v>
      </c>
      <c r="O43" s="55">
        <f>+'31200'!E40</f>
        <v>0</v>
      </c>
      <c r="P43" s="57">
        <f>+'31200'!F40</f>
        <v>0</v>
      </c>
      <c r="Q43" s="57">
        <f>+'31200'!G40</f>
        <v>0</v>
      </c>
      <c r="U43" s="174">
        <f>+H34-U41</f>
        <v>0</v>
      </c>
      <c r="V43" s="174"/>
      <c r="W43" s="174">
        <f>+H39-V41-W41</f>
        <v>0</v>
      </c>
      <c r="X43" s="174">
        <f>+H46-X41</f>
        <v>0</v>
      </c>
      <c r="Y43" s="174">
        <f>+H50-Y41</f>
        <v>0</v>
      </c>
      <c r="AA43" s="43">
        <v>2250</v>
      </c>
      <c r="AB43" s="44" t="s">
        <v>79</v>
      </c>
      <c r="AC43" s="60">
        <f t="shared" si="32"/>
        <v>0</v>
      </c>
      <c r="AD43" s="61">
        <f t="shared" si="33"/>
        <v>0</v>
      </c>
      <c r="AE43" s="60">
        <f t="shared" si="34"/>
        <v>0</v>
      </c>
      <c r="AF43" s="61">
        <f t="shared" si="35"/>
        <v>0</v>
      </c>
      <c r="AI43" s="31"/>
      <c r="AJ43" s="32"/>
      <c r="AK43" s="71" t="s">
        <v>112</v>
      </c>
      <c r="AL43" s="45">
        <f>+AC48-AD48</f>
        <v>0</v>
      </c>
      <c r="AM43" s="63">
        <f>+AE48-AF48</f>
        <v>0</v>
      </c>
    </row>
    <row r="44" spans="2:39" x14ac:dyDescent="0.25">
      <c r="B44" s="43">
        <v>3250</v>
      </c>
      <c r="C44" s="58"/>
      <c r="D44" s="81"/>
      <c r="E44" s="81"/>
      <c r="F44" s="40"/>
      <c r="G44" s="56" t="s">
        <v>48</v>
      </c>
      <c r="H44" s="55">
        <f>+'31200'!E137</f>
        <v>0</v>
      </c>
      <c r="I44" s="57">
        <f>+'31200'!F137</f>
        <v>0</v>
      </c>
      <c r="J44" s="57">
        <f>+'31200'!G137</f>
        <v>0</v>
      </c>
      <c r="K44" s="55"/>
      <c r="L44" s="43">
        <v>5310</v>
      </c>
      <c r="M44" s="41" t="s">
        <v>111</v>
      </c>
      <c r="N44" s="21"/>
      <c r="O44" s="37">
        <f>SUM(O45:O47)</f>
        <v>0</v>
      </c>
      <c r="P44" s="38">
        <f>SUM(P45:P47)</f>
        <v>0</v>
      </c>
      <c r="Q44" s="38">
        <f>SUM(Q45:Q47)</f>
        <v>0</v>
      </c>
      <c r="T44" s="206" t="s">
        <v>114</v>
      </c>
      <c r="U44" s="206"/>
      <c r="V44" s="206"/>
      <c r="W44" s="206"/>
      <c r="X44" s="206"/>
      <c r="Y44" s="206"/>
      <c r="AA44" s="43">
        <v>2260</v>
      </c>
      <c r="AB44" s="44" t="s">
        <v>82</v>
      </c>
      <c r="AC44" s="60">
        <f t="shared" si="32"/>
        <v>0</v>
      </c>
      <c r="AD44" s="61">
        <f t="shared" si="33"/>
        <v>0</v>
      </c>
      <c r="AE44" s="60">
        <f t="shared" si="34"/>
        <v>0</v>
      </c>
      <c r="AF44" s="61">
        <f t="shared" si="35"/>
        <v>0</v>
      </c>
      <c r="AI44" s="31"/>
      <c r="AJ44" s="51" t="s">
        <v>9</v>
      </c>
      <c r="AK44" s="51"/>
      <c r="AL44" s="26">
        <f>SUM(AL45:AL47)</f>
        <v>0</v>
      </c>
      <c r="AM44" s="28">
        <f>SUM(AM45:AM47)</f>
        <v>0</v>
      </c>
    </row>
    <row r="45" spans="2:39" x14ac:dyDescent="0.25">
      <c r="B45" s="43"/>
      <c r="C45" s="58"/>
      <c r="D45" s="81"/>
      <c r="E45" s="81"/>
      <c r="F45" s="40"/>
      <c r="G45" s="56"/>
      <c r="H45" s="55"/>
      <c r="I45" s="57"/>
      <c r="J45" s="39"/>
      <c r="K45" s="40"/>
      <c r="L45" s="43">
        <v>5320</v>
      </c>
      <c r="M45" s="58"/>
      <c r="N45" s="59" t="s">
        <v>113</v>
      </c>
      <c r="O45" s="192">
        <f>+'31200'!E42</f>
        <v>0</v>
      </c>
      <c r="P45" s="193">
        <f>+'31200'!F42</f>
        <v>0</v>
      </c>
      <c r="Q45" s="57">
        <f>+'31200'!G42</f>
        <v>0</v>
      </c>
      <c r="T45" s="206"/>
      <c r="U45" s="206"/>
      <c r="V45" s="206"/>
      <c r="W45" s="206"/>
      <c r="X45" s="206"/>
      <c r="Y45" s="206"/>
      <c r="AA45" s="43"/>
      <c r="AB45" s="44"/>
      <c r="AC45" s="60"/>
      <c r="AD45" s="61"/>
      <c r="AE45" s="60"/>
      <c r="AF45" s="61"/>
      <c r="AI45" s="31"/>
      <c r="AJ45" s="32"/>
      <c r="AK45" s="71" t="s">
        <v>61</v>
      </c>
      <c r="AL45" s="27">
        <f>+AD19-AC19</f>
        <v>0</v>
      </c>
      <c r="AM45" s="46">
        <f>+AF19-AE19</f>
        <v>0</v>
      </c>
    </row>
    <row r="46" spans="2:39" x14ac:dyDescent="0.25">
      <c r="B46" s="6">
        <v>3300</v>
      </c>
      <c r="C46" s="58"/>
      <c r="D46" s="93"/>
      <c r="E46" s="40"/>
      <c r="F46" s="40"/>
      <c r="G46" s="73" t="s">
        <v>115</v>
      </c>
      <c r="H46" s="74">
        <f>SUM(H47:H48)</f>
        <v>0</v>
      </c>
      <c r="I46" s="75">
        <f>SUM(I47:I48)</f>
        <v>0</v>
      </c>
      <c r="J46" s="75">
        <f>SUM(J47:J48)</f>
        <v>0</v>
      </c>
      <c r="K46" s="74"/>
      <c r="L46" s="43">
        <v>5330</v>
      </c>
      <c r="M46" s="58"/>
      <c r="N46" s="59" t="s">
        <v>14</v>
      </c>
      <c r="O46" s="192">
        <f>+'31200'!E43</f>
        <v>0</v>
      </c>
      <c r="P46" s="193">
        <f>+'31200'!F43</f>
        <v>0</v>
      </c>
      <c r="Q46" s="57">
        <f>+'31200'!G43</f>
        <v>0</v>
      </c>
      <c r="AA46" s="6">
        <v>3000</v>
      </c>
      <c r="AB46" s="25" t="s">
        <v>97</v>
      </c>
      <c r="AC46" s="29">
        <f>IF(H50&gt;I50,H50-I50,0)</f>
        <v>0</v>
      </c>
      <c r="AD46" s="30">
        <f>IF(I50&gt;H50,I50-H50,0)</f>
        <v>0</v>
      </c>
      <c r="AE46" s="29">
        <f>IF(I50&gt;J50,I50-J50,0)</f>
        <v>0</v>
      </c>
      <c r="AF46" s="30">
        <f>IF(J50&gt;I50,J50-I50,0)</f>
        <v>0</v>
      </c>
      <c r="AI46" s="31"/>
      <c r="AJ46" s="32"/>
      <c r="AK46" s="71" t="s">
        <v>65</v>
      </c>
      <c r="AL46" s="27">
        <f>+AD20-AC20+AD21-AC21</f>
        <v>0</v>
      </c>
      <c r="AM46" s="46">
        <f>+AF20-AE20+AF21-AE21</f>
        <v>0</v>
      </c>
    </row>
    <row r="47" spans="2:39" x14ac:dyDescent="0.25">
      <c r="B47" s="43">
        <v>3310</v>
      </c>
      <c r="C47" s="58"/>
      <c r="D47" s="93"/>
      <c r="E47" s="40"/>
      <c r="F47" s="40"/>
      <c r="G47" s="56" t="s">
        <v>60</v>
      </c>
      <c r="H47" s="55">
        <f>+'31200'!E140</f>
        <v>0</v>
      </c>
      <c r="I47" s="57">
        <f>+'31200'!F140</f>
        <v>0</v>
      </c>
      <c r="J47" s="57">
        <f>+'31200'!G140</f>
        <v>0</v>
      </c>
      <c r="K47" s="55"/>
      <c r="L47" s="6">
        <v>5400</v>
      </c>
      <c r="M47" s="58"/>
      <c r="N47" s="59" t="s">
        <v>103</v>
      </c>
      <c r="O47" s="192">
        <f>+'31200'!E44</f>
        <v>0</v>
      </c>
      <c r="P47" s="193">
        <f>+'31200'!F44</f>
        <v>0</v>
      </c>
      <c r="Q47" s="57">
        <f>+'31200'!G44</f>
        <v>0</v>
      </c>
      <c r="AA47" s="6">
        <v>3100</v>
      </c>
      <c r="AB47" s="47" t="s">
        <v>101</v>
      </c>
      <c r="AC47" s="48">
        <f>IF(H34&gt;I34,H34-I34,0)</f>
        <v>0</v>
      </c>
      <c r="AD47" s="49">
        <f>IF(I34&gt;H34,I34-H34,0)</f>
        <v>0</v>
      </c>
      <c r="AE47" s="48">
        <f>IF(I34&gt;J34,I34-J34,0)</f>
        <v>0</v>
      </c>
      <c r="AF47" s="49">
        <f>IF(J34&gt;I34,J34-I34,0)</f>
        <v>0</v>
      </c>
      <c r="AI47" s="31"/>
      <c r="AJ47" s="32"/>
      <c r="AK47" s="71" t="s">
        <v>112</v>
      </c>
      <c r="AL47" s="45">
        <v>0</v>
      </c>
      <c r="AM47" s="63">
        <v>0</v>
      </c>
    </row>
    <row r="48" spans="2:39" x14ac:dyDescent="0.25">
      <c r="B48" s="43">
        <v>3320</v>
      </c>
      <c r="C48" s="58"/>
      <c r="D48" s="93"/>
      <c r="E48" s="40"/>
      <c r="F48" s="40"/>
      <c r="G48" s="56" t="s">
        <v>64</v>
      </c>
      <c r="H48" s="55">
        <f>+'31200'!E141</f>
        <v>0</v>
      </c>
      <c r="I48" s="57">
        <f>+'31200'!F141</f>
        <v>0</v>
      </c>
      <c r="J48" s="57">
        <f>+'31200'!G141</f>
        <v>0</v>
      </c>
      <c r="K48" s="55"/>
      <c r="L48" s="43">
        <v>5410</v>
      </c>
      <c r="M48" s="41" t="s">
        <v>116</v>
      </c>
      <c r="N48" s="21"/>
      <c r="O48" s="37">
        <f>SUM(O49:O53)</f>
        <v>0</v>
      </c>
      <c r="P48" s="38">
        <f>SUM(P49:P53)</f>
        <v>0</v>
      </c>
      <c r="Q48" s="38">
        <f>SUM(Q49:Q53)</f>
        <v>0</v>
      </c>
      <c r="AA48" s="43">
        <v>3110</v>
      </c>
      <c r="AB48" s="44" t="s">
        <v>14</v>
      </c>
      <c r="AC48" s="60">
        <f>IF(H35&gt;I35,H35-I35,0)</f>
        <v>0</v>
      </c>
      <c r="AD48" s="61">
        <f>IF(I35&gt;H35,I35-H35,0)</f>
        <v>0</v>
      </c>
      <c r="AE48" s="60">
        <f>IF(I35&gt;J35,I35-J35,0)</f>
        <v>0</v>
      </c>
      <c r="AF48" s="61">
        <f>IF(J35&gt;I35,J35-I35,0)</f>
        <v>0</v>
      </c>
      <c r="AI48" s="47" t="s">
        <v>118</v>
      </c>
      <c r="AJ48" s="32"/>
      <c r="AK48" s="84"/>
      <c r="AL48" s="85">
        <f>+AL40-AL44</f>
        <v>0</v>
      </c>
      <c r="AM48" s="86">
        <f>+AM40-AM44</f>
        <v>0</v>
      </c>
    </row>
    <row r="49" spans="2:39" x14ac:dyDescent="0.25">
      <c r="C49" s="58"/>
      <c r="D49" s="93"/>
      <c r="E49" s="40"/>
      <c r="F49" s="40"/>
      <c r="G49" s="56"/>
      <c r="H49" s="55"/>
      <c r="I49" s="57"/>
      <c r="J49" s="39"/>
      <c r="K49" s="40"/>
      <c r="L49" s="43">
        <v>5420</v>
      </c>
      <c r="M49" s="58"/>
      <c r="N49" s="59" t="s">
        <v>117</v>
      </c>
      <c r="O49" s="192">
        <f>+'31200'!E46</f>
        <v>0</v>
      </c>
      <c r="P49" s="193">
        <f>+'31200'!F46</f>
        <v>0</v>
      </c>
      <c r="Q49" s="57">
        <f>+'31200'!G46</f>
        <v>0</v>
      </c>
      <c r="AA49" s="43">
        <v>3120</v>
      </c>
      <c r="AB49" s="44" t="s">
        <v>19</v>
      </c>
      <c r="AC49" s="60">
        <f>IF(H36&gt;I36,H36-I36,0)</f>
        <v>0</v>
      </c>
      <c r="AD49" s="61">
        <f>IF(I36&gt;H36,I36-H36,0)</f>
        <v>0</v>
      </c>
      <c r="AE49" s="60">
        <f>IF(I36&gt;J36,I36-J36,0)</f>
        <v>0</v>
      </c>
      <c r="AF49" s="61">
        <f>IF(J36&gt;I36,J36-I36,0)</f>
        <v>0</v>
      </c>
      <c r="AI49" s="25"/>
      <c r="AJ49" s="32"/>
      <c r="AK49" s="84"/>
      <c r="AL49" s="52"/>
      <c r="AM49" s="53"/>
    </row>
    <row r="50" spans="2:39" x14ac:dyDescent="0.25">
      <c r="B50" s="6">
        <v>3000</v>
      </c>
      <c r="C50" s="58"/>
      <c r="D50" s="93"/>
      <c r="E50" s="40"/>
      <c r="F50" s="40"/>
      <c r="G50" s="77" t="s">
        <v>120</v>
      </c>
      <c r="H50" s="74">
        <f>+H39+H34+H46</f>
        <v>0</v>
      </c>
      <c r="I50" s="75">
        <f t="shared" ref="I50:J50" si="36">+I39+I34+I46</f>
        <v>0</v>
      </c>
      <c r="J50" s="75">
        <f t="shared" si="36"/>
        <v>0</v>
      </c>
      <c r="K50" s="78"/>
      <c r="L50" s="43">
        <v>5430</v>
      </c>
      <c r="M50" s="58"/>
      <c r="N50" s="59" t="s">
        <v>119</v>
      </c>
      <c r="O50" s="192">
        <f>+'31200'!E47</f>
        <v>0</v>
      </c>
      <c r="P50" s="193">
        <f>+'31200'!F47</f>
        <v>0</v>
      </c>
      <c r="Q50" s="57">
        <f>+'31200'!G47</f>
        <v>0</v>
      </c>
      <c r="AA50" s="43">
        <v>3130</v>
      </c>
      <c r="AB50" s="44" t="s">
        <v>23</v>
      </c>
      <c r="AC50" s="60">
        <f>IF(H37&gt;I37,H37-I37,0)</f>
        <v>0</v>
      </c>
      <c r="AD50" s="61">
        <f>IF(I37&gt;H37,I37-H37,0)</f>
        <v>0</v>
      </c>
      <c r="AE50" s="60">
        <f>IF(I37&gt;J37,I37-J37,0)</f>
        <v>0</v>
      </c>
      <c r="AF50" s="61">
        <f>IF(J37&gt;I37,J37-I37,0)</f>
        <v>0</v>
      </c>
      <c r="AI50" s="50" t="s">
        <v>122</v>
      </c>
      <c r="AJ50" s="32"/>
      <c r="AK50" s="51"/>
      <c r="AL50" s="52"/>
      <c r="AM50" s="53"/>
    </row>
    <row r="51" spans="2:39" x14ac:dyDescent="0.25">
      <c r="C51" s="58"/>
      <c r="D51" s="93"/>
      <c r="E51" s="40"/>
      <c r="F51" s="40"/>
      <c r="G51" s="17"/>
      <c r="H51" s="37"/>
      <c r="I51" s="38"/>
      <c r="J51" s="38"/>
      <c r="K51" s="37"/>
      <c r="L51" s="43">
        <v>5440</v>
      </c>
      <c r="M51" s="58"/>
      <c r="N51" s="59" t="s">
        <v>121</v>
      </c>
      <c r="O51" s="192">
        <f>+'31200'!E48</f>
        <v>0</v>
      </c>
      <c r="P51" s="193">
        <f>+'31200'!F48</f>
        <v>0</v>
      </c>
      <c r="Q51" s="57">
        <f>+'31200'!G48</f>
        <v>0</v>
      </c>
      <c r="AA51" s="43"/>
      <c r="AB51" s="44"/>
      <c r="AC51" s="60"/>
      <c r="AD51" s="61"/>
      <c r="AE51" s="60"/>
      <c r="AF51" s="61"/>
      <c r="AI51" s="31"/>
      <c r="AJ51" s="51" t="s">
        <v>8</v>
      </c>
      <c r="AK51" s="51"/>
      <c r="AL51" s="26">
        <f>+AL52+AL55</f>
        <v>0</v>
      </c>
      <c r="AM51" s="28">
        <f>+AM52+AM55</f>
        <v>0</v>
      </c>
    </row>
    <row r="52" spans="2:39" x14ac:dyDescent="0.25">
      <c r="C52" s="58"/>
      <c r="D52" s="93"/>
      <c r="E52" s="40"/>
      <c r="F52" s="40"/>
      <c r="G52" s="17" t="s">
        <v>124</v>
      </c>
      <c r="H52" s="37">
        <f>+H50+H30</f>
        <v>0</v>
      </c>
      <c r="I52" s="38">
        <f t="shared" ref="I52:J52" si="37">+I50+I30</f>
        <v>0</v>
      </c>
      <c r="J52" s="38">
        <f t="shared" si="37"/>
        <v>0</v>
      </c>
      <c r="K52" s="79"/>
      <c r="L52" s="43">
        <v>5450</v>
      </c>
      <c r="M52" s="58"/>
      <c r="N52" s="59" t="s">
        <v>123</v>
      </c>
      <c r="O52" s="192">
        <f>+'31200'!E49</f>
        <v>0</v>
      </c>
      <c r="P52" s="193">
        <f>+'31200'!F49</f>
        <v>0</v>
      </c>
      <c r="Q52" s="57">
        <f>+'31200'!G49</f>
        <v>0</v>
      </c>
      <c r="AA52" s="6">
        <v>3200</v>
      </c>
      <c r="AB52" s="47" t="s">
        <v>107</v>
      </c>
      <c r="AC52" s="48">
        <f t="shared" ref="AC52:AC57" si="38">IF(H39&gt;I39,H39-I39,0)</f>
        <v>0</v>
      </c>
      <c r="AD52" s="49">
        <f t="shared" ref="AD52:AD57" si="39">IF(I39&gt;H39,I39-H39,0)</f>
        <v>0</v>
      </c>
      <c r="AE52" s="48">
        <f t="shared" ref="AE52:AE57" si="40">IF(I39&gt;J39,I39-J39,0)</f>
        <v>0</v>
      </c>
      <c r="AF52" s="49">
        <f t="shared" ref="AF52:AF57" si="41">IF(J39&gt;I39,J39-I39,0)</f>
        <v>0</v>
      </c>
      <c r="AI52" s="31"/>
      <c r="AJ52" s="32"/>
      <c r="AK52" s="71" t="s">
        <v>126</v>
      </c>
      <c r="AL52" s="27">
        <f>SUM(AL53:AL54)</f>
        <v>0</v>
      </c>
      <c r="AM52" s="46">
        <f>SUM(AM53:AM54)</f>
        <v>0</v>
      </c>
    </row>
    <row r="53" spans="2:39" x14ac:dyDescent="0.25">
      <c r="C53" s="94"/>
      <c r="D53" s="95"/>
      <c r="E53" s="96"/>
      <c r="F53" s="96"/>
      <c r="G53" s="96"/>
      <c r="H53" s="96"/>
      <c r="I53" s="97"/>
      <c r="J53" s="97"/>
      <c r="K53" s="40"/>
      <c r="L53" s="6">
        <v>5500</v>
      </c>
      <c r="M53" s="58"/>
      <c r="N53" s="59" t="s">
        <v>125</v>
      </c>
      <c r="O53" s="192">
        <f>+'31200'!E50</f>
        <v>0</v>
      </c>
      <c r="P53" s="193">
        <f>+'31200'!F50</f>
        <v>0</v>
      </c>
      <c r="Q53" s="57">
        <f>+'31200'!G50</f>
        <v>0</v>
      </c>
      <c r="AA53" s="43">
        <v>3210</v>
      </c>
      <c r="AB53" s="44" t="s">
        <v>109</v>
      </c>
      <c r="AC53" s="60">
        <f t="shared" si="38"/>
        <v>0</v>
      </c>
      <c r="AD53" s="61">
        <f t="shared" si="39"/>
        <v>0</v>
      </c>
      <c r="AE53" s="60">
        <f t="shared" si="40"/>
        <v>0</v>
      </c>
      <c r="AF53" s="61">
        <f t="shared" si="41"/>
        <v>0</v>
      </c>
      <c r="AI53" s="31"/>
      <c r="AJ53" s="32"/>
      <c r="AK53" s="71" t="s">
        <v>128</v>
      </c>
      <c r="AL53" s="45">
        <v>0</v>
      </c>
      <c r="AM53" s="63">
        <v>0</v>
      </c>
    </row>
    <row r="54" spans="2:39" x14ac:dyDescent="0.25">
      <c r="H54" s="174" t="str">
        <f>IF(D32-H30-H50=0,"",D32-H30-H50)</f>
        <v/>
      </c>
      <c r="I54" s="174" t="str">
        <f t="shared" ref="I54" si="42">IF(E32-I30-I50=0,"",E32-I30-I50)</f>
        <v/>
      </c>
      <c r="J54" s="174" t="str">
        <f>IF(F32-J30-J50=0,"",F32-J30-J50)</f>
        <v/>
      </c>
      <c r="K54" s="99"/>
      <c r="L54" s="43">
        <v>5510</v>
      </c>
      <c r="M54" s="41" t="s">
        <v>127</v>
      </c>
      <c r="N54" s="21"/>
      <c r="O54" s="37">
        <f>SUM(O55:O60)</f>
        <v>0</v>
      </c>
      <c r="P54" s="38">
        <f>SUM(P55:P60)</f>
        <v>0</v>
      </c>
      <c r="Q54" s="38">
        <f>SUM(Q55:Q60)</f>
        <v>0</v>
      </c>
      <c r="AA54" s="43">
        <v>3220</v>
      </c>
      <c r="AB54" s="44" t="s">
        <v>38</v>
      </c>
      <c r="AC54" s="60">
        <f t="shared" si="38"/>
        <v>0</v>
      </c>
      <c r="AD54" s="61">
        <f t="shared" si="39"/>
        <v>0</v>
      </c>
      <c r="AE54" s="60">
        <f t="shared" si="40"/>
        <v>0</v>
      </c>
      <c r="AF54" s="61">
        <f t="shared" si="41"/>
        <v>0</v>
      </c>
      <c r="AI54" s="31"/>
      <c r="AJ54" s="32"/>
      <c r="AK54" s="71" t="s">
        <v>130</v>
      </c>
      <c r="AL54" s="45">
        <v>0</v>
      </c>
      <c r="AM54" s="63">
        <v>0</v>
      </c>
    </row>
    <row r="55" spans="2:39" x14ac:dyDescent="0.25">
      <c r="L55" s="43">
        <v>5520</v>
      </c>
      <c r="M55" s="58"/>
      <c r="N55" s="59" t="s">
        <v>129</v>
      </c>
      <c r="O55" s="192">
        <f>+'31200'!E52</f>
        <v>0</v>
      </c>
      <c r="P55" s="193">
        <f>+'31200'!F52</f>
        <v>0</v>
      </c>
      <c r="Q55" s="57">
        <f>+'31200'!G52</f>
        <v>0</v>
      </c>
      <c r="AA55" s="43">
        <v>3230</v>
      </c>
      <c r="AB55" s="44" t="s">
        <v>110</v>
      </c>
      <c r="AC55" s="60">
        <f t="shared" si="38"/>
        <v>0</v>
      </c>
      <c r="AD55" s="61">
        <f t="shared" si="39"/>
        <v>0</v>
      </c>
      <c r="AE55" s="60">
        <f t="shared" si="40"/>
        <v>0</v>
      </c>
      <c r="AF55" s="61">
        <f t="shared" si="41"/>
        <v>0</v>
      </c>
      <c r="AI55" s="31"/>
      <c r="AJ55" s="32"/>
      <c r="AK55" s="71" t="s">
        <v>132</v>
      </c>
      <c r="AL55" s="100">
        <f>SUM(AC9:AC14)+SUM(AC17:AC18)+SUM(AC22:AC25)+SUM(AC29:AC36)+SUM(AC39:AC44)+SUM(AC49:AC50)+SUM(AC53:AC57)+SUM(AC60:AC61)-O61-O54-O66</f>
        <v>0</v>
      </c>
      <c r="AM55" s="101">
        <f>SUM(AE9:AE14)+SUM(AE17:AE18)+SUM(AE22:AE25)+SUM(AE29:AE36)+SUM(AE39:AE44)+SUM(AE49:AE50)+SUM(AE53:AE57)+SUM(AE60:AE61)-P61-P54-P66</f>
        <v>0</v>
      </c>
    </row>
    <row r="56" spans="2:39" x14ac:dyDescent="0.25">
      <c r="C56" s="230" t="s">
        <v>114</v>
      </c>
      <c r="D56" s="230"/>
      <c r="E56" s="230"/>
      <c r="F56" s="230"/>
      <c r="G56" s="230"/>
      <c r="H56" s="230"/>
      <c r="I56" s="230"/>
      <c r="L56" s="43">
        <v>5530</v>
      </c>
      <c r="M56" s="58"/>
      <c r="N56" s="59" t="s">
        <v>131</v>
      </c>
      <c r="O56" s="192">
        <f>+'31200'!E53</f>
        <v>0</v>
      </c>
      <c r="P56" s="193">
        <f>+'31200'!F53</f>
        <v>0</v>
      </c>
      <c r="Q56" s="57">
        <f>+'31200'!G53</f>
        <v>0</v>
      </c>
      <c r="AA56" s="43">
        <v>3240</v>
      </c>
      <c r="AB56" s="44" t="s">
        <v>45</v>
      </c>
      <c r="AC56" s="60">
        <f t="shared" si="38"/>
        <v>0</v>
      </c>
      <c r="AD56" s="61">
        <f t="shared" si="39"/>
        <v>0</v>
      </c>
      <c r="AE56" s="60">
        <f t="shared" si="40"/>
        <v>0</v>
      </c>
      <c r="AF56" s="61">
        <f t="shared" si="41"/>
        <v>0</v>
      </c>
      <c r="AI56" s="31"/>
      <c r="AJ56" s="51" t="s">
        <v>9</v>
      </c>
      <c r="AK56" s="51"/>
      <c r="AL56" s="26">
        <f>+AL57+AL60</f>
        <v>0</v>
      </c>
      <c r="AM56" s="28">
        <f>+AM57+AM60</f>
        <v>0</v>
      </c>
    </row>
    <row r="57" spans="2:39" x14ac:dyDescent="0.25">
      <c r="C57" s="56"/>
      <c r="D57" s="56"/>
      <c r="E57" s="56"/>
      <c r="F57" s="56"/>
      <c r="G57" s="56"/>
      <c r="H57" s="56"/>
      <c r="I57" s="56"/>
      <c r="L57" s="43">
        <v>5540</v>
      </c>
      <c r="M57" s="58"/>
      <c r="N57" s="59" t="s">
        <v>133</v>
      </c>
      <c r="O57" s="192">
        <f>+'31200'!E54</f>
        <v>0</v>
      </c>
      <c r="P57" s="193">
        <f>+'31200'!F54</f>
        <v>0</v>
      </c>
      <c r="Q57" s="57">
        <f>+'31200'!G54</f>
        <v>0</v>
      </c>
      <c r="AA57" s="43">
        <v>3250</v>
      </c>
      <c r="AB57" s="44" t="s">
        <v>48</v>
      </c>
      <c r="AC57" s="60">
        <f t="shared" si="38"/>
        <v>0</v>
      </c>
      <c r="AD57" s="61">
        <f t="shared" si="39"/>
        <v>0</v>
      </c>
      <c r="AE57" s="60">
        <f t="shared" si="40"/>
        <v>0</v>
      </c>
      <c r="AF57" s="61">
        <f t="shared" si="41"/>
        <v>0</v>
      </c>
      <c r="AI57" s="31"/>
      <c r="AJ57" s="32"/>
      <c r="AK57" s="71" t="s">
        <v>135</v>
      </c>
      <c r="AL57" s="27">
        <f>SUM(AL58:AL59)</f>
        <v>0</v>
      </c>
      <c r="AM57" s="46">
        <f>SUM(AM58:AM59)</f>
        <v>0</v>
      </c>
    </row>
    <row r="58" spans="2:39" x14ac:dyDescent="0.25">
      <c r="L58" s="43">
        <v>5550</v>
      </c>
      <c r="M58" s="58"/>
      <c r="N58" s="59" t="s">
        <v>134</v>
      </c>
      <c r="O58" s="192">
        <f>+'31200'!E55</f>
        <v>0</v>
      </c>
      <c r="P58" s="193">
        <f>+'31200'!F55</f>
        <v>0</v>
      </c>
      <c r="Q58" s="57">
        <f>+'31200'!G55</f>
        <v>0</v>
      </c>
      <c r="AA58" s="43"/>
      <c r="AB58" s="44"/>
      <c r="AC58" s="60"/>
      <c r="AD58" s="61"/>
      <c r="AE58" s="60"/>
      <c r="AF58" s="61"/>
      <c r="AI58" s="31"/>
      <c r="AJ58" s="32"/>
      <c r="AK58" s="71" t="s">
        <v>128</v>
      </c>
      <c r="AL58" s="45">
        <v>0</v>
      </c>
      <c r="AM58" s="63">
        <v>0</v>
      </c>
    </row>
    <row r="59" spans="2:39" x14ac:dyDescent="0.25">
      <c r="L59" s="43">
        <v>5590</v>
      </c>
      <c r="M59" s="58"/>
      <c r="N59" s="59" t="s">
        <v>136</v>
      </c>
      <c r="O59" s="192">
        <f>+'31200'!E56</f>
        <v>0</v>
      </c>
      <c r="P59" s="193">
        <f>+'31200'!F56</f>
        <v>0</v>
      </c>
      <c r="Q59" s="57">
        <f>+'31200'!G56</f>
        <v>0</v>
      </c>
      <c r="AA59" s="6">
        <v>3300</v>
      </c>
      <c r="AB59" s="47" t="s">
        <v>139</v>
      </c>
      <c r="AC59" s="48">
        <f>IF(H46&gt;I46,H46-I46,0)</f>
        <v>0</v>
      </c>
      <c r="AD59" s="49">
        <f>IF(I46&gt;H46,I46-H46,0)</f>
        <v>0</v>
      </c>
      <c r="AE59" s="48">
        <f>IF(I46&gt;J46,I46-J46,0)</f>
        <v>0</v>
      </c>
      <c r="AF59" s="49">
        <f>IF(J46&gt;I46,J46-I46,0)</f>
        <v>0</v>
      </c>
      <c r="AI59" s="31"/>
      <c r="AJ59" s="32"/>
      <c r="AK59" s="71" t="s">
        <v>130</v>
      </c>
      <c r="AL59" s="45">
        <v>0</v>
      </c>
      <c r="AM59" s="63">
        <v>0</v>
      </c>
    </row>
    <row r="60" spans="2:39" x14ac:dyDescent="0.25">
      <c r="L60" s="6">
        <v>5600</v>
      </c>
      <c r="M60" s="58"/>
      <c r="N60" s="59" t="s">
        <v>137</v>
      </c>
      <c r="O60" s="192">
        <f>+'31200'!E57</f>
        <v>0</v>
      </c>
      <c r="P60" s="193">
        <f>+'31200'!F57</f>
        <v>0</v>
      </c>
      <c r="Q60" s="57">
        <f>+'31200'!G57</f>
        <v>0</v>
      </c>
      <c r="AA60" s="43">
        <v>3310</v>
      </c>
      <c r="AB60" s="44" t="s">
        <v>60</v>
      </c>
      <c r="AC60" s="60">
        <f>IF(H47&gt;I47,H47-I47,0)</f>
        <v>0</v>
      </c>
      <c r="AD60" s="61">
        <f>IF(I47&gt;H47,I47-H47,0)</f>
        <v>0</v>
      </c>
      <c r="AE60" s="60">
        <f>IF(I47&gt;J47,I47-J47,0)</f>
        <v>0</v>
      </c>
      <c r="AF60" s="61">
        <f>IF(J47&gt;I47,J47-I47,0)</f>
        <v>0</v>
      </c>
      <c r="AI60" s="31"/>
      <c r="AJ60" s="32"/>
      <c r="AK60" s="71" t="s">
        <v>132</v>
      </c>
      <c r="AL60" s="100">
        <f>SUM(AD9:AD14)+SUM(AD17:AD18)+SUM(AD22:AD25)+SUM(AD29:AD36)+SUM(AD39:AD44)+SUM(AD49:AD50)+SUM(AD53:AD57)+SUM(AD60:AD61)</f>
        <v>0</v>
      </c>
      <c r="AM60" s="101">
        <f>SUM(AF9:AF14)+SUM(AF17:AF18)+SUM(AF22:AF25)+SUM(AF29:AF36)+SUM(AF39:AF44)+SUM(AF49:AF50)+SUM(AF53:AF57)+SUM(AF60:AF61)</f>
        <v>0</v>
      </c>
    </row>
    <row r="61" spans="2:39" x14ac:dyDescent="0.25">
      <c r="L61" s="43">
        <v>5610</v>
      </c>
      <c r="M61" s="41" t="s">
        <v>138</v>
      </c>
      <c r="N61" s="21"/>
      <c r="O61" s="37">
        <f>SUM(O62)</f>
        <v>0</v>
      </c>
      <c r="P61" s="38">
        <f>SUM(P62)</f>
        <v>0</v>
      </c>
      <c r="Q61" s="38">
        <f>SUM(Q62)</f>
        <v>0</v>
      </c>
      <c r="AA61" s="43">
        <v>3320</v>
      </c>
      <c r="AB61" s="106" t="s">
        <v>64</v>
      </c>
      <c r="AC61" s="107">
        <f>IF(H48&gt;I48,H48-I48,0)</f>
        <v>0</v>
      </c>
      <c r="AD61" s="108">
        <f>IF(I48&gt;H48,I48-H48,0)</f>
        <v>0</v>
      </c>
      <c r="AE61" s="107">
        <f>IF(I48&gt;J48,I48-J48,0)</f>
        <v>0</v>
      </c>
      <c r="AF61" s="108">
        <f>IF(J48&gt;I48,J48-I48,0)</f>
        <v>0</v>
      </c>
      <c r="AI61" s="47" t="s">
        <v>141</v>
      </c>
      <c r="AJ61" s="32"/>
      <c r="AK61" s="84"/>
      <c r="AL61" s="102">
        <f>+AL51-AL56</f>
        <v>0</v>
      </c>
      <c r="AM61" s="103">
        <f>+AM51-AM56</f>
        <v>0</v>
      </c>
    </row>
    <row r="62" spans="2:39" x14ac:dyDescent="0.25">
      <c r="L62" s="43"/>
      <c r="M62" s="58"/>
      <c r="N62" s="59" t="s">
        <v>140</v>
      </c>
      <c r="O62" s="55">
        <f>+'31200'!E60</f>
        <v>0</v>
      </c>
      <c r="P62" s="57">
        <f>+'31200'!F60</f>
        <v>0</v>
      </c>
      <c r="Q62" s="57">
        <f>+'31200'!G60</f>
        <v>0</v>
      </c>
      <c r="AC62" s="109">
        <f>+AC6+AC27+AC46-AD6-AD27-AD46</f>
        <v>0</v>
      </c>
      <c r="AD62" s="109">
        <f>+AC7+AC16+AC28+AC38+AC47+AC52+AC59-AD7-AD16-AD28-AD38-AD47-AD52-AD59</f>
        <v>0</v>
      </c>
      <c r="AE62" s="109">
        <f>+AE6+AE27+AE46-AF6-AF27-AF46</f>
        <v>0</v>
      </c>
      <c r="AF62" s="109">
        <f>+AE7+AE16+AE28+AE38+AE47+AE52+AE59-AF7-AF16-AF28-AF38-AF47-AF52-AF59</f>
        <v>0</v>
      </c>
      <c r="AI62" s="25"/>
      <c r="AJ62" s="32"/>
      <c r="AK62" s="84"/>
      <c r="AL62" s="102"/>
      <c r="AM62" s="103"/>
    </row>
    <row r="63" spans="2:39" x14ac:dyDescent="0.25">
      <c r="L63" s="43"/>
      <c r="M63" s="104"/>
      <c r="N63" s="105"/>
      <c r="O63" s="65"/>
      <c r="P63" s="67"/>
      <c r="Q63" s="67"/>
      <c r="AB63" s="206" t="s">
        <v>114</v>
      </c>
      <c r="AC63" s="206"/>
      <c r="AD63" s="206"/>
      <c r="AE63" s="56"/>
      <c r="AF63" s="56"/>
      <c r="AI63" s="47" t="s">
        <v>143</v>
      </c>
      <c r="AJ63" s="32"/>
      <c r="AK63" s="84"/>
      <c r="AL63" s="110">
        <f>+AL37+AL48+AL61</f>
        <v>0</v>
      </c>
      <c r="AM63" s="111">
        <f>+AM37+AM48+AM61</f>
        <v>0</v>
      </c>
    </row>
    <row r="64" spans="2:39" ht="14.45" customHeight="1" x14ac:dyDescent="0.25">
      <c r="L64" s="43"/>
      <c r="M64" s="72" t="s">
        <v>142</v>
      </c>
      <c r="N64" s="73"/>
      <c r="O64" s="74">
        <f>+O30+O34+O44+O48+O54+O61</f>
        <v>0</v>
      </c>
      <c r="P64" s="75">
        <f>+P30+P34+P44+P48+P54+P61</f>
        <v>0</v>
      </c>
      <c r="Q64" s="75">
        <f>+Q30+Q34+Q44+Q48+Q54+Q61</f>
        <v>0</v>
      </c>
      <c r="AB64" s="56"/>
      <c r="AC64" s="56"/>
      <c r="AD64" s="56"/>
      <c r="AE64" s="56"/>
      <c r="AF64" s="56"/>
      <c r="AG64" s="56"/>
      <c r="AI64" s="25"/>
      <c r="AJ64" s="32"/>
      <c r="AK64" s="84"/>
      <c r="AL64" s="112"/>
      <c r="AM64" s="113"/>
    </row>
    <row r="65" spans="12:39" x14ac:dyDescent="0.25">
      <c r="L65" s="6">
        <v>3210</v>
      </c>
      <c r="M65" s="104"/>
      <c r="N65" s="73"/>
      <c r="O65" s="65"/>
      <c r="P65" s="67"/>
      <c r="Q65" s="67"/>
      <c r="AG65" s="56"/>
      <c r="AI65" s="47" t="s">
        <v>144</v>
      </c>
      <c r="AJ65" s="32"/>
      <c r="AK65" s="84"/>
      <c r="AL65" s="114">
        <f>+E9</f>
        <v>0</v>
      </c>
      <c r="AM65" s="115">
        <f>+F9</f>
        <v>0</v>
      </c>
    </row>
    <row r="66" spans="12:39" x14ac:dyDescent="0.25">
      <c r="M66" s="20" t="s">
        <v>34</v>
      </c>
      <c r="N66" s="21"/>
      <c r="O66" s="37">
        <f>+O27-O64</f>
        <v>0</v>
      </c>
      <c r="P66" s="38">
        <f>+P27-P64</f>
        <v>0</v>
      </c>
      <c r="Q66" s="38">
        <f>+Q27-Q64</f>
        <v>0</v>
      </c>
      <c r="AI66" s="47" t="s">
        <v>145</v>
      </c>
      <c r="AJ66" s="32"/>
      <c r="AK66" s="84"/>
      <c r="AL66" s="114">
        <f>+D9</f>
        <v>0</v>
      </c>
      <c r="AM66" s="115">
        <f>+E9</f>
        <v>0</v>
      </c>
    </row>
    <row r="67" spans="12:39" x14ac:dyDescent="0.25">
      <c r="M67" s="20"/>
      <c r="N67" s="21"/>
      <c r="O67" s="55"/>
      <c r="P67" s="57"/>
      <c r="Q67" s="57"/>
      <c r="AI67" s="119"/>
      <c r="AJ67" s="120"/>
      <c r="AK67" s="121"/>
      <c r="AL67" s="122"/>
      <c r="AM67" s="123"/>
    </row>
    <row r="68" spans="12:39" x14ac:dyDescent="0.25">
      <c r="M68" s="94"/>
      <c r="N68" s="116"/>
      <c r="O68" s="117"/>
      <c r="P68" s="118"/>
      <c r="Q68" s="118"/>
      <c r="AL68" s="171">
        <f>+AL66-AL65-AL63</f>
        <v>0</v>
      </c>
      <c r="AM68" s="171">
        <f>+AM66-AM65-AM63</f>
        <v>0</v>
      </c>
    </row>
    <row r="69" spans="12:39" x14ac:dyDescent="0.25">
      <c r="O69" s="175">
        <f>+H40-O66</f>
        <v>0</v>
      </c>
      <c r="P69" s="175">
        <f t="shared" ref="P69:Q69" si="43">+I40-P66</f>
        <v>0</v>
      </c>
      <c r="Q69" s="175">
        <f t="shared" si="43"/>
        <v>0</v>
      </c>
    </row>
    <row r="70" spans="12:39" x14ac:dyDescent="0.25">
      <c r="AI70" s="206" t="s">
        <v>114</v>
      </c>
      <c r="AJ70" s="206"/>
      <c r="AK70" s="206"/>
      <c r="AL70" s="206"/>
      <c r="AM70" s="206"/>
    </row>
    <row r="71" spans="12:39" x14ac:dyDescent="0.25">
      <c r="M71" s="206" t="s">
        <v>114</v>
      </c>
      <c r="N71" s="206"/>
      <c r="O71" s="206"/>
      <c r="P71" s="206"/>
      <c r="Q71" s="56"/>
      <c r="R71" s="56"/>
      <c r="AI71" s="206"/>
      <c r="AJ71" s="206"/>
      <c r="AK71" s="206"/>
      <c r="AL71" s="206"/>
      <c r="AM71" s="206"/>
    </row>
    <row r="72" spans="12:39" x14ac:dyDescent="0.25">
      <c r="M72" s="206"/>
      <c r="N72" s="206"/>
      <c r="O72" s="206"/>
      <c r="P72" s="206"/>
      <c r="Q72" s="56"/>
      <c r="R72" s="56"/>
    </row>
  </sheetData>
  <mergeCells count="25"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4:I4"/>
    <mergeCell ref="M4:P4"/>
    <mergeCell ref="C2:I2"/>
    <mergeCell ref="M2:P2"/>
    <mergeCell ref="T2:Y2"/>
    <mergeCell ref="AB2:AD2"/>
    <mergeCell ref="AI2:AM2"/>
    <mergeCell ref="C3:I3"/>
    <mergeCell ref="M3:P3"/>
    <mergeCell ref="T3:Y3"/>
    <mergeCell ref="AB3:AD3"/>
    <mergeCell ref="AI3:AM3"/>
  </mergeCells>
  <pageMargins left="0.7" right="0.7" top="0.75" bottom="0.75" header="0.3" footer="0.3"/>
  <pageSetup paperSize="9" orientation="portrait" r:id="rId1"/>
  <ignoredErrors>
    <ignoredError sqref="D9:F49 H8:J52 O8:Q69 T2:Y4 M2:P4 C2:I4 U7:Y43 AB2:AD4 AB6:AF61 AB63:AF63 AB62:AC62 AE62:AF62 AI2:AM5 H54:J54 AI7:AM68 AI6:AK6" unlockedFormula="1"/>
    <ignoredError sqref="AD62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U148"/>
  <sheetViews>
    <sheetView showGridLines="0" zoomScaleNormal="100" workbookViewId="0">
      <pane xSplit="7" ySplit="3" topLeftCell="H4" activePane="bottomRight" state="frozen"/>
      <selection pane="topRight"/>
      <selection pane="bottomLeft"/>
      <selection pane="bottomRight" activeCell="U70" sqref="U70:W70"/>
    </sheetView>
  </sheetViews>
  <sheetFormatPr baseColWidth="10" defaultRowHeight="15" x14ac:dyDescent="0.25"/>
  <cols>
    <col min="1" max="1" width="4.140625" customWidth="1"/>
    <col min="2" max="2" width="6.140625" style="124" bestFit="1" customWidth="1"/>
    <col min="3" max="3" width="2.42578125" customWidth="1"/>
    <col min="4" max="4" width="34.5703125" customWidth="1"/>
    <col min="5" max="7" width="15.85546875" customWidth="1"/>
    <col min="8" max="8" width="5.85546875" customWidth="1"/>
    <col min="9" max="11" width="6.42578125" bestFit="1" customWidth="1"/>
    <col min="12" max="12" width="5.85546875" customWidth="1"/>
    <col min="13" max="15" width="6.42578125" bestFit="1" customWidth="1"/>
    <col min="16" max="16" width="5.85546875" customWidth="1"/>
    <col min="17" max="19" width="6.42578125" bestFit="1" customWidth="1"/>
    <col min="20" max="20" width="5.85546875" customWidth="1"/>
    <col min="21" max="23" width="6.42578125" bestFit="1" customWidth="1"/>
    <col min="24" max="24" width="5.85546875" customWidth="1"/>
    <col min="25" max="27" width="6.42578125" bestFit="1" customWidth="1"/>
    <col min="28" max="28" width="5.85546875" customWidth="1"/>
    <col min="29" max="31" width="6.42578125" bestFit="1" customWidth="1"/>
    <col min="32" max="32" width="5.85546875" customWidth="1"/>
    <col min="33" max="35" width="6.42578125" bestFit="1" customWidth="1"/>
    <col min="36" max="36" width="5.85546875" customWidth="1"/>
    <col min="37" max="39" width="6.42578125" bestFit="1" customWidth="1"/>
    <col min="40" max="40" width="5.85546875" customWidth="1"/>
    <col min="41" max="43" width="6.42578125" bestFit="1" customWidth="1"/>
    <col min="44" max="44" width="5.85546875" customWidth="1"/>
    <col min="45" max="47" width="6.42578125" bestFit="1" customWidth="1"/>
  </cols>
  <sheetData>
    <row r="1" spans="2:47" ht="14.45" customHeight="1" x14ac:dyDescent="0.25">
      <c r="B1" s="234" t="s">
        <v>163</v>
      </c>
      <c r="C1" s="235"/>
      <c r="D1" s="235"/>
      <c r="E1" s="235"/>
      <c r="F1" s="235"/>
      <c r="G1" s="236"/>
    </row>
    <row r="2" spans="2:47" ht="14.45" customHeight="1" x14ac:dyDescent="0.25">
      <c r="B2" s="237" t="s">
        <v>147</v>
      </c>
      <c r="C2" s="238"/>
      <c r="D2" s="238"/>
      <c r="E2" s="238"/>
      <c r="F2" s="238"/>
      <c r="G2" s="239"/>
    </row>
    <row r="3" spans="2:47" ht="14.45" customHeight="1" x14ac:dyDescent="0.25">
      <c r="B3" s="217" t="s">
        <v>191</v>
      </c>
      <c r="C3" s="218"/>
      <c r="D3" s="218"/>
      <c r="E3" s="218"/>
      <c r="F3" s="218"/>
      <c r="G3" s="219"/>
      <c r="I3" s="231" t="s">
        <v>149</v>
      </c>
      <c r="J3" s="232"/>
      <c r="K3" s="233"/>
      <c r="M3" s="231" t="s">
        <v>150</v>
      </c>
      <c r="N3" s="232"/>
      <c r="O3" s="233"/>
      <c r="Q3" s="231" t="s">
        <v>151</v>
      </c>
      <c r="R3" s="232"/>
      <c r="S3" s="233"/>
      <c r="U3" s="231" t="s">
        <v>152</v>
      </c>
      <c r="V3" s="232"/>
      <c r="W3" s="233"/>
      <c r="Y3" s="231" t="s">
        <v>153</v>
      </c>
      <c r="Z3" s="232"/>
      <c r="AA3" s="233"/>
      <c r="AC3" s="231" t="s">
        <v>154</v>
      </c>
      <c r="AD3" s="232"/>
      <c r="AE3" s="233"/>
      <c r="AG3" s="231" t="s">
        <v>155</v>
      </c>
      <c r="AH3" s="232"/>
      <c r="AI3" s="233"/>
      <c r="AK3" s="231" t="s">
        <v>156</v>
      </c>
      <c r="AL3" s="232"/>
      <c r="AM3" s="233"/>
      <c r="AO3" s="231" t="s">
        <v>157</v>
      </c>
      <c r="AP3" s="232"/>
      <c r="AQ3" s="233"/>
      <c r="AS3" s="231" t="s">
        <v>158</v>
      </c>
      <c r="AT3" s="232"/>
      <c r="AU3" s="233"/>
    </row>
    <row r="4" spans="2:47" x14ac:dyDescent="0.25">
      <c r="B4" s="125"/>
      <c r="C4" s="10"/>
      <c r="D4" s="11"/>
      <c r="E4" s="144">
        <v>2024</v>
      </c>
      <c r="F4" s="7">
        <v>2023</v>
      </c>
      <c r="G4" s="7">
        <v>2022</v>
      </c>
      <c r="I4" s="144">
        <v>2024</v>
      </c>
      <c r="J4" s="7">
        <v>2023</v>
      </c>
      <c r="K4" s="7">
        <v>2022</v>
      </c>
      <c r="M4" s="144">
        <v>2024</v>
      </c>
      <c r="N4" s="7">
        <v>2023</v>
      </c>
      <c r="O4" s="7">
        <v>2022</v>
      </c>
      <c r="Q4" s="144">
        <v>2024</v>
      </c>
      <c r="R4" s="7">
        <v>2023</v>
      </c>
      <c r="S4" s="7">
        <v>2022</v>
      </c>
      <c r="U4" s="144">
        <v>2024</v>
      </c>
      <c r="V4" s="7">
        <v>2023</v>
      </c>
      <c r="W4" s="7">
        <v>2022</v>
      </c>
      <c r="Y4" s="144">
        <v>2023</v>
      </c>
      <c r="Z4" s="7">
        <v>2022</v>
      </c>
      <c r="AA4" s="7">
        <v>2021</v>
      </c>
      <c r="AC4" s="144">
        <v>2023</v>
      </c>
      <c r="AD4" s="7">
        <v>2022</v>
      </c>
      <c r="AE4" s="7">
        <v>2021</v>
      </c>
      <c r="AG4" s="144">
        <v>2023</v>
      </c>
      <c r="AH4" s="7">
        <v>2022</v>
      </c>
      <c r="AI4" s="7">
        <v>2021</v>
      </c>
      <c r="AK4" s="144">
        <v>2023</v>
      </c>
      <c r="AL4" s="7">
        <v>2022</v>
      </c>
      <c r="AM4" s="7">
        <v>2021</v>
      </c>
      <c r="AO4" s="144">
        <v>2023</v>
      </c>
      <c r="AP4" s="7">
        <v>2022</v>
      </c>
      <c r="AQ4" s="7">
        <v>2021</v>
      </c>
      <c r="AS4" s="144">
        <v>2023</v>
      </c>
      <c r="AT4" s="7">
        <v>2022</v>
      </c>
      <c r="AU4" s="7">
        <v>2021</v>
      </c>
    </row>
    <row r="5" spans="2:47" x14ac:dyDescent="0.25">
      <c r="B5" s="126"/>
      <c r="C5" s="20" t="s">
        <v>10</v>
      </c>
      <c r="D5" s="21"/>
      <c r="E5" s="145"/>
      <c r="F5" s="23"/>
      <c r="G5" s="23"/>
      <c r="I5" s="145"/>
      <c r="J5" s="23"/>
      <c r="K5" s="23"/>
      <c r="M5" s="145"/>
      <c r="N5" s="23"/>
      <c r="O5" s="23"/>
      <c r="Q5" s="145"/>
      <c r="R5" s="23"/>
      <c r="S5" s="23"/>
      <c r="U5" s="145"/>
      <c r="V5" s="23"/>
      <c r="W5" s="23"/>
      <c r="Y5" s="145"/>
      <c r="Z5" s="23"/>
      <c r="AA5" s="23"/>
      <c r="AC5" s="145"/>
      <c r="AD5" s="23"/>
      <c r="AE5" s="23"/>
      <c r="AG5" s="145"/>
      <c r="AH5" s="23"/>
      <c r="AI5" s="23"/>
      <c r="AK5" s="145"/>
      <c r="AL5" s="23"/>
      <c r="AM5" s="23"/>
      <c r="AO5" s="145"/>
      <c r="AP5" s="23"/>
      <c r="AQ5" s="23"/>
      <c r="AS5" s="145"/>
      <c r="AT5" s="23"/>
      <c r="AU5" s="23"/>
    </row>
    <row r="6" spans="2:47" x14ac:dyDescent="0.25">
      <c r="B6" s="126">
        <v>4100</v>
      </c>
      <c r="C6" s="41" t="s">
        <v>13</v>
      </c>
      <c r="D6" s="42"/>
      <c r="E6" s="146">
        <f>SUM(E7:E13)</f>
        <v>0</v>
      </c>
      <c r="F6" s="38">
        <f>SUM(F7:F13)</f>
        <v>0</v>
      </c>
      <c r="G6" s="38">
        <f>SUM(G7:G13)</f>
        <v>0</v>
      </c>
      <c r="I6" s="146">
        <f t="shared" ref="I6:K6" si="0">SUM(I7:I13)</f>
        <v>0</v>
      </c>
      <c r="J6" s="38">
        <f t="shared" si="0"/>
        <v>0</v>
      </c>
      <c r="K6" s="38">
        <f t="shared" si="0"/>
        <v>0</v>
      </c>
      <c r="M6" s="146">
        <f t="shared" ref="M6:O6" si="1">SUM(M7:M13)</f>
        <v>0</v>
      </c>
      <c r="N6" s="38">
        <f t="shared" si="1"/>
        <v>0</v>
      </c>
      <c r="O6" s="38">
        <f t="shared" si="1"/>
        <v>0</v>
      </c>
      <c r="Q6" s="146">
        <f t="shared" ref="Q6:S6" si="2">SUM(Q7:Q13)</f>
        <v>0</v>
      </c>
      <c r="R6" s="38">
        <f t="shared" si="2"/>
        <v>0</v>
      </c>
      <c r="S6" s="38">
        <f t="shared" si="2"/>
        <v>0</v>
      </c>
      <c r="U6" s="146">
        <f t="shared" ref="U6:W6" si="3">SUM(U7:U13)</f>
        <v>0</v>
      </c>
      <c r="V6" s="38">
        <f t="shared" si="3"/>
        <v>0</v>
      </c>
      <c r="W6" s="38">
        <f t="shared" si="3"/>
        <v>0</v>
      </c>
      <c r="Y6" s="146">
        <f t="shared" ref="Y6:AA6" si="4">SUM(Y7:Y13)</f>
        <v>0</v>
      </c>
      <c r="Z6" s="38">
        <f t="shared" si="4"/>
        <v>0</v>
      </c>
      <c r="AA6" s="38">
        <f t="shared" si="4"/>
        <v>0</v>
      </c>
      <c r="AC6" s="146">
        <f>SUM(AC7:AC13)</f>
        <v>0</v>
      </c>
      <c r="AD6" s="38">
        <f>SUM(AD7:AD13)</f>
        <v>0</v>
      </c>
      <c r="AE6" s="38">
        <f>SUM(AE7:AE13)</f>
        <v>0</v>
      </c>
      <c r="AG6" s="146">
        <f>SUM(AG7:AG13)</f>
        <v>0</v>
      </c>
      <c r="AH6" s="38">
        <f>SUM(AH7:AH13)</f>
        <v>0</v>
      </c>
      <c r="AI6" s="38">
        <f>SUM(AI7:AI13)</f>
        <v>0</v>
      </c>
      <c r="AK6" s="146">
        <f>SUM(AK7:AK13)</f>
        <v>0</v>
      </c>
      <c r="AL6" s="38">
        <f>SUM(AL7:AL13)</f>
        <v>0</v>
      </c>
      <c r="AM6" s="38">
        <f>SUM(AM7:AM13)</f>
        <v>0</v>
      </c>
      <c r="AO6" s="146">
        <f>SUM(AO7:AO13)</f>
        <v>0</v>
      </c>
      <c r="AP6" s="38">
        <f>SUM(AP7:AP13)</f>
        <v>0</v>
      </c>
      <c r="AQ6" s="38">
        <f>SUM(AQ7:AQ13)</f>
        <v>0</v>
      </c>
      <c r="AS6" s="146">
        <f>SUM(AS7:AS13)</f>
        <v>0</v>
      </c>
      <c r="AT6" s="38">
        <f>SUM(AT7:AT13)</f>
        <v>0</v>
      </c>
      <c r="AU6" s="38">
        <f>SUM(AU7:AU13)</f>
        <v>0</v>
      </c>
    </row>
    <row r="7" spans="2:47" x14ac:dyDescent="0.25">
      <c r="B7" s="126">
        <v>4110</v>
      </c>
      <c r="C7" s="58"/>
      <c r="D7" s="59" t="s">
        <v>18</v>
      </c>
      <c r="E7" s="147">
        <f>+I7+M7+Q7+U7+Y7+AC7+AG7+AK7+AO7+AS7</f>
        <v>0</v>
      </c>
      <c r="F7" s="57">
        <f t="shared" ref="F7:G13" si="5">+J7+N7+R7+V7+Z7+AD7+AH7+AL7+AP7+AT7</f>
        <v>0</v>
      </c>
      <c r="G7" s="57">
        <f t="shared" si="5"/>
        <v>0</v>
      </c>
      <c r="I7" s="147">
        <v>0</v>
      </c>
      <c r="J7" s="57">
        <v>0</v>
      </c>
      <c r="K7" s="57">
        <v>0</v>
      </c>
      <c r="M7" s="147">
        <v>0</v>
      </c>
      <c r="N7" s="57">
        <v>0</v>
      </c>
      <c r="O7" s="57">
        <v>0</v>
      </c>
      <c r="Q7" s="147">
        <v>0</v>
      </c>
      <c r="R7" s="57">
        <v>0</v>
      </c>
      <c r="S7" s="57">
        <v>0</v>
      </c>
      <c r="U7" s="147">
        <v>0</v>
      </c>
      <c r="V7" s="57">
        <v>0</v>
      </c>
      <c r="W7" s="57">
        <v>0</v>
      </c>
      <c r="Y7" s="147">
        <v>0</v>
      </c>
      <c r="Z7" s="57">
        <v>0</v>
      </c>
      <c r="AA7" s="57">
        <v>0</v>
      </c>
      <c r="AC7" s="147">
        <v>0</v>
      </c>
      <c r="AD7" s="57">
        <v>0</v>
      </c>
      <c r="AE7" s="57">
        <v>0</v>
      </c>
      <c r="AG7" s="147">
        <v>0</v>
      </c>
      <c r="AH7" s="57">
        <v>0</v>
      </c>
      <c r="AI7" s="57">
        <v>0</v>
      </c>
      <c r="AK7" s="147">
        <v>0</v>
      </c>
      <c r="AL7" s="57">
        <v>0</v>
      </c>
      <c r="AM7" s="57">
        <v>0</v>
      </c>
      <c r="AO7" s="147">
        <v>0</v>
      </c>
      <c r="AP7" s="57">
        <v>0</v>
      </c>
      <c r="AQ7" s="57">
        <v>0</v>
      </c>
      <c r="AS7" s="147">
        <v>0</v>
      </c>
      <c r="AT7" s="57">
        <v>0</v>
      </c>
      <c r="AU7" s="57">
        <v>0</v>
      </c>
    </row>
    <row r="8" spans="2:47" x14ac:dyDescent="0.25">
      <c r="B8" s="126">
        <v>4120</v>
      </c>
      <c r="C8" s="58"/>
      <c r="D8" s="59" t="s">
        <v>22</v>
      </c>
      <c r="E8" s="147">
        <f t="shared" ref="E8:E13" si="6">+I8+M8+Q8+U8+Y8+AC8+AG8+AK8+AO8+AS8</f>
        <v>0</v>
      </c>
      <c r="F8" s="57">
        <f t="shared" si="5"/>
        <v>0</v>
      </c>
      <c r="G8" s="57">
        <f t="shared" si="5"/>
        <v>0</v>
      </c>
      <c r="I8" s="147">
        <v>0</v>
      </c>
      <c r="J8" s="57">
        <v>0</v>
      </c>
      <c r="K8" s="57">
        <v>0</v>
      </c>
      <c r="M8" s="147">
        <v>0</v>
      </c>
      <c r="N8" s="57">
        <v>0</v>
      </c>
      <c r="O8" s="57">
        <v>0</v>
      </c>
      <c r="Q8" s="147">
        <v>0</v>
      </c>
      <c r="R8" s="57">
        <v>0</v>
      </c>
      <c r="S8" s="57">
        <v>0</v>
      </c>
      <c r="U8" s="147">
        <v>0</v>
      </c>
      <c r="V8" s="57">
        <v>0</v>
      </c>
      <c r="W8" s="57">
        <v>0</v>
      </c>
      <c r="Y8" s="147">
        <v>0</v>
      </c>
      <c r="Z8" s="57">
        <v>0</v>
      </c>
      <c r="AA8" s="57">
        <v>0</v>
      </c>
      <c r="AC8" s="147">
        <v>0</v>
      </c>
      <c r="AD8" s="57">
        <v>0</v>
      </c>
      <c r="AE8" s="57">
        <v>0</v>
      </c>
      <c r="AG8" s="147">
        <v>0</v>
      </c>
      <c r="AH8" s="57">
        <v>0</v>
      </c>
      <c r="AI8" s="57">
        <v>0</v>
      </c>
      <c r="AK8" s="147">
        <v>0</v>
      </c>
      <c r="AL8" s="57">
        <v>0</v>
      </c>
      <c r="AM8" s="57">
        <v>0</v>
      </c>
      <c r="AO8" s="147">
        <v>0</v>
      </c>
      <c r="AP8" s="57">
        <v>0</v>
      </c>
      <c r="AQ8" s="57">
        <v>0</v>
      </c>
      <c r="AS8" s="147">
        <v>0</v>
      </c>
      <c r="AT8" s="57">
        <v>0</v>
      </c>
      <c r="AU8" s="57">
        <v>0</v>
      </c>
    </row>
    <row r="9" spans="2:47" x14ac:dyDescent="0.25">
      <c r="B9" s="126">
        <v>4130</v>
      </c>
      <c r="C9" s="58"/>
      <c r="D9" s="59" t="s">
        <v>26</v>
      </c>
      <c r="E9" s="147">
        <f t="shared" si="6"/>
        <v>0</v>
      </c>
      <c r="F9" s="57">
        <f t="shared" si="5"/>
        <v>0</v>
      </c>
      <c r="G9" s="57">
        <f t="shared" si="5"/>
        <v>0</v>
      </c>
      <c r="I9" s="147">
        <v>0</v>
      </c>
      <c r="J9" s="57">
        <v>0</v>
      </c>
      <c r="K9" s="57">
        <v>0</v>
      </c>
      <c r="M9" s="147">
        <v>0</v>
      </c>
      <c r="N9" s="57">
        <v>0</v>
      </c>
      <c r="O9" s="57">
        <v>0</v>
      </c>
      <c r="Q9" s="147">
        <v>0</v>
      </c>
      <c r="R9" s="57">
        <v>0</v>
      </c>
      <c r="S9" s="57">
        <v>0</v>
      </c>
      <c r="U9" s="147">
        <v>0</v>
      </c>
      <c r="V9" s="57">
        <v>0</v>
      </c>
      <c r="W9" s="57">
        <v>0</v>
      </c>
      <c r="Y9" s="147">
        <v>0</v>
      </c>
      <c r="Z9" s="57">
        <v>0</v>
      </c>
      <c r="AA9" s="57">
        <v>0</v>
      </c>
      <c r="AC9" s="147">
        <v>0</v>
      </c>
      <c r="AD9" s="57">
        <v>0</v>
      </c>
      <c r="AE9" s="57">
        <v>0</v>
      </c>
      <c r="AG9" s="147">
        <v>0</v>
      </c>
      <c r="AH9" s="57">
        <v>0</v>
      </c>
      <c r="AI9" s="57">
        <v>0</v>
      </c>
      <c r="AK9" s="147">
        <v>0</v>
      </c>
      <c r="AL9" s="57">
        <v>0</v>
      </c>
      <c r="AM9" s="57">
        <v>0</v>
      </c>
      <c r="AO9" s="147">
        <v>0</v>
      </c>
      <c r="AP9" s="57">
        <v>0</v>
      </c>
      <c r="AQ9" s="57">
        <v>0</v>
      </c>
      <c r="AS9" s="147">
        <v>0</v>
      </c>
      <c r="AT9" s="57">
        <v>0</v>
      </c>
      <c r="AU9" s="57">
        <v>0</v>
      </c>
    </row>
    <row r="10" spans="2:47" x14ac:dyDescent="0.25">
      <c r="B10" s="126">
        <v>4140</v>
      </c>
      <c r="C10" s="58"/>
      <c r="D10" s="59" t="s">
        <v>29</v>
      </c>
      <c r="E10" s="147">
        <f t="shared" si="6"/>
        <v>0</v>
      </c>
      <c r="F10" s="57">
        <f t="shared" si="5"/>
        <v>0</v>
      </c>
      <c r="G10" s="57">
        <f t="shared" si="5"/>
        <v>0</v>
      </c>
      <c r="I10" s="147">
        <v>0</v>
      </c>
      <c r="J10" s="57">
        <v>0</v>
      </c>
      <c r="K10" s="57">
        <v>0</v>
      </c>
      <c r="M10" s="147">
        <v>0</v>
      </c>
      <c r="N10" s="57">
        <v>0</v>
      </c>
      <c r="O10" s="57">
        <v>0</v>
      </c>
      <c r="Q10" s="147">
        <v>0</v>
      </c>
      <c r="R10" s="57">
        <v>0</v>
      </c>
      <c r="S10" s="57">
        <v>0</v>
      </c>
      <c r="U10" s="147">
        <v>0</v>
      </c>
      <c r="V10" s="57">
        <v>0</v>
      </c>
      <c r="W10" s="57">
        <v>0</v>
      </c>
      <c r="Y10" s="147">
        <v>0</v>
      </c>
      <c r="Z10" s="57">
        <v>0</v>
      </c>
      <c r="AA10" s="57">
        <v>0</v>
      </c>
      <c r="AC10" s="147">
        <v>0</v>
      </c>
      <c r="AD10" s="57">
        <v>0</v>
      </c>
      <c r="AE10" s="57">
        <v>0</v>
      </c>
      <c r="AG10" s="147">
        <v>0</v>
      </c>
      <c r="AH10" s="57">
        <v>0</v>
      </c>
      <c r="AI10" s="57">
        <v>0</v>
      </c>
      <c r="AK10" s="147">
        <v>0</v>
      </c>
      <c r="AL10" s="57">
        <v>0</v>
      </c>
      <c r="AM10" s="57">
        <v>0</v>
      </c>
      <c r="AO10" s="147">
        <v>0</v>
      </c>
      <c r="AP10" s="57">
        <v>0</v>
      </c>
      <c r="AQ10" s="57">
        <v>0</v>
      </c>
      <c r="AS10" s="147">
        <v>0</v>
      </c>
      <c r="AT10" s="57">
        <v>0</v>
      </c>
      <c r="AU10" s="57">
        <v>0</v>
      </c>
    </row>
    <row r="11" spans="2:47" x14ac:dyDescent="0.25">
      <c r="B11" s="126">
        <v>4150</v>
      </c>
      <c r="C11" s="58"/>
      <c r="D11" s="59" t="s">
        <v>33</v>
      </c>
      <c r="E11" s="147">
        <f t="shared" si="6"/>
        <v>0</v>
      </c>
      <c r="F11" s="57">
        <f t="shared" si="5"/>
        <v>0</v>
      </c>
      <c r="G11" s="57">
        <f t="shared" si="5"/>
        <v>0</v>
      </c>
      <c r="I11" s="147">
        <v>0</v>
      </c>
      <c r="J11" s="57">
        <v>0</v>
      </c>
      <c r="K11" s="57">
        <v>0</v>
      </c>
      <c r="M11" s="147">
        <v>0</v>
      </c>
      <c r="N11" s="57">
        <v>0</v>
      </c>
      <c r="O11" s="57">
        <v>0</v>
      </c>
      <c r="Q11" s="147">
        <v>0</v>
      </c>
      <c r="R11" s="57">
        <v>0</v>
      </c>
      <c r="S11" s="57">
        <v>0</v>
      </c>
      <c r="U11" s="147">
        <v>0</v>
      </c>
      <c r="V11" s="57">
        <v>0</v>
      </c>
      <c r="W11" s="57">
        <v>0</v>
      </c>
      <c r="Y11" s="147">
        <v>0</v>
      </c>
      <c r="Z11" s="57">
        <v>0</v>
      </c>
      <c r="AA11" s="57">
        <v>0</v>
      </c>
      <c r="AC11" s="147">
        <v>0</v>
      </c>
      <c r="AD11" s="57">
        <v>0</v>
      </c>
      <c r="AE11" s="57">
        <v>0</v>
      </c>
      <c r="AG11" s="147">
        <v>0</v>
      </c>
      <c r="AH11" s="57">
        <v>0</v>
      </c>
      <c r="AI11" s="57">
        <v>0</v>
      </c>
      <c r="AK11" s="147">
        <v>0</v>
      </c>
      <c r="AL11" s="57">
        <v>0</v>
      </c>
      <c r="AM11" s="57">
        <v>0</v>
      </c>
      <c r="AO11" s="147">
        <v>0</v>
      </c>
      <c r="AP11" s="57">
        <v>0</v>
      </c>
      <c r="AQ11" s="57">
        <v>0</v>
      </c>
      <c r="AS11" s="147">
        <v>0</v>
      </c>
      <c r="AT11" s="57">
        <v>0</v>
      </c>
      <c r="AU11" s="57">
        <v>0</v>
      </c>
    </row>
    <row r="12" spans="2:47" x14ac:dyDescent="0.25">
      <c r="B12" s="126">
        <v>4160</v>
      </c>
      <c r="C12" s="58"/>
      <c r="D12" s="59" t="s">
        <v>37</v>
      </c>
      <c r="E12" s="147">
        <f t="shared" si="6"/>
        <v>0</v>
      </c>
      <c r="F12" s="57">
        <f t="shared" si="5"/>
        <v>0</v>
      </c>
      <c r="G12" s="57">
        <f t="shared" si="5"/>
        <v>0</v>
      </c>
      <c r="I12" s="147">
        <v>0</v>
      </c>
      <c r="J12" s="57">
        <v>0</v>
      </c>
      <c r="K12" s="57">
        <v>0</v>
      </c>
      <c r="M12" s="147">
        <v>0</v>
      </c>
      <c r="N12" s="57">
        <v>0</v>
      </c>
      <c r="O12" s="57">
        <v>0</v>
      </c>
      <c r="Q12" s="147">
        <v>0</v>
      </c>
      <c r="R12" s="57">
        <v>0</v>
      </c>
      <c r="S12" s="57">
        <v>0</v>
      </c>
      <c r="U12" s="147">
        <v>0</v>
      </c>
      <c r="V12" s="57">
        <v>0</v>
      </c>
      <c r="W12" s="57">
        <v>0</v>
      </c>
      <c r="Y12" s="147">
        <v>0</v>
      </c>
      <c r="Z12" s="57">
        <v>0</v>
      </c>
      <c r="AA12" s="57">
        <v>0</v>
      </c>
      <c r="AC12" s="147">
        <v>0</v>
      </c>
      <c r="AD12" s="57">
        <v>0</v>
      </c>
      <c r="AE12" s="57">
        <v>0</v>
      </c>
      <c r="AG12" s="147">
        <v>0</v>
      </c>
      <c r="AH12" s="57">
        <v>0</v>
      </c>
      <c r="AI12" s="57">
        <v>0</v>
      </c>
      <c r="AK12" s="147">
        <v>0</v>
      </c>
      <c r="AL12" s="57">
        <v>0</v>
      </c>
      <c r="AM12" s="57">
        <v>0</v>
      </c>
      <c r="AO12" s="147">
        <v>0</v>
      </c>
      <c r="AP12" s="57">
        <v>0</v>
      </c>
      <c r="AQ12" s="57">
        <v>0</v>
      </c>
      <c r="AS12" s="147">
        <v>0</v>
      </c>
      <c r="AT12" s="57">
        <v>0</v>
      </c>
      <c r="AU12" s="57">
        <v>0</v>
      </c>
    </row>
    <row r="13" spans="2:47" x14ac:dyDescent="0.25">
      <c r="B13" s="126">
        <v>4170</v>
      </c>
      <c r="C13" s="58"/>
      <c r="D13" s="59" t="s">
        <v>41</v>
      </c>
      <c r="E13" s="147">
        <f t="shared" si="6"/>
        <v>0</v>
      </c>
      <c r="F13" s="57">
        <f t="shared" si="5"/>
        <v>0</v>
      </c>
      <c r="G13" s="57">
        <f t="shared" si="5"/>
        <v>0</v>
      </c>
      <c r="I13" s="147">
        <v>0</v>
      </c>
      <c r="J13" s="57">
        <v>0</v>
      </c>
      <c r="K13" s="57">
        <v>0</v>
      </c>
      <c r="M13" s="147">
        <v>0</v>
      </c>
      <c r="N13" s="57">
        <v>0</v>
      </c>
      <c r="O13" s="57">
        <v>0</v>
      </c>
      <c r="Q13" s="147">
        <v>0</v>
      </c>
      <c r="R13" s="57">
        <v>0</v>
      </c>
      <c r="S13" s="57">
        <v>0</v>
      </c>
      <c r="U13" s="147">
        <v>0</v>
      </c>
      <c r="V13" s="57">
        <v>0</v>
      </c>
      <c r="W13" s="57">
        <v>0</v>
      </c>
      <c r="Y13" s="147">
        <v>0</v>
      </c>
      <c r="Z13" s="57">
        <v>0</v>
      </c>
      <c r="AA13" s="57">
        <v>0</v>
      </c>
      <c r="AC13" s="147">
        <v>0</v>
      </c>
      <c r="AD13" s="57">
        <v>0</v>
      </c>
      <c r="AE13" s="57">
        <v>0</v>
      </c>
      <c r="AG13" s="147">
        <v>0</v>
      </c>
      <c r="AH13" s="57">
        <v>0</v>
      </c>
      <c r="AI13" s="57">
        <v>0</v>
      </c>
      <c r="AK13" s="147">
        <v>0</v>
      </c>
      <c r="AL13" s="57">
        <v>0</v>
      </c>
      <c r="AM13" s="57">
        <v>0</v>
      </c>
      <c r="AO13" s="147">
        <v>0</v>
      </c>
      <c r="AP13" s="57">
        <v>0</v>
      </c>
      <c r="AQ13" s="57">
        <v>0</v>
      </c>
      <c r="AS13" s="147">
        <v>0</v>
      </c>
      <c r="AT13" s="57">
        <v>0</v>
      </c>
      <c r="AU13" s="57">
        <v>0</v>
      </c>
    </row>
    <row r="14" spans="2:47" x14ac:dyDescent="0.25">
      <c r="B14" s="126">
        <v>4200</v>
      </c>
      <c r="C14" s="41" t="s">
        <v>44</v>
      </c>
      <c r="D14" s="21"/>
      <c r="E14" s="146">
        <f>SUM(E15:E16)</f>
        <v>0</v>
      </c>
      <c r="F14" s="38">
        <f>SUM(F15:F16)</f>
        <v>0</v>
      </c>
      <c r="G14" s="38">
        <f>SUM(G15:G16)</f>
        <v>0</v>
      </c>
      <c r="I14" s="146">
        <f t="shared" ref="I14:K14" si="7">SUM(I15:I16)</f>
        <v>0</v>
      </c>
      <c r="J14" s="38">
        <f t="shared" si="7"/>
        <v>0</v>
      </c>
      <c r="K14" s="38">
        <f t="shared" si="7"/>
        <v>0</v>
      </c>
      <c r="M14" s="146">
        <f t="shared" ref="M14:O14" si="8">SUM(M15:M16)</f>
        <v>0</v>
      </c>
      <c r="N14" s="38">
        <f t="shared" si="8"/>
        <v>0</v>
      </c>
      <c r="O14" s="38">
        <f t="shared" si="8"/>
        <v>0</v>
      </c>
      <c r="Q14" s="146">
        <f t="shared" ref="Q14:S14" si="9">SUM(Q15:Q16)</f>
        <v>0</v>
      </c>
      <c r="R14" s="38">
        <f t="shared" si="9"/>
        <v>0</v>
      </c>
      <c r="S14" s="38">
        <f t="shared" si="9"/>
        <v>0</v>
      </c>
      <c r="U14" s="146">
        <f t="shared" ref="U14:W14" si="10">SUM(U15:U16)</f>
        <v>0</v>
      </c>
      <c r="V14" s="38">
        <f t="shared" si="10"/>
        <v>0</v>
      </c>
      <c r="W14" s="38">
        <f t="shared" si="10"/>
        <v>0</v>
      </c>
      <c r="Y14" s="146">
        <f t="shared" ref="Y14:AA14" si="11">SUM(Y15:Y16)</f>
        <v>0</v>
      </c>
      <c r="Z14" s="38">
        <f t="shared" si="11"/>
        <v>0</v>
      </c>
      <c r="AA14" s="38">
        <f t="shared" si="11"/>
        <v>0</v>
      </c>
      <c r="AC14" s="146">
        <f>SUM(AC15:AC16)</f>
        <v>0</v>
      </c>
      <c r="AD14" s="38">
        <f>SUM(AD15:AD16)</f>
        <v>0</v>
      </c>
      <c r="AE14" s="38">
        <f>SUM(AE15:AE16)</f>
        <v>0</v>
      </c>
      <c r="AG14" s="146">
        <f>SUM(AG15:AG16)</f>
        <v>0</v>
      </c>
      <c r="AH14" s="38">
        <f>SUM(AH15:AH16)</f>
        <v>0</v>
      </c>
      <c r="AI14" s="38">
        <f>SUM(AI15:AI16)</f>
        <v>0</v>
      </c>
      <c r="AK14" s="146">
        <f>SUM(AK15:AK16)</f>
        <v>0</v>
      </c>
      <c r="AL14" s="38">
        <f>SUM(AL15:AL16)</f>
        <v>0</v>
      </c>
      <c r="AM14" s="38">
        <f>SUM(AM15:AM16)</f>
        <v>0</v>
      </c>
      <c r="AO14" s="146">
        <f>SUM(AO15:AO16)</f>
        <v>0</v>
      </c>
      <c r="AP14" s="38">
        <f>SUM(AP15:AP16)</f>
        <v>0</v>
      </c>
      <c r="AQ14" s="38">
        <f>SUM(AQ15:AQ16)</f>
        <v>0</v>
      </c>
      <c r="AS14" s="146">
        <f>SUM(AS15:AS16)</f>
        <v>0</v>
      </c>
      <c r="AT14" s="38">
        <f>SUM(AT15:AT16)</f>
        <v>0</v>
      </c>
      <c r="AU14" s="38">
        <f>SUM(AU15:AU16)</f>
        <v>0</v>
      </c>
    </row>
    <row r="15" spans="2:47" x14ac:dyDescent="0.25">
      <c r="B15" s="126">
        <v>4210</v>
      </c>
      <c r="C15" s="58"/>
      <c r="D15" s="59" t="s">
        <v>47</v>
      </c>
      <c r="E15" s="147">
        <f t="shared" ref="E15:G16" si="12">+I15+M15+Q15+U15+Y15+AC15+AG15+AK15+AO15+AS15</f>
        <v>0</v>
      </c>
      <c r="F15" s="57">
        <f t="shared" si="12"/>
        <v>0</v>
      </c>
      <c r="G15" s="57">
        <f t="shared" si="12"/>
        <v>0</v>
      </c>
      <c r="I15" s="147">
        <v>0</v>
      </c>
      <c r="J15" s="57">
        <v>0</v>
      </c>
      <c r="K15" s="57">
        <v>0</v>
      </c>
      <c r="M15" s="147">
        <v>0</v>
      </c>
      <c r="N15" s="57">
        <v>0</v>
      </c>
      <c r="O15" s="57">
        <v>0</v>
      </c>
      <c r="Q15" s="147">
        <v>0</v>
      </c>
      <c r="R15" s="57">
        <v>0</v>
      </c>
      <c r="S15" s="57">
        <v>0</v>
      </c>
      <c r="U15" s="147">
        <v>0</v>
      </c>
      <c r="V15" s="57">
        <v>0</v>
      </c>
      <c r="W15" s="57">
        <v>0</v>
      </c>
      <c r="Y15" s="147">
        <v>0</v>
      </c>
      <c r="Z15" s="57">
        <v>0</v>
      </c>
      <c r="AA15" s="57">
        <v>0</v>
      </c>
      <c r="AC15" s="147">
        <v>0</v>
      </c>
      <c r="AD15" s="57">
        <v>0</v>
      </c>
      <c r="AE15" s="57">
        <v>0</v>
      </c>
      <c r="AG15" s="147">
        <v>0</v>
      </c>
      <c r="AH15" s="57">
        <v>0</v>
      </c>
      <c r="AI15" s="57">
        <v>0</v>
      </c>
      <c r="AK15" s="147">
        <v>0</v>
      </c>
      <c r="AL15" s="57">
        <v>0</v>
      </c>
      <c r="AM15" s="57">
        <v>0</v>
      </c>
      <c r="AO15" s="147">
        <v>0</v>
      </c>
      <c r="AP15" s="57">
        <v>0</v>
      </c>
      <c r="AQ15" s="57">
        <v>0</v>
      </c>
      <c r="AS15" s="147">
        <v>0</v>
      </c>
      <c r="AT15" s="57">
        <v>0</v>
      </c>
      <c r="AU15" s="57">
        <v>0</v>
      </c>
    </row>
    <row r="16" spans="2:47" x14ac:dyDescent="0.25">
      <c r="B16" s="126">
        <v>4220</v>
      </c>
      <c r="C16" s="58"/>
      <c r="D16" s="59" t="s">
        <v>52</v>
      </c>
      <c r="E16" s="147">
        <f t="shared" si="12"/>
        <v>0</v>
      </c>
      <c r="F16" s="57">
        <f t="shared" si="12"/>
        <v>0</v>
      </c>
      <c r="G16" s="57">
        <f t="shared" si="12"/>
        <v>0</v>
      </c>
      <c r="I16" s="147">
        <v>0</v>
      </c>
      <c r="J16" s="57">
        <v>0</v>
      </c>
      <c r="K16" s="57">
        <v>0</v>
      </c>
      <c r="M16" s="147">
        <v>0</v>
      </c>
      <c r="N16" s="57">
        <v>0</v>
      </c>
      <c r="O16" s="57">
        <v>0</v>
      </c>
      <c r="Q16" s="147">
        <v>0</v>
      </c>
      <c r="R16" s="57">
        <v>0</v>
      </c>
      <c r="S16" s="57">
        <v>0</v>
      </c>
      <c r="U16" s="147">
        <v>0</v>
      </c>
      <c r="V16" s="57">
        <v>0</v>
      </c>
      <c r="W16" s="57">
        <v>0</v>
      </c>
      <c r="Y16" s="147">
        <v>0</v>
      </c>
      <c r="Z16" s="57">
        <v>0</v>
      </c>
      <c r="AA16" s="57">
        <v>0</v>
      </c>
      <c r="AC16" s="147">
        <v>0</v>
      </c>
      <c r="AD16" s="57">
        <v>0</v>
      </c>
      <c r="AE16" s="57">
        <v>0</v>
      </c>
      <c r="AG16" s="147">
        <v>0</v>
      </c>
      <c r="AH16" s="57">
        <v>0</v>
      </c>
      <c r="AI16" s="57">
        <v>0</v>
      </c>
      <c r="AK16" s="147">
        <v>0</v>
      </c>
      <c r="AL16" s="57">
        <v>0</v>
      </c>
      <c r="AM16" s="57">
        <v>0</v>
      </c>
      <c r="AO16" s="147">
        <v>0</v>
      </c>
      <c r="AP16" s="57">
        <v>0</v>
      </c>
      <c r="AQ16" s="57">
        <v>0</v>
      </c>
      <c r="AS16" s="147">
        <v>0</v>
      </c>
      <c r="AT16" s="57">
        <v>0</v>
      </c>
      <c r="AU16" s="57">
        <v>0</v>
      </c>
    </row>
    <row r="17" spans="2:47" x14ac:dyDescent="0.25">
      <c r="B17" s="126">
        <v>4300</v>
      </c>
      <c r="C17" s="41" t="s">
        <v>55</v>
      </c>
      <c r="D17" s="21"/>
      <c r="E17" s="146">
        <f>SUM(E18:E22)</f>
        <v>0</v>
      </c>
      <c r="F17" s="38">
        <f>SUM(F18:F22)</f>
        <v>0</v>
      </c>
      <c r="G17" s="38">
        <f>SUM(G18:G22)</f>
        <v>0</v>
      </c>
      <c r="I17" s="146">
        <f t="shared" ref="I17:K17" si="13">SUM(I18:I22)</f>
        <v>0</v>
      </c>
      <c r="J17" s="38">
        <f t="shared" si="13"/>
        <v>0</v>
      </c>
      <c r="K17" s="38">
        <f t="shared" si="13"/>
        <v>0</v>
      </c>
      <c r="M17" s="146">
        <f t="shared" ref="M17:O17" si="14">SUM(M18:M22)</f>
        <v>0</v>
      </c>
      <c r="N17" s="38">
        <f t="shared" si="14"/>
        <v>0</v>
      </c>
      <c r="O17" s="38">
        <f t="shared" si="14"/>
        <v>0</v>
      </c>
      <c r="Q17" s="146">
        <f t="shared" ref="Q17:S17" si="15">SUM(Q18:Q22)</f>
        <v>0</v>
      </c>
      <c r="R17" s="38">
        <f t="shared" si="15"/>
        <v>0</v>
      </c>
      <c r="S17" s="38">
        <f t="shared" si="15"/>
        <v>0</v>
      </c>
      <c r="U17" s="146">
        <f t="shared" ref="U17:W17" si="16">SUM(U18:U22)</f>
        <v>0</v>
      </c>
      <c r="V17" s="38">
        <f t="shared" si="16"/>
        <v>0</v>
      </c>
      <c r="W17" s="38">
        <f t="shared" si="16"/>
        <v>0</v>
      </c>
      <c r="Y17" s="146">
        <f t="shared" ref="Y17:AA17" si="17">SUM(Y18:Y22)</f>
        <v>0</v>
      </c>
      <c r="Z17" s="38">
        <f t="shared" si="17"/>
        <v>0</v>
      </c>
      <c r="AA17" s="38">
        <f t="shared" si="17"/>
        <v>0</v>
      </c>
      <c r="AC17" s="146">
        <f>SUM(AC18:AC22)</f>
        <v>0</v>
      </c>
      <c r="AD17" s="38">
        <f>SUM(AD18:AD22)</f>
        <v>0</v>
      </c>
      <c r="AE17" s="38">
        <f>SUM(AE18:AE22)</f>
        <v>0</v>
      </c>
      <c r="AG17" s="146">
        <f>SUM(AG18:AG22)</f>
        <v>0</v>
      </c>
      <c r="AH17" s="38">
        <f>SUM(AH18:AH22)</f>
        <v>0</v>
      </c>
      <c r="AI17" s="38">
        <f>SUM(AI18:AI22)</f>
        <v>0</v>
      </c>
      <c r="AK17" s="146">
        <f>SUM(AK18:AK22)</f>
        <v>0</v>
      </c>
      <c r="AL17" s="38">
        <f>SUM(AL18:AL22)</f>
        <v>0</v>
      </c>
      <c r="AM17" s="38">
        <f>SUM(AM18:AM22)</f>
        <v>0</v>
      </c>
      <c r="AO17" s="146">
        <f>SUM(AO18:AO22)</f>
        <v>0</v>
      </c>
      <c r="AP17" s="38">
        <f>SUM(AP18:AP22)</f>
        <v>0</v>
      </c>
      <c r="AQ17" s="38">
        <f>SUM(AQ18:AQ22)</f>
        <v>0</v>
      </c>
      <c r="AS17" s="146">
        <f>SUM(AS18:AS22)</f>
        <v>0</v>
      </c>
      <c r="AT17" s="38">
        <f>SUM(AT18:AT22)</f>
        <v>0</v>
      </c>
      <c r="AU17" s="38">
        <f>SUM(AU18:AU22)</f>
        <v>0</v>
      </c>
    </row>
    <row r="18" spans="2:47" x14ac:dyDescent="0.25">
      <c r="B18" s="126">
        <v>4310</v>
      </c>
      <c r="C18" s="58"/>
      <c r="D18" s="59" t="s">
        <v>59</v>
      </c>
      <c r="E18" s="147">
        <f t="shared" ref="E18:G22" si="18">+I18+M18+Q18+U18+Y18+AC18+AG18+AK18+AO18+AS18</f>
        <v>0</v>
      </c>
      <c r="F18" s="57">
        <f t="shared" si="18"/>
        <v>0</v>
      </c>
      <c r="G18" s="57">
        <f t="shared" si="18"/>
        <v>0</v>
      </c>
      <c r="I18" s="147">
        <v>0</v>
      </c>
      <c r="J18" s="57">
        <v>0</v>
      </c>
      <c r="K18" s="57">
        <v>0</v>
      </c>
      <c r="M18" s="147">
        <v>0</v>
      </c>
      <c r="N18" s="57">
        <v>0</v>
      </c>
      <c r="O18" s="57">
        <v>0</v>
      </c>
      <c r="Q18" s="147">
        <v>0</v>
      </c>
      <c r="R18" s="57">
        <v>0</v>
      </c>
      <c r="S18" s="57">
        <v>0</v>
      </c>
      <c r="U18" s="147">
        <v>0</v>
      </c>
      <c r="V18" s="57">
        <v>0</v>
      </c>
      <c r="W18" s="57">
        <v>0</v>
      </c>
      <c r="Y18" s="147">
        <v>0</v>
      </c>
      <c r="Z18" s="57">
        <v>0</v>
      </c>
      <c r="AA18" s="57">
        <v>0</v>
      </c>
      <c r="AC18" s="147">
        <v>0</v>
      </c>
      <c r="AD18" s="57">
        <v>0</v>
      </c>
      <c r="AE18" s="57">
        <v>0</v>
      </c>
      <c r="AG18" s="147">
        <v>0</v>
      </c>
      <c r="AH18" s="57">
        <v>0</v>
      </c>
      <c r="AI18" s="57">
        <v>0</v>
      </c>
      <c r="AK18" s="147">
        <v>0</v>
      </c>
      <c r="AL18" s="57">
        <v>0</v>
      </c>
      <c r="AM18" s="57">
        <v>0</v>
      </c>
      <c r="AO18" s="147">
        <v>0</v>
      </c>
      <c r="AP18" s="57">
        <v>0</v>
      </c>
      <c r="AQ18" s="57">
        <v>0</v>
      </c>
      <c r="AS18" s="147">
        <v>0</v>
      </c>
      <c r="AT18" s="57">
        <v>0</v>
      </c>
      <c r="AU18" s="57">
        <v>0</v>
      </c>
    </row>
    <row r="19" spans="2:47" x14ac:dyDescent="0.25">
      <c r="B19" s="126">
        <v>4320</v>
      </c>
      <c r="C19" s="58"/>
      <c r="D19" s="59" t="s">
        <v>63</v>
      </c>
      <c r="E19" s="147">
        <f t="shared" si="18"/>
        <v>0</v>
      </c>
      <c r="F19" s="57">
        <f t="shared" si="18"/>
        <v>0</v>
      </c>
      <c r="G19" s="57">
        <f t="shared" si="18"/>
        <v>0</v>
      </c>
      <c r="I19" s="147">
        <v>0</v>
      </c>
      <c r="J19" s="57">
        <v>0</v>
      </c>
      <c r="K19" s="57">
        <v>0</v>
      </c>
      <c r="M19" s="147">
        <v>0</v>
      </c>
      <c r="N19" s="57">
        <v>0</v>
      </c>
      <c r="O19" s="57">
        <v>0</v>
      </c>
      <c r="Q19" s="147">
        <v>0</v>
      </c>
      <c r="R19" s="57">
        <v>0</v>
      </c>
      <c r="S19" s="57">
        <v>0</v>
      </c>
      <c r="U19" s="147">
        <v>0</v>
      </c>
      <c r="V19" s="57">
        <v>0</v>
      </c>
      <c r="W19" s="57">
        <v>0</v>
      </c>
      <c r="Y19" s="147">
        <v>0</v>
      </c>
      <c r="Z19" s="57">
        <v>0</v>
      </c>
      <c r="AA19" s="57">
        <v>0</v>
      </c>
      <c r="AC19" s="147">
        <v>0</v>
      </c>
      <c r="AD19" s="57">
        <v>0</v>
      </c>
      <c r="AE19" s="57">
        <v>0</v>
      </c>
      <c r="AG19" s="147">
        <v>0</v>
      </c>
      <c r="AH19" s="57">
        <v>0</v>
      </c>
      <c r="AI19" s="57">
        <v>0</v>
      </c>
      <c r="AK19" s="147">
        <v>0</v>
      </c>
      <c r="AL19" s="57">
        <v>0</v>
      </c>
      <c r="AM19" s="57">
        <v>0</v>
      </c>
      <c r="AO19" s="147">
        <v>0</v>
      </c>
      <c r="AP19" s="57">
        <v>0</v>
      </c>
      <c r="AQ19" s="57">
        <v>0</v>
      </c>
      <c r="AS19" s="147">
        <v>0</v>
      </c>
      <c r="AT19" s="57">
        <v>0</v>
      </c>
      <c r="AU19" s="57">
        <v>0</v>
      </c>
    </row>
    <row r="20" spans="2:47" x14ac:dyDescent="0.25">
      <c r="B20" s="126">
        <v>4330</v>
      </c>
      <c r="C20" s="58"/>
      <c r="D20" s="59" t="s">
        <v>68</v>
      </c>
      <c r="E20" s="147">
        <f t="shared" si="18"/>
        <v>0</v>
      </c>
      <c r="F20" s="57">
        <f t="shared" si="18"/>
        <v>0</v>
      </c>
      <c r="G20" s="57">
        <f t="shared" si="18"/>
        <v>0</v>
      </c>
      <c r="I20" s="147">
        <v>0</v>
      </c>
      <c r="J20" s="57">
        <v>0</v>
      </c>
      <c r="K20" s="57">
        <v>0</v>
      </c>
      <c r="M20" s="147">
        <v>0</v>
      </c>
      <c r="N20" s="57">
        <v>0</v>
      </c>
      <c r="O20" s="57">
        <v>0</v>
      </c>
      <c r="Q20" s="147">
        <v>0</v>
      </c>
      <c r="R20" s="57">
        <v>0</v>
      </c>
      <c r="S20" s="57">
        <v>0</v>
      </c>
      <c r="U20" s="147">
        <v>0</v>
      </c>
      <c r="V20" s="57">
        <v>0</v>
      </c>
      <c r="W20" s="57">
        <v>0</v>
      </c>
      <c r="Y20" s="147">
        <v>0</v>
      </c>
      <c r="Z20" s="57">
        <v>0</v>
      </c>
      <c r="AA20" s="57">
        <v>0</v>
      </c>
      <c r="AC20" s="147">
        <v>0</v>
      </c>
      <c r="AD20" s="57">
        <v>0</v>
      </c>
      <c r="AE20" s="57">
        <v>0</v>
      </c>
      <c r="AG20" s="147">
        <v>0</v>
      </c>
      <c r="AH20" s="57">
        <v>0</v>
      </c>
      <c r="AI20" s="57">
        <v>0</v>
      </c>
      <c r="AK20" s="147">
        <v>0</v>
      </c>
      <c r="AL20" s="57">
        <v>0</v>
      </c>
      <c r="AM20" s="57">
        <v>0</v>
      </c>
      <c r="AO20" s="147">
        <v>0</v>
      </c>
      <c r="AP20" s="57">
        <v>0</v>
      </c>
      <c r="AQ20" s="57">
        <v>0</v>
      </c>
      <c r="AS20" s="147">
        <v>0</v>
      </c>
      <c r="AT20" s="57">
        <v>0</v>
      </c>
      <c r="AU20" s="57">
        <v>0</v>
      </c>
    </row>
    <row r="21" spans="2:47" x14ac:dyDescent="0.25">
      <c r="B21" s="126">
        <v>4340</v>
      </c>
      <c r="C21" s="58"/>
      <c r="D21" s="59" t="s">
        <v>72</v>
      </c>
      <c r="E21" s="147">
        <f t="shared" si="18"/>
        <v>0</v>
      </c>
      <c r="F21" s="57">
        <f t="shared" si="18"/>
        <v>0</v>
      </c>
      <c r="G21" s="57">
        <f t="shared" si="18"/>
        <v>0</v>
      </c>
      <c r="I21" s="147">
        <v>0</v>
      </c>
      <c r="J21" s="57">
        <v>0</v>
      </c>
      <c r="K21" s="57">
        <v>0</v>
      </c>
      <c r="M21" s="147">
        <v>0</v>
      </c>
      <c r="N21" s="57">
        <v>0</v>
      </c>
      <c r="O21" s="57">
        <v>0</v>
      </c>
      <c r="Q21" s="147">
        <v>0</v>
      </c>
      <c r="R21" s="57">
        <v>0</v>
      </c>
      <c r="S21" s="57">
        <v>0</v>
      </c>
      <c r="U21" s="147">
        <v>0</v>
      </c>
      <c r="V21" s="57">
        <v>0</v>
      </c>
      <c r="W21" s="57">
        <v>0</v>
      </c>
      <c r="Y21" s="147">
        <v>0</v>
      </c>
      <c r="Z21" s="57">
        <v>0</v>
      </c>
      <c r="AA21" s="57">
        <v>0</v>
      </c>
      <c r="AC21" s="147">
        <v>0</v>
      </c>
      <c r="AD21" s="57">
        <v>0</v>
      </c>
      <c r="AE21" s="57">
        <v>0</v>
      </c>
      <c r="AG21" s="147">
        <v>0</v>
      </c>
      <c r="AH21" s="57">
        <v>0</v>
      </c>
      <c r="AI21" s="57">
        <v>0</v>
      </c>
      <c r="AK21" s="147">
        <v>0</v>
      </c>
      <c r="AL21" s="57">
        <v>0</v>
      </c>
      <c r="AM21" s="57">
        <v>0</v>
      </c>
      <c r="AO21" s="147">
        <v>0</v>
      </c>
      <c r="AP21" s="57">
        <v>0</v>
      </c>
      <c r="AQ21" s="57">
        <v>0</v>
      </c>
      <c r="AS21" s="147">
        <v>0</v>
      </c>
      <c r="AT21" s="57">
        <v>0</v>
      </c>
      <c r="AU21" s="57">
        <v>0</v>
      </c>
    </row>
    <row r="22" spans="2:47" x14ac:dyDescent="0.25">
      <c r="B22" s="126">
        <v>4390</v>
      </c>
      <c r="C22" s="58"/>
      <c r="D22" s="59" t="s">
        <v>76</v>
      </c>
      <c r="E22" s="147">
        <f t="shared" si="18"/>
        <v>0</v>
      </c>
      <c r="F22" s="57">
        <f t="shared" si="18"/>
        <v>0</v>
      </c>
      <c r="G22" s="57">
        <f t="shared" si="18"/>
        <v>0</v>
      </c>
      <c r="I22" s="147">
        <v>0</v>
      </c>
      <c r="J22" s="57">
        <v>0</v>
      </c>
      <c r="K22" s="57">
        <v>0</v>
      </c>
      <c r="M22" s="147">
        <v>0</v>
      </c>
      <c r="N22" s="57">
        <v>0</v>
      </c>
      <c r="O22" s="57">
        <v>0</v>
      </c>
      <c r="Q22" s="147">
        <v>0</v>
      </c>
      <c r="R22" s="57">
        <v>0</v>
      </c>
      <c r="S22" s="57">
        <v>0</v>
      </c>
      <c r="U22" s="147">
        <v>0</v>
      </c>
      <c r="V22" s="57">
        <v>0</v>
      </c>
      <c r="W22" s="57">
        <v>0</v>
      </c>
      <c r="Y22" s="147">
        <v>0</v>
      </c>
      <c r="Z22" s="57">
        <v>0</v>
      </c>
      <c r="AA22" s="57">
        <v>0</v>
      </c>
      <c r="AC22" s="147">
        <v>0</v>
      </c>
      <c r="AD22" s="57">
        <v>0</v>
      </c>
      <c r="AE22" s="57">
        <v>0</v>
      </c>
      <c r="AG22" s="147">
        <v>0</v>
      </c>
      <c r="AH22" s="57">
        <v>0</v>
      </c>
      <c r="AI22" s="57">
        <v>0</v>
      </c>
      <c r="AK22" s="147">
        <v>0</v>
      </c>
      <c r="AL22" s="57">
        <v>0</v>
      </c>
      <c r="AM22" s="57">
        <v>0</v>
      </c>
      <c r="AO22" s="147">
        <v>0</v>
      </c>
      <c r="AP22" s="57">
        <v>0</v>
      </c>
      <c r="AQ22" s="57">
        <v>0</v>
      </c>
      <c r="AS22" s="147">
        <v>0</v>
      </c>
      <c r="AT22" s="57">
        <v>0</v>
      </c>
      <c r="AU22" s="57">
        <v>0</v>
      </c>
    </row>
    <row r="23" spans="2:47" x14ac:dyDescent="0.25">
      <c r="B23" s="126"/>
      <c r="C23" s="58"/>
      <c r="D23" s="59"/>
      <c r="E23" s="147"/>
      <c r="F23" s="57"/>
      <c r="G23" s="57"/>
      <c r="I23" s="147"/>
      <c r="J23" s="57"/>
      <c r="K23" s="57"/>
      <c r="M23" s="147"/>
      <c r="N23" s="57"/>
      <c r="O23" s="57"/>
      <c r="Q23" s="147"/>
      <c r="R23" s="57"/>
      <c r="S23" s="57"/>
      <c r="U23" s="147"/>
      <c r="V23" s="57"/>
      <c r="W23" s="57"/>
      <c r="Y23" s="147"/>
      <c r="Z23" s="57"/>
      <c r="AA23" s="57"/>
      <c r="AC23" s="147"/>
      <c r="AD23" s="57"/>
      <c r="AE23" s="57"/>
      <c r="AG23" s="147"/>
      <c r="AH23" s="57"/>
      <c r="AI23" s="57"/>
      <c r="AK23" s="147"/>
      <c r="AL23" s="57"/>
      <c r="AM23" s="57"/>
      <c r="AO23" s="147"/>
      <c r="AP23" s="57"/>
      <c r="AQ23" s="57"/>
      <c r="AS23" s="147"/>
      <c r="AT23" s="57"/>
      <c r="AU23" s="57"/>
    </row>
    <row r="24" spans="2:47" x14ac:dyDescent="0.25">
      <c r="B24" s="126">
        <v>4000</v>
      </c>
      <c r="C24" s="72" t="s">
        <v>83</v>
      </c>
      <c r="D24" s="73"/>
      <c r="E24" s="148">
        <f>+E6+E14+E17</f>
        <v>0</v>
      </c>
      <c r="F24" s="75">
        <f>+F6+F14+F17</f>
        <v>0</v>
      </c>
      <c r="G24" s="75">
        <f>+G6+G14+G17</f>
        <v>0</v>
      </c>
      <c r="I24" s="148">
        <f t="shared" ref="I24:K24" si="19">+I6+I14+I17</f>
        <v>0</v>
      </c>
      <c r="J24" s="75">
        <f t="shared" si="19"/>
        <v>0</v>
      </c>
      <c r="K24" s="75">
        <f t="shared" si="19"/>
        <v>0</v>
      </c>
      <c r="M24" s="148">
        <f t="shared" ref="M24:O24" si="20">+M6+M14+M17</f>
        <v>0</v>
      </c>
      <c r="N24" s="75">
        <f t="shared" si="20"/>
        <v>0</v>
      </c>
      <c r="O24" s="75">
        <f t="shared" si="20"/>
        <v>0</v>
      </c>
      <c r="Q24" s="148">
        <f t="shared" ref="Q24:S24" si="21">+Q6+Q14+Q17</f>
        <v>0</v>
      </c>
      <c r="R24" s="75">
        <f t="shared" si="21"/>
        <v>0</v>
      </c>
      <c r="S24" s="75">
        <f t="shared" si="21"/>
        <v>0</v>
      </c>
      <c r="U24" s="148">
        <f t="shared" ref="U24:W24" si="22">+U6+U14+U17</f>
        <v>0</v>
      </c>
      <c r="V24" s="75">
        <f t="shared" si="22"/>
        <v>0</v>
      </c>
      <c r="W24" s="75">
        <f t="shared" si="22"/>
        <v>0</v>
      </c>
      <c r="Y24" s="148">
        <f t="shared" ref="Y24:AA24" si="23">+Y6+Y14+Y17</f>
        <v>0</v>
      </c>
      <c r="Z24" s="75">
        <f t="shared" si="23"/>
        <v>0</v>
      </c>
      <c r="AA24" s="75">
        <f t="shared" si="23"/>
        <v>0</v>
      </c>
      <c r="AC24" s="148">
        <f>+AC6+AC14+AC17</f>
        <v>0</v>
      </c>
      <c r="AD24" s="75">
        <f>+AD6+AD14+AD17</f>
        <v>0</v>
      </c>
      <c r="AE24" s="75">
        <f>+AE6+AE14+AE17</f>
        <v>0</v>
      </c>
      <c r="AG24" s="148">
        <f>+AG6+AG14+AG17</f>
        <v>0</v>
      </c>
      <c r="AH24" s="75">
        <f>+AH6+AH14+AH17</f>
        <v>0</v>
      </c>
      <c r="AI24" s="75">
        <f>+AI6+AI14+AI17</f>
        <v>0</v>
      </c>
      <c r="AK24" s="148">
        <f>+AK6+AK14+AK17</f>
        <v>0</v>
      </c>
      <c r="AL24" s="75">
        <f>+AL6+AL14+AL17</f>
        <v>0</v>
      </c>
      <c r="AM24" s="75">
        <f>+AM6+AM14+AM17</f>
        <v>0</v>
      </c>
      <c r="AO24" s="148">
        <f>+AO6+AO14+AO17</f>
        <v>0</v>
      </c>
      <c r="AP24" s="75">
        <f>+AP6+AP14+AP17</f>
        <v>0</v>
      </c>
      <c r="AQ24" s="75">
        <f>+AQ6+AQ14+AQ17</f>
        <v>0</v>
      </c>
      <c r="AS24" s="148">
        <f>+AS6+AS14+AS17</f>
        <v>0</v>
      </c>
      <c r="AT24" s="75">
        <f>+AT6+AT14+AT17</f>
        <v>0</v>
      </c>
      <c r="AU24" s="75">
        <f>+AU6+AU14+AU17</f>
        <v>0</v>
      </c>
    </row>
    <row r="25" spans="2:47" x14ac:dyDescent="0.25">
      <c r="B25" s="126"/>
      <c r="C25" s="58"/>
      <c r="D25" s="21"/>
      <c r="E25" s="147"/>
      <c r="F25" s="57"/>
      <c r="G25" s="57"/>
      <c r="I25" s="147"/>
      <c r="J25" s="57"/>
      <c r="K25" s="57"/>
      <c r="M25" s="147"/>
      <c r="N25" s="57"/>
      <c r="O25" s="57"/>
      <c r="Q25" s="147"/>
      <c r="R25" s="57"/>
      <c r="S25" s="57"/>
      <c r="U25" s="147"/>
      <c r="V25" s="57"/>
      <c r="W25" s="57"/>
      <c r="Y25" s="147"/>
      <c r="Z25" s="57"/>
      <c r="AA25" s="57"/>
      <c r="AC25" s="147"/>
      <c r="AD25" s="57"/>
      <c r="AE25" s="57"/>
      <c r="AG25" s="147"/>
      <c r="AH25" s="57"/>
      <c r="AI25" s="57"/>
      <c r="AK25" s="147"/>
      <c r="AL25" s="57"/>
      <c r="AM25" s="57"/>
      <c r="AO25" s="147"/>
      <c r="AP25" s="57"/>
      <c r="AQ25" s="57"/>
      <c r="AS25" s="147"/>
      <c r="AT25" s="57"/>
      <c r="AU25" s="57"/>
    </row>
    <row r="26" spans="2:47" x14ac:dyDescent="0.25">
      <c r="B26" s="126"/>
      <c r="C26" s="20" t="s">
        <v>88</v>
      </c>
      <c r="D26" s="21"/>
      <c r="E26" s="147"/>
      <c r="F26" s="57"/>
      <c r="G26" s="57"/>
      <c r="I26" s="147"/>
      <c r="J26" s="57"/>
      <c r="K26" s="57"/>
      <c r="M26" s="147"/>
      <c r="N26" s="57"/>
      <c r="O26" s="57"/>
      <c r="Q26" s="147"/>
      <c r="R26" s="57"/>
      <c r="S26" s="57"/>
      <c r="U26" s="147"/>
      <c r="V26" s="57"/>
      <c r="W26" s="57"/>
      <c r="Y26" s="147"/>
      <c r="Z26" s="57"/>
      <c r="AA26" s="57"/>
      <c r="AC26" s="147"/>
      <c r="AD26" s="57"/>
      <c r="AE26" s="57"/>
      <c r="AG26" s="147"/>
      <c r="AH26" s="57"/>
      <c r="AI26" s="57"/>
      <c r="AK26" s="147"/>
      <c r="AL26" s="57"/>
      <c r="AM26" s="57"/>
      <c r="AO26" s="147"/>
      <c r="AP26" s="57"/>
      <c r="AQ26" s="57"/>
      <c r="AS26" s="147"/>
      <c r="AT26" s="57"/>
      <c r="AU26" s="57"/>
    </row>
    <row r="27" spans="2:47" x14ac:dyDescent="0.25">
      <c r="B27" s="126">
        <v>5100</v>
      </c>
      <c r="C27" s="41" t="s">
        <v>90</v>
      </c>
      <c r="D27" s="21"/>
      <c r="E27" s="146">
        <f>SUM(E28:E30)</f>
        <v>0</v>
      </c>
      <c r="F27" s="38">
        <f>SUM(F28:F30)</f>
        <v>0</v>
      </c>
      <c r="G27" s="38">
        <f>SUM(G28:G30)</f>
        <v>0</v>
      </c>
      <c r="I27" s="146">
        <f t="shared" ref="I27:K27" si="24">SUM(I28:I30)</f>
        <v>0</v>
      </c>
      <c r="J27" s="38">
        <f t="shared" si="24"/>
        <v>0</v>
      </c>
      <c r="K27" s="38">
        <f t="shared" si="24"/>
        <v>0</v>
      </c>
      <c r="M27" s="146">
        <f t="shared" ref="M27:O27" si="25">SUM(M28:M30)</f>
        <v>0</v>
      </c>
      <c r="N27" s="38">
        <f t="shared" si="25"/>
        <v>0</v>
      </c>
      <c r="O27" s="38">
        <f t="shared" si="25"/>
        <v>0</v>
      </c>
      <c r="Q27" s="146">
        <f t="shared" ref="Q27:S27" si="26">SUM(Q28:Q30)</f>
        <v>0</v>
      </c>
      <c r="R27" s="38">
        <f t="shared" si="26"/>
        <v>0</v>
      </c>
      <c r="S27" s="38">
        <f t="shared" si="26"/>
        <v>0</v>
      </c>
      <c r="U27" s="146">
        <f t="shared" ref="U27:W27" si="27">SUM(U28:U30)</f>
        <v>0</v>
      </c>
      <c r="V27" s="38">
        <f t="shared" si="27"/>
        <v>0</v>
      </c>
      <c r="W27" s="38">
        <f t="shared" si="27"/>
        <v>0</v>
      </c>
      <c r="Y27" s="146">
        <f t="shared" ref="Y27:AA27" si="28">SUM(Y28:Y30)</f>
        <v>0</v>
      </c>
      <c r="Z27" s="38">
        <f t="shared" si="28"/>
        <v>0</v>
      </c>
      <c r="AA27" s="38">
        <f t="shared" si="28"/>
        <v>0</v>
      </c>
      <c r="AC27" s="146">
        <f>SUM(AC28:AC30)</f>
        <v>0</v>
      </c>
      <c r="AD27" s="38">
        <f>SUM(AD28:AD30)</f>
        <v>0</v>
      </c>
      <c r="AE27" s="38">
        <f>SUM(AE28:AE30)</f>
        <v>0</v>
      </c>
      <c r="AG27" s="146">
        <f>SUM(AG28:AG30)</f>
        <v>0</v>
      </c>
      <c r="AH27" s="38">
        <f>SUM(AH28:AH30)</f>
        <v>0</v>
      </c>
      <c r="AI27" s="38">
        <f>SUM(AI28:AI30)</f>
        <v>0</v>
      </c>
      <c r="AK27" s="146">
        <f>SUM(AK28:AK30)</f>
        <v>0</v>
      </c>
      <c r="AL27" s="38">
        <f>SUM(AL28:AL30)</f>
        <v>0</v>
      </c>
      <c r="AM27" s="38">
        <f>SUM(AM28:AM30)</f>
        <v>0</v>
      </c>
      <c r="AO27" s="146">
        <f>SUM(AO28:AO30)</f>
        <v>0</v>
      </c>
      <c r="AP27" s="38">
        <f>SUM(AP28:AP30)</f>
        <v>0</v>
      </c>
      <c r="AQ27" s="38">
        <f>SUM(AQ28:AQ30)</f>
        <v>0</v>
      </c>
      <c r="AS27" s="146">
        <f>SUM(AS28:AS30)</f>
        <v>0</v>
      </c>
      <c r="AT27" s="38">
        <f>SUM(AT28:AT30)</f>
        <v>0</v>
      </c>
      <c r="AU27" s="38">
        <f>SUM(AU28:AU30)</f>
        <v>0</v>
      </c>
    </row>
    <row r="28" spans="2:47" x14ac:dyDescent="0.25">
      <c r="B28" s="126">
        <v>5110</v>
      </c>
      <c r="C28" s="58"/>
      <c r="D28" s="59" t="s">
        <v>66</v>
      </c>
      <c r="E28" s="147">
        <f t="shared" ref="E28:G30" si="29">+I28+M28+Q28+U28+Y28+AC28+AG28+AK28+AO28+AS28</f>
        <v>0</v>
      </c>
      <c r="F28" s="57">
        <f t="shared" si="29"/>
        <v>0</v>
      </c>
      <c r="G28" s="57">
        <f t="shared" si="29"/>
        <v>0</v>
      </c>
      <c r="I28" s="147">
        <v>0</v>
      </c>
      <c r="J28" s="57">
        <v>0</v>
      </c>
      <c r="K28" s="57">
        <v>0</v>
      </c>
      <c r="M28" s="147">
        <v>0</v>
      </c>
      <c r="N28" s="57">
        <v>0</v>
      </c>
      <c r="O28" s="57">
        <v>0</v>
      </c>
      <c r="Q28" s="147">
        <v>0</v>
      </c>
      <c r="R28" s="57">
        <v>0</v>
      </c>
      <c r="S28" s="57">
        <v>0</v>
      </c>
      <c r="U28" s="147">
        <v>0</v>
      </c>
      <c r="V28" s="57">
        <v>0</v>
      </c>
      <c r="W28" s="57">
        <v>0</v>
      </c>
      <c r="Y28" s="147">
        <v>0</v>
      </c>
      <c r="Z28" s="57">
        <v>0</v>
      </c>
      <c r="AA28" s="57">
        <v>0</v>
      </c>
      <c r="AC28" s="147">
        <v>0</v>
      </c>
      <c r="AD28" s="57">
        <v>0</v>
      </c>
      <c r="AE28" s="57">
        <v>0</v>
      </c>
      <c r="AG28" s="147">
        <v>0</v>
      </c>
      <c r="AH28" s="57">
        <v>0</v>
      </c>
      <c r="AI28" s="57">
        <v>0</v>
      </c>
      <c r="AK28" s="147">
        <v>0</v>
      </c>
      <c r="AL28" s="57">
        <v>0</v>
      </c>
      <c r="AM28" s="57">
        <v>0</v>
      </c>
      <c r="AO28" s="147">
        <v>0</v>
      </c>
      <c r="AP28" s="57">
        <v>0</v>
      </c>
      <c r="AQ28" s="57">
        <v>0</v>
      </c>
      <c r="AS28" s="147">
        <v>0</v>
      </c>
      <c r="AT28" s="57">
        <v>0</v>
      </c>
      <c r="AU28" s="57">
        <v>0</v>
      </c>
    </row>
    <row r="29" spans="2:47" x14ac:dyDescent="0.25">
      <c r="B29" s="126">
        <v>5120</v>
      </c>
      <c r="C29" s="58"/>
      <c r="D29" s="59" t="s">
        <v>70</v>
      </c>
      <c r="E29" s="147">
        <f t="shared" si="29"/>
        <v>0</v>
      </c>
      <c r="F29" s="57">
        <f t="shared" si="29"/>
        <v>0</v>
      </c>
      <c r="G29" s="57">
        <f t="shared" si="29"/>
        <v>0</v>
      </c>
      <c r="I29" s="147">
        <v>0</v>
      </c>
      <c r="J29" s="57">
        <v>0</v>
      </c>
      <c r="K29" s="57">
        <v>0</v>
      </c>
      <c r="M29" s="147">
        <v>0</v>
      </c>
      <c r="N29" s="57">
        <v>0</v>
      </c>
      <c r="O29" s="57">
        <v>0</v>
      </c>
      <c r="Q29" s="147">
        <v>0</v>
      </c>
      <c r="R29" s="57">
        <v>0</v>
      </c>
      <c r="S29" s="57">
        <v>0</v>
      </c>
      <c r="U29" s="147">
        <v>0</v>
      </c>
      <c r="V29" s="57">
        <v>0</v>
      </c>
      <c r="W29" s="57">
        <v>0</v>
      </c>
      <c r="Y29" s="147">
        <v>0</v>
      </c>
      <c r="Z29" s="57">
        <v>0</v>
      </c>
      <c r="AA29" s="57">
        <v>0</v>
      </c>
      <c r="AC29" s="147">
        <v>0</v>
      </c>
      <c r="AD29" s="57">
        <v>0</v>
      </c>
      <c r="AE29" s="57">
        <v>0</v>
      </c>
      <c r="AG29" s="147">
        <v>0</v>
      </c>
      <c r="AH29" s="57">
        <v>0</v>
      </c>
      <c r="AI29" s="57">
        <v>0</v>
      </c>
      <c r="AK29" s="147">
        <v>0</v>
      </c>
      <c r="AL29" s="57">
        <v>0</v>
      </c>
      <c r="AM29" s="57">
        <v>0</v>
      </c>
      <c r="AO29" s="147">
        <v>0</v>
      </c>
      <c r="AP29" s="57">
        <v>0</v>
      </c>
      <c r="AQ29" s="57">
        <v>0</v>
      </c>
      <c r="AS29" s="147">
        <v>0</v>
      </c>
      <c r="AT29" s="57">
        <v>0</v>
      </c>
      <c r="AU29" s="57">
        <v>0</v>
      </c>
    </row>
    <row r="30" spans="2:47" x14ac:dyDescent="0.25">
      <c r="B30" s="126">
        <v>5130</v>
      </c>
      <c r="C30" s="58"/>
      <c r="D30" s="59" t="s">
        <v>74</v>
      </c>
      <c r="E30" s="147">
        <f t="shared" si="29"/>
        <v>0</v>
      </c>
      <c r="F30" s="57">
        <f t="shared" si="29"/>
        <v>0</v>
      </c>
      <c r="G30" s="57">
        <f t="shared" si="29"/>
        <v>0</v>
      </c>
      <c r="I30" s="147">
        <v>0</v>
      </c>
      <c r="J30" s="57">
        <v>0</v>
      </c>
      <c r="K30" s="57">
        <v>0</v>
      </c>
      <c r="M30" s="147">
        <v>0</v>
      </c>
      <c r="N30" s="57">
        <v>0</v>
      </c>
      <c r="O30" s="57">
        <v>0</v>
      </c>
      <c r="Q30" s="147">
        <v>0</v>
      </c>
      <c r="R30" s="57">
        <v>0</v>
      </c>
      <c r="S30" s="57">
        <v>0</v>
      </c>
      <c r="U30" s="147">
        <v>0</v>
      </c>
      <c r="V30" s="57">
        <v>0</v>
      </c>
      <c r="W30" s="57">
        <v>0</v>
      </c>
      <c r="Y30" s="147">
        <v>0</v>
      </c>
      <c r="Z30" s="57">
        <v>0</v>
      </c>
      <c r="AA30" s="57">
        <v>0</v>
      </c>
      <c r="AC30" s="147">
        <v>0</v>
      </c>
      <c r="AD30" s="57">
        <v>0</v>
      </c>
      <c r="AE30" s="57">
        <v>0</v>
      </c>
      <c r="AG30" s="147">
        <v>0</v>
      </c>
      <c r="AH30" s="57">
        <v>0</v>
      </c>
      <c r="AI30" s="57">
        <v>0</v>
      </c>
      <c r="AK30" s="147">
        <v>0</v>
      </c>
      <c r="AL30" s="57">
        <v>0</v>
      </c>
      <c r="AM30" s="57">
        <v>0</v>
      </c>
      <c r="AO30" s="147">
        <v>0</v>
      </c>
      <c r="AP30" s="57">
        <v>0</v>
      </c>
      <c r="AQ30" s="57">
        <v>0</v>
      </c>
      <c r="AS30" s="147">
        <v>0</v>
      </c>
      <c r="AT30" s="57">
        <v>0</v>
      </c>
      <c r="AU30" s="57">
        <v>0</v>
      </c>
    </row>
    <row r="31" spans="2:47" x14ac:dyDescent="0.25">
      <c r="B31" s="126">
        <v>5200</v>
      </c>
      <c r="C31" s="41" t="s">
        <v>99</v>
      </c>
      <c r="D31" s="21"/>
      <c r="E31" s="146">
        <f>SUM(E32:E40)</f>
        <v>0</v>
      </c>
      <c r="F31" s="38">
        <f>SUM(F32:F40)</f>
        <v>0</v>
      </c>
      <c r="G31" s="38">
        <f>SUM(G32:G40)</f>
        <v>0</v>
      </c>
      <c r="I31" s="146">
        <f t="shared" ref="I31:K31" si="30">SUM(I32:I40)</f>
        <v>0</v>
      </c>
      <c r="J31" s="38">
        <f t="shared" si="30"/>
        <v>0</v>
      </c>
      <c r="K31" s="38">
        <f t="shared" si="30"/>
        <v>0</v>
      </c>
      <c r="M31" s="146">
        <f t="shared" ref="M31:O31" si="31">SUM(M32:M40)</f>
        <v>0</v>
      </c>
      <c r="N31" s="38">
        <f t="shared" si="31"/>
        <v>0</v>
      </c>
      <c r="O31" s="38">
        <f t="shared" si="31"/>
        <v>0</v>
      </c>
      <c r="Q31" s="146">
        <f t="shared" ref="Q31:S31" si="32">SUM(Q32:Q40)</f>
        <v>0</v>
      </c>
      <c r="R31" s="38">
        <f t="shared" si="32"/>
        <v>0</v>
      </c>
      <c r="S31" s="38">
        <f t="shared" si="32"/>
        <v>0</v>
      </c>
      <c r="U31" s="146">
        <f t="shared" ref="U31:W31" si="33">SUM(U32:U40)</f>
        <v>0</v>
      </c>
      <c r="V31" s="38">
        <f t="shared" si="33"/>
        <v>0</v>
      </c>
      <c r="W31" s="38">
        <f t="shared" si="33"/>
        <v>0</v>
      </c>
      <c r="Y31" s="146">
        <f t="shared" ref="Y31:AA31" si="34">SUM(Y32:Y40)</f>
        <v>0</v>
      </c>
      <c r="Z31" s="38">
        <f t="shared" si="34"/>
        <v>0</v>
      </c>
      <c r="AA31" s="38">
        <f t="shared" si="34"/>
        <v>0</v>
      </c>
      <c r="AC31" s="146">
        <f>SUM(AC32:AC40)</f>
        <v>0</v>
      </c>
      <c r="AD31" s="38">
        <f>SUM(AD32:AD40)</f>
        <v>0</v>
      </c>
      <c r="AE31" s="38">
        <f>SUM(AE32:AE40)</f>
        <v>0</v>
      </c>
      <c r="AG31" s="146">
        <f>SUM(AG32:AG40)</f>
        <v>0</v>
      </c>
      <c r="AH31" s="38">
        <f>SUM(AH32:AH40)</f>
        <v>0</v>
      </c>
      <c r="AI31" s="38">
        <f>SUM(AI32:AI40)</f>
        <v>0</v>
      </c>
      <c r="AK31" s="146">
        <f>SUM(AK32:AK40)</f>
        <v>0</v>
      </c>
      <c r="AL31" s="38">
        <f>SUM(AL32:AL40)</f>
        <v>0</v>
      </c>
      <c r="AM31" s="38">
        <f>SUM(AM32:AM40)</f>
        <v>0</v>
      </c>
      <c r="AO31" s="146">
        <f>SUM(AO32:AO40)</f>
        <v>0</v>
      </c>
      <c r="AP31" s="38">
        <f>SUM(AP32:AP40)</f>
        <v>0</v>
      </c>
      <c r="AQ31" s="38">
        <f>SUM(AQ32:AQ40)</f>
        <v>0</v>
      </c>
      <c r="AS31" s="146">
        <f>SUM(AS32:AS40)</f>
        <v>0</v>
      </c>
      <c r="AT31" s="38">
        <f>SUM(AT32:AT40)</f>
        <v>0</v>
      </c>
      <c r="AU31" s="38">
        <f>SUM(AU32:AU40)</f>
        <v>0</v>
      </c>
    </row>
    <row r="32" spans="2:47" x14ac:dyDescent="0.25">
      <c r="B32" s="126">
        <v>5210</v>
      </c>
      <c r="C32" s="58"/>
      <c r="D32" s="59" t="s">
        <v>78</v>
      </c>
      <c r="E32" s="147">
        <f t="shared" ref="E32:G40" si="35">+I32+M32+Q32+U32+Y32+AC32+AG32+AK32+AO32+AS32</f>
        <v>0</v>
      </c>
      <c r="F32" s="57">
        <f t="shared" si="35"/>
        <v>0</v>
      </c>
      <c r="G32" s="57">
        <f t="shared" si="35"/>
        <v>0</v>
      </c>
      <c r="I32" s="147">
        <v>0</v>
      </c>
      <c r="J32" s="57">
        <v>0</v>
      </c>
      <c r="K32" s="57">
        <v>0</v>
      </c>
      <c r="M32" s="147">
        <v>0</v>
      </c>
      <c r="N32" s="57">
        <v>0</v>
      </c>
      <c r="O32" s="57">
        <v>0</v>
      </c>
      <c r="Q32" s="147">
        <v>0</v>
      </c>
      <c r="R32" s="57">
        <v>0</v>
      </c>
      <c r="S32" s="57">
        <v>0</v>
      </c>
      <c r="U32" s="147">
        <v>0</v>
      </c>
      <c r="V32" s="57">
        <v>0</v>
      </c>
      <c r="W32" s="57">
        <v>0</v>
      </c>
      <c r="Y32" s="147">
        <v>0</v>
      </c>
      <c r="Z32" s="57">
        <v>0</v>
      </c>
      <c r="AA32" s="57">
        <v>0</v>
      </c>
      <c r="AC32" s="147">
        <v>0</v>
      </c>
      <c r="AD32" s="57">
        <v>0</v>
      </c>
      <c r="AE32" s="57">
        <v>0</v>
      </c>
      <c r="AG32" s="147">
        <v>0</v>
      </c>
      <c r="AH32" s="57">
        <v>0</v>
      </c>
      <c r="AI32" s="57">
        <v>0</v>
      </c>
      <c r="AK32" s="147">
        <v>0</v>
      </c>
      <c r="AL32" s="57">
        <v>0</v>
      </c>
      <c r="AM32" s="57">
        <v>0</v>
      </c>
      <c r="AO32" s="147">
        <v>0</v>
      </c>
      <c r="AP32" s="57">
        <v>0</v>
      </c>
      <c r="AQ32" s="57">
        <v>0</v>
      </c>
      <c r="AS32" s="147">
        <v>0</v>
      </c>
      <c r="AT32" s="57">
        <v>0</v>
      </c>
      <c r="AU32" s="57">
        <v>0</v>
      </c>
    </row>
    <row r="33" spans="2:47" x14ac:dyDescent="0.25">
      <c r="B33" s="126">
        <v>5220</v>
      </c>
      <c r="C33" s="58"/>
      <c r="D33" s="59" t="s">
        <v>102</v>
      </c>
      <c r="E33" s="147">
        <f t="shared" si="35"/>
        <v>0</v>
      </c>
      <c r="F33" s="57">
        <f t="shared" si="35"/>
        <v>0</v>
      </c>
      <c r="G33" s="57">
        <f t="shared" si="35"/>
        <v>0</v>
      </c>
      <c r="I33" s="147">
        <v>0</v>
      </c>
      <c r="J33" s="57">
        <v>0</v>
      </c>
      <c r="K33" s="57">
        <v>0</v>
      </c>
      <c r="M33" s="147">
        <v>0</v>
      </c>
      <c r="N33" s="57">
        <v>0</v>
      </c>
      <c r="O33" s="57">
        <v>0</v>
      </c>
      <c r="Q33" s="147">
        <v>0</v>
      </c>
      <c r="R33" s="57">
        <v>0</v>
      </c>
      <c r="S33" s="57">
        <v>0</v>
      </c>
      <c r="U33" s="147">
        <v>0</v>
      </c>
      <c r="V33" s="57">
        <v>0</v>
      </c>
      <c r="W33" s="57">
        <v>0</v>
      </c>
      <c r="Y33" s="147">
        <v>0</v>
      </c>
      <c r="Z33" s="57">
        <v>0</v>
      </c>
      <c r="AA33" s="57">
        <v>0</v>
      </c>
      <c r="AC33" s="147">
        <v>0</v>
      </c>
      <c r="AD33" s="57">
        <v>0</v>
      </c>
      <c r="AE33" s="57">
        <v>0</v>
      </c>
      <c r="AG33" s="147">
        <v>0</v>
      </c>
      <c r="AH33" s="57">
        <v>0</v>
      </c>
      <c r="AI33" s="57">
        <v>0</v>
      </c>
      <c r="AK33" s="147">
        <v>0</v>
      </c>
      <c r="AL33" s="57">
        <v>0</v>
      </c>
      <c r="AM33" s="57">
        <v>0</v>
      </c>
      <c r="AO33" s="147">
        <v>0</v>
      </c>
      <c r="AP33" s="57">
        <v>0</v>
      </c>
      <c r="AQ33" s="57">
        <v>0</v>
      </c>
      <c r="AS33" s="147">
        <v>0</v>
      </c>
      <c r="AT33" s="57">
        <v>0</v>
      </c>
      <c r="AU33" s="57">
        <v>0</v>
      </c>
    </row>
    <row r="34" spans="2:47" x14ac:dyDescent="0.25">
      <c r="B34" s="126">
        <v>5230</v>
      </c>
      <c r="C34" s="58"/>
      <c r="D34" s="59" t="s">
        <v>104</v>
      </c>
      <c r="E34" s="147">
        <f t="shared" si="35"/>
        <v>0</v>
      </c>
      <c r="F34" s="57">
        <f t="shared" si="35"/>
        <v>0</v>
      </c>
      <c r="G34" s="57">
        <f t="shared" si="35"/>
        <v>0</v>
      </c>
      <c r="I34" s="147">
        <v>0</v>
      </c>
      <c r="J34" s="57">
        <v>0</v>
      </c>
      <c r="K34" s="57">
        <v>0</v>
      </c>
      <c r="M34" s="147">
        <v>0</v>
      </c>
      <c r="N34" s="57">
        <v>0</v>
      </c>
      <c r="O34" s="57">
        <v>0</v>
      </c>
      <c r="Q34" s="147">
        <v>0</v>
      </c>
      <c r="R34" s="57">
        <v>0</v>
      </c>
      <c r="S34" s="57">
        <v>0</v>
      </c>
      <c r="U34" s="147">
        <v>0</v>
      </c>
      <c r="V34" s="57">
        <v>0</v>
      </c>
      <c r="W34" s="57">
        <v>0</v>
      </c>
      <c r="Y34" s="147">
        <v>0</v>
      </c>
      <c r="Z34" s="57">
        <v>0</v>
      </c>
      <c r="AA34" s="57">
        <v>0</v>
      </c>
      <c r="AC34" s="147">
        <v>0</v>
      </c>
      <c r="AD34" s="57">
        <v>0</v>
      </c>
      <c r="AE34" s="57">
        <v>0</v>
      </c>
      <c r="AG34" s="147">
        <v>0</v>
      </c>
      <c r="AH34" s="57">
        <v>0</v>
      </c>
      <c r="AI34" s="57">
        <v>0</v>
      </c>
      <c r="AK34" s="147">
        <v>0</v>
      </c>
      <c r="AL34" s="57">
        <v>0</v>
      </c>
      <c r="AM34" s="57">
        <v>0</v>
      </c>
      <c r="AO34" s="147">
        <v>0</v>
      </c>
      <c r="AP34" s="57">
        <v>0</v>
      </c>
      <c r="AQ34" s="57">
        <v>0</v>
      </c>
      <c r="AS34" s="147">
        <v>0</v>
      </c>
      <c r="AT34" s="57">
        <v>0</v>
      </c>
      <c r="AU34" s="57">
        <v>0</v>
      </c>
    </row>
    <row r="35" spans="2:47" x14ac:dyDescent="0.25">
      <c r="B35" s="126">
        <v>5240</v>
      </c>
      <c r="C35" s="58"/>
      <c r="D35" s="59" t="s">
        <v>86</v>
      </c>
      <c r="E35" s="147">
        <f t="shared" si="35"/>
        <v>0</v>
      </c>
      <c r="F35" s="57">
        <f t="shared" si="35"/>
        <v>0</v>
      </c>
      <c r="G35" s="57">
        <f t="shared" si="35"/>
        <v>0</v>
      </c>
      <c r="I35" s="147">
        <v>0</v>
      </c>
      <c r="J35" s="57">
        <v>0</v>
      </c>
      <c r="K35" s="57">
        <v>0</v>
      </c>
      <c r="M35" s="147">
        <v>0</v>
      </c>
      <c r="N35" s="57">
        <v>0</v>
      </c>
      <c r="O35" s="57">
        <v>0</v>
      </c>
      <c r="Q35" s="147">
        <v>0</v>
      </c>
      <c r="R35" s="57">
        <v>0</v>
      </c>
      <c r="S35" s="57">
        <v>0</v>
      </c>
      <c r="U35" s="147">
        <v>0</v>
      </c>
      <c r="V35" s="57">
        <v>0</v>
      </c>
      <c r="W35" s="57">
        <v>0</v>
      </c>
      <c r="Y35" s="147">
        <v>0</v>
      </c>
      <c r="Z35" s="57">
        <v>0</v>
      </c>
      <c r="AA35" s="57">
        <v>0</v>
      </c>
      <c r="AC35" s="147">
        <v>0</v>
      </c>
      <c r="AD35" s="57">
        <v>0</v>
      </c>
      <c r="AE35" s="57">
        <v>0</v>
      </c>
      <c r="AG35" s="147">
        <v>0</v>
      </c>
      <c r="AH35" s="57">
        <v>0</v>
      </c>
      <c r="AI35" s="57">
        <v>0</v>
      </c>
      <c r="AK35" s="147">
        <v>0</v>
      </c>
      <c r="AL35" s="57">
        <v>0</v>
      </c>
      <c r="AM35" s="57">
        <v>0</v>
      </c>
      <c r="AO35" s="147">
        <v>0</v>
      </c>
      <c r="AP35" s="57">
        <v>0</v>
      </c>
      <c r="AQ35" s="57">
        <v>0</v>
      </c>
      <c r="AS35" s="147">
        <v>0</v>
      </c>
      <c r="AT35" s="57">
        <v>0</v>
      </c>
      <c r="AU35" s="57">
        <v>0</v>
      </c>
    </row>
    <row r="36" spans="2:47" x14ac:dyDescent="0.25">
      <c r="B36" s="126">
        <v>5250</v>
      </c>
      <c r="C36" s="58"/>
      <c r="D36" s="59" t="s">
        <v>89</v>
      </c>
      <c r="E36" s="147">
        <f t="shared" si="35"/>
        <v>0</v>
      </c>
      <c r="F36" s="57">
        <f t="shared" si="35"/>
        <v>0</v>
      </c>
      <c r="G36" s="57">
        <f t="shared" si="35"/>
        <v>0</v>
      </c>
      <c r="I36" s="147">
        <v>0</v>
      </c>
      <c r="J36" s="57">
        <v>0</v>
      </c>
      <c r="K36" s="57">
        <v>0</v>
      </c>
      <c r="M36" s="147">
        <v>0</v>
      </c>
      <c r="N36" s="57">
        <v>0</v>
      </c>
      <c r="O36" s="57">
        <v>0</v>
      </c>
      <c r="Q36" s="147">
        <v>0</v>
      </c>
      <c r="R36" s="57">
        <v>0</v>
      </c>
      <c r="S36" s="57">
        <v>0</v>
      </c>
      <c r="U36" s="147">
        <v>0</v>
      </c>
      <c r="V36" s="57">
        <v>0</v>
      </c>
      <c r="W36" s="57">
        <v>0</v>
      </c>
      <c r="Y36" s="147">
        <v>0</v>
      </c>
      <c r="Z36" s="57">
        <v>0</v>
      </c>
      <c r="AA36" s="57">
        <v>0</v>
      </c>
      <c r="AC36" s="147">
        <v>0</v>
      </c>
      <c r="AD36" s="57">
        <v>0</v>
      </c>
      <c r="AE36" s="57">
        <v>0</v>
      </c>
      <c r="AG36" s="147">
        <v>0</v>
      </c>
      <c r="AH36" s="57">
        <v>0</v>
      </c>
      <c r="AI36" s="57">
        <v>0</v>
      </c>
      <c r="AK36" s="147">
        <v>0</v>
      </c>
      <c r="AL36" s="57">
        <v>0</v>
      </c>
      <c r="AM36" s="57">
        <v>0</v>
      </c>
      <c r="AO36" s="147">
        <v>0</v>
      </c>
      <c r="AP36" s="57">
        <v>0</v>
      </c>
      <c r="AQ36" s="57">
        <v>0</v>
      </c>
      <c r="AS36" s="147">
        <v>0</v>
      </c>
      <c r="AT36" s="57">
        <v>0</v>
      </c>
      <c r="AU36" s="57">
        <v>0</v>
      </c>
    </row>
    <row r="37" spans="2:47" x14ac:dyDescent="0.25">
      <c r="B37" s="126">
        <v>5260</v>
      </c>
      <c r="C37" s="58"/>
      <c r="D37" s="59" t="s">
        <v>91</v>
      </c>
      <c r="E37" s="147">
        <f t="shared" si="35"/>
        <v>0</v>
      </c>
      <c r="F37" s="57">
        <f t="shared" si="35"/>
        <v>0</v>
      </c>
      <c r="G37" s="57">
        <f t="shared" si="35"/>
        <v>0</v>
      </c>
      <c r="I37" s="147">
        <v>0</v>
      </c>
      <c r="J37" s="57">
        <v>0</v>
      </c>
      <c r="K37" s="57">
        <v>0</v>
      </c>
      <c r="M37" s="147">
        <v>0</v>
      </c>
      <c r="N37" s="57">
        <v>0</v>
      </c>
      <c r="O37" s="57">
        <v>0</v>
      </c>
      <c r="Q37" s="147">
        <v>0</v>
      </c>
      <c r="R37" s="57">
        <v>0</v>
      </c>
      <c r="S37" s="57">
        <v>0</v>
      </c>
      <c r="U37" s="147">
        <v>0</v>
      </c>
      <c r="V37" s="57">
        <v>0</v>
      </c>
      <c r="W37" s="57">
        <v>0</v>
      </c>
      <c r="Y37" s="147">
        <v>0</v>
      </c>
      <c r="Z37" s="57">
        <v>0</v>
      </c>
      <c r="AA37" s="57">
        <v>0</v>
      </c>
      <c r="AC37" s="147">
        <v>0</v>
      </c>
      <c r="AD37" s="57">
        <v>0</v>
      </c>
      <c r="AE37" s="57">
        <v>0</v>
      </c>
      <c r="AG37" s="147">
        <v>0</v>
      </c>
      <c r="AH37" s="57">
        <v>0</v>
      </c>
      <c r="AI37" s="57">
        <v>0</v>
      </c>
      <c r="AK37" s="147">
        <v>0</v>
      </c>
      <c r="AL37" s="57">
        <v>0</v>
      </c>
      <c r="AM37" s="57">
        <v>0</v>
      </c>
      <c r="AO37" s="147">
        <v>0</v>
      </c>
      <c r="AP37" s="57">
        <v>0</v>
      </c>
      <c r="AQ37" s="57">
        <v>0</v>
      </c>
      <c r="AS37" s="147">
        <v>0</v>
      </c>
      <c r="AT37" s="57">
        <v>0</v>
      </c>
      <c r="AU37" s="57">
        <v>0</v>
      </c>
    </row>
    <row r="38" spans="2:47" x14ac:dyDescent="0.25">
      <c r="B38" s="126">
        <v>5270</v>
      </c>
      <c r="C38" s="58"/>
      <c r="D38" s="59" t="s">
        <v>94</v>
      </c>
      <c r="E38" s="147">
        <f t="shared" si="35"/>
        <v>0</v>
      </c>
      <c r="F38" s="57">
        <f t="shared" si="35"/>
        <v>0</v>
      </c>
      <c r="G38" s="57">
        <f t="shared" si="35"/>
        <v>0</v>
      </c>
      <c r="I38" s="147">
        <v>0</v>
      </c>
      <c r="J38" s="57">
        <v>0</v>
      </c>
      <c r="K38" s="57">
        <v>0</v>
      </c>
      <c r="M38" s="147">
        <v>0</v>
      </c>
      <c r="N38" s="57">
        <v>0</v>
      </c>
      <c r="O38" s="57">
        <v>0</v>
      </c>
      <c r="Q38" s="147">
        <v>0</v>
      </c>
      <c r="R38" s="57">
        <v>0</v>
      </c>
      <c r="S38" s="57">
        <v>0</v>
      </c>
      <c r="U38" s="147">
        <v>0</v>
      </c>
      <c r="V38" s="57">
        <v>0</v>
      </c>
      <c r="W38" s="57">
        <v>0</v>
      </c>
      <c r="Y38" s="147">
        <v>0</v>
      </c>
      <c r="Z38" s="57">
        <v>0</v>
      </c>
      <c r="AA38" s="57">
        <v>0</v>
      </c>
      <c r="AC38" s="147">
        <v>0</v>
      </c>
      <c r="AD38" s="57">
        <v>0</v>
      </c>
      <c r="AE38" s="57">
        <v>0</v>
      </c>
      <c r="AG38" s="147">
        <v>0</v>
      </c>
      <c r="AH38" s="57">
        <v>0</v>
      </c>
      <c r="AI38" s="57">
        <v>0</v>
      </c>
      <c r="AK38" s="147">
        <v>0</v>
      </c>
      <c r="AL38" s="57">
        <v>0</v>
      </c>
      <c r="AM38" s="57">
        <v>0</v>
      </c>
      <c r="AO38" s="147">
        <v>0</v>
      </c>
      <c r="AP38" s="57">
        <v>0</v>
      </c>
      <c r="AQ38" s="57">
        <v>0</v>
      </c>
      <c r="AS38" s="147">
        <v>0</v>
      </c>
      <c r="AT38" s="57">
        <v>0</v>
      </c>
      <c r="AU38" s="57">
        <v>0</v>
      </c>
    </row>
    <row r="39" spans="2:47" x14ac:dyDescent="0.25">
      <c r="B39" s="126">
        <v>5280</v>
      </c>
      <c r="C39" s="58"/>
      <c r="D39" s="59" t="s">
        <v>95</v>
      </c>
      <c r="E39" s="147">
        <f t="shared" si="35"/>
        <v>0</v>
      </c>
      <c r="F39" s="57">
        <f t="shared" si="35"/>
        <v>0</v>
      </c>
      <c r="G39" s="57">
        <f t="shared" si="35"/>
        <v>0</v>
      </c>
      <c r="I39" s="147">
        <v>0</v>
      </c>
      <c r="J39" s="57">
        <v>0</v>
      </c>
      <c r="K39" s="57">
        <v>0</v>
      </c>
      <c r="M39" s="147">
        <v>0</v>
      </c>
      <c r="N39" s="57">
        <v>0</v>
      </c>
      <c r="O39" s="57">
        <v>0</v>
      </c>
      <c r="Q39" s="147">
        <v>0</v>
      </c>
      <c r="R39" s="57">
        <v>0</v>
      </c>
      <c r="S39" s="57">
        <v>0</v>
      </c>
      <c r="U39" s="147">
        <v>0</v>
      </c>
      <c r="V39" s="57">
        <v>0</v>
      </c>
      <c r="W39" s="57">
        <v>0</v>
      </c>
      <c r="Y39" s="147">
        <v>0</v>
      </c>
      <c r="Z39" s="57">
        <v>0</v>
      </c>
      <c r="AA39" s="57">
        <v>0</v>
      </c>
      <c r="AC39" s="147">
        <v>0</v>
      </c>
      <c r="AD39" s="57">
        <v>0</v>
      </c>
      <c r="AE39" s="57">
        <v>0</v>
      </c>
      <c r="AG39" s="147">
        <v>0</v>
      </c>
      <c r="AH39" s="57">
        <v>0</v>
      </c>
      <c r="AI39" s="57">
        <v>0</v>
      </c>
      <c r="AK39" s="147">
        <v>0</v>
      </c>
      <c r="AL39" s="57">
        <v>0</v>
      </c>
      <c r="AM39" s="57">
        <v>0</v>
      </c>
      <c r="AO39" s="147">
        <v>0</v>
      </c>
      <c r="AP39" s="57">
        <v>0</v>
      </c>
      <c r="AQ39" s="57">
        <v>0</v>
      </c>
      <c r="AS39" s="147">
        <v>0</v>
      </c>
      <c r="AT39" s="57">
        <v>0</v>
      </c>
      <c r="AU39" s="57">
        <v>0</v>
      </c>
    </row>
    <row r="40" spans="2:47" x14ac:dyDescent="0.25">
      <c r="B40" s="126">
        <v>5290</v>
      </c>
      <c r="C40" s="58"/>
      <c r="D40" s="59" t="s">
        <v>98</v>
      </c>
      <c r="E40" s="147">
        <f t="shared" si="35"/>
        <v>0</v>
      </c>
      <c r="F40" s="57">
        <f t="shared" si="35"/>
        <v>0</v>
      </c>
      <c r="G40" s="57">
        <f t="shared" si="35"/>
        <v>0</v>
      </c>
      <c r="I40" s="147">
        <v>0</v>
      </c>
      <c r="J40" s="57">
        <v>0</v>
      </c>
      <c r="K40" s="57">
        <v>0</v>
      </c>
      <c r="M40" s="147">
        <v>0</v>
      </c>
      <c r="N40" s="57">
        <v>0</v>
      </c>
      <c r="O40" s="57">
        <v>0</v>
      </c>
      <c r="Q40" s="147">
        <v>0</v>
      </c>
      <c r="R40" s="57">
        <v>0</v>
      </c>
      <c r="S40" s="57">
        <v>0</v>
      </c>
      <c r="U40" s="147">
        <v>0</v>
      </c>
      <c r="V40" s="57">
        <v>0</v>
      </c>
      <c r="W40" s="57">
        <v>0</v>
      </c>
      <c r="Y40" s="147">
        <v>0</v>
      </c>
      <c r="Z40" s="57">
        <v>0</v>
      </c>
      <c r="AA40" s="57">
        <v>0</v>
      </c>
      <c r="AC40" s="147">
        <v>0</v>
      </c>
      <c r="AD40" s="57">
        <v>0</v>
      </c>
      <c r="AE40" s="57">
        <v>0</v>
      </c>
      <c r="AG40" s="147">
        <v>0</v>
      </c>
      <c r="AH40" s="57">
        <v>0</v>
      </c>
      <c r="AI40" s="57">
        <v>0</v>
      </c>
      <c r="AK40" s="147">
        <v>0</v>
      </c>
      <c r="AL40" s="57">
        <v>0</v>
      </c>
      <c r="AM40" s="57">
        <v>0</v>
      </c>
      <c r="AO40" s="147">
        <v>0</v>
      </c>
      <c r="AP40" s="57">
        <v>0</v>
      </c>
      <c r="AQ40" s="57">
        <v>0</v>
      </c>
      <c r="AS40" s="147">
        <v>0</v>
      </c>
      <c r="AT40" s="57">
        <v>0</v>
      </c>
      <c r="AU40" s="57">
        <v>0</v>
      </c>
    </row>
    <row r="41" spans="2:47" x14ac:dyDescent="0.25">
      <c r="B41" s="126">
        <v>5300</v>
      </c>
      <c r="C41" s="41" t="s">
        <v>111</v>
      </c>
      <c r="D41" s="21"/>
      <c r="E41" s="146">
        <f>SUM(E42:E44)</f>
        <v>0</v>
      </c>
      <c r="F41" s="38">
        <f>SUM(F42:F44)</f>
        <v>0</v>
      </c>
      <c r="G41" s="38">
        <f>SUM(G42:G44)</f>
        <v>0</v>
      </c>
      <c r="I41" s="146">
        <f t="shared" ref="I41:K41" si="36">SUM(I42:I44)</f>
        <v>0</v>
      </c>
      <c r="J41" s="38">
        <f t="shared" si="36"/>
        <v>0</v>
      </c>
      <c r="K41" s="38">
        <f t="shared" si="36"/>
        <v>0</v>
      </c>
      <c r="M41" s="146">
        <f t="shared" ref="M41:O41" si="37">SUM(M42:M44)</f>
        <v>0</v>
      </c>
      <c r="N41" s="38">
        <f t="shared" si="37"/>
        <v>0</v>
      </c>
      <c r="O41" s="38">
        <f t="shared" si="37"/>
        <v>0</v>
      </c>
      <c r="Q41" s="146">
        <f t="shared" ref="Q41:S41" si="38">SUM(Q42:Q44)</f>
        <v>0</v>
      </c>
      <c r="R41" s="38">
        <f t="shared" si="38"/>
        <v>0</v>
      </c>
      <c r="S41" s="38">
        <f t="shared" si="38"/>
        <v>0</v>
      </c>
      <c r="U41" s="146">
        <f t="shared" ref="U41:W41" si="39">SUM(U42:U44)</f>
        <v>0</v>
      </c>
      <c r="V41" s="38">
        <f t="shared" si="39"/>
        <v>0</v>
      </c>
      <c r="W41" s="38">
        <f t="shared" si="39"/>
        <v>0</v>
      </c>
      <c r="Y41" s="146">
        <f t="shared" ref="Y41:AA41" si="40">SUM(Y42:Y44)</f>
        <v>0</v>
      </c>
      <c r="Z41" s="38">
        <f t="shared" si="40"/>
        <v>0</v>
      </c>
      <c r="AA41" s="38">
        <f t="shared" si="40"/>
        <v>0</v>
      </c>
      <c r="AC41" s="146">
        <f>SUM(AC42:AC44)</f>
        <v>0</v>
      </c>
      <c r="AD41" s="38">
        <f>SUM(AD42:AD44)</f>
        <v>0</v>
      </c>
      <c r="AE41" s="38">
        <f>SUM(AE42:AE44)</f>
        <v>0</v>
      </c>
      <c r="AG41" s="146">
        <f>SUM(AG42:AG44)</f>
        <v>0</v>
      </c>
      <c r="AH41" s="38">
        <f>SUM(AH42:AH44)</f>
        <v>0</v>
      </c>
      <c r="AI41" s="38">
        <f>SUM(AI42:AI44)</f>
        <v>0</v>
      </c>
      <c r="AK41" s="146">
        <f>SUM(AK42:AK44)</f>
        <v>0</v>
      </c>
      <c r="AL41" s="38">
        <f>SUM(AL42:AL44)</f>
        <v>0</v>
      </c>
      <c r="AM41" s="38">
        <f>SUM(AM42:AM44)</f>
        <v>0</v>
      </c>
      <c r="AO41" s="146">
        <f>SUM(AO42:AO44)</f>
        <v>0</v>
      </c>
      <c r="AP41" s="38">
        <f>SUM(AP42:AP44)</f>
        <v>0</v>
      </c>
      <c r="AQ41" s="38">
        <f>SUM(AQ42:AQ44)</f>
        <v>0</v>
      </c>
      <c r="AS41" s="146">
        <f>SUM(AS42:AS44)</f>
        <v>0</v>
      </c>
      <c r="AT41" s="38">
        <f>SUM(AT42:AT44)</f>
        <v>0</v>
      </c>
      <c r="AU41" s="38">
        <f>SUM(AU42:AU44)</f>
        <v>0</v>
      </c>
    </row>
    <row r="42" spans="2:47" x14ac:dyDescent="0.25">
      <c r="B42" s="126">
        <v>5310</v>
      </c>
      <c r="C42" s="58"/>
      <c r="D42" s="59" t="s">
        <v>113</v>
      </c>
      <c r="E42" s="147">
        <f t="shared" ref="E42:G44" si="41">+I42+M42+Q42+U42+Y42+AC42+AG42+AK42+AO42+AS42</f>
        <v>0</v>
      </c>
      <c r="F42" s="57">
        <f t="shared" si="41"/>
        <v>0</v>
      </c>
      <c r="G42" s="57">
        <f t="shared" si="41"/>
        <v>0</v>
      </c>
      <c r="I42" s="147">
        <v>0</v>
      </c>
      <c r="J42" s="57">
        <v>0</v>
      </c>
      <c r="K42" s="57">
        <v>0</v>
      </c>
      <c r="M42" s="147">
        <v>0</v>
      </c>
      <c r="N42" s="57">
        <v>0</v>
      </c>
      <c r="O42" s="57">
        <v>0</v>
      </c>
      <c r="Q42" s="147">
        <v>0</v>
      </c>
      <c r="R42" s="57">
        <v>0</v>
      </c>
      <c r="S42" s="57">
        <v>0</v>
      </c>
      <c r="U42" s="147">
        <v>0</v>
      </c>
      <c r="V42" s="57">
        <v>0</v>
      </c>
      <c r="W42" s="57">
        <v>0</v>
      </c>
      <c r="Y42" s="147">
        <v>0</v>
      </c>
      <c r="Z42" s="57">
        <v>0</v>
      </c>
      <c r="AA42" s="57">
        <v>0</v>
      </c>
      <c r="AC42" s="147">
        <v>0</v>
      </c>
      <c r="AD42" s="57">
        <v>0</v>
      </c>
      <c r="AE42" s="57">
        <v>0</v>
      </c>
      <c r="AG42" s="147">
        <v>0</v>
      </c>
      <c r="AH42" s="57">
        <v>0</v>
      </c>
      <c r="AI42" s="57">
        <v>0</v>
      </c>
      <c r="AK42" s="147">
        <v>0</v>
      </c>
      <c r="AL42" s="57">
        <v>0</v>
      </c>
      <c r="AM42" s="57">
        <v>0</v>
      </c>
      <c r="AO42" s="147">
        <v>0</v>
      </c>
      <c r="AP42" s="57">
        <v>0</v>
      </c>
      <c r="AQ42" s="57">
        <v>0</v>
      </c>
      <c r="AS42" s="147">
        <v>0</v>
      </c>
      <c r="AT42" s="57">
        <v>0</v>
      </c>
      <c r="AU42" s="57">
        <v>0</v>
      </c>
    </row>
    <row r="43" spans="2:47" x14ac:dyDescent="0.25">
      <c r="B43" s="126">
        <v>5320</v>
      </c>
      <c r="C43" s="58"/>
      <c r="D43" s="59" t="s">
        <v>14</v>
      </c>
      <c r="E43" s="147">
        <f t="shared" si="41"/>
        <v>0</v>
      </c>
      <c r="F43" s="57">
        <f t="shared" si="41"/>
        <v>0</v>
      </c>
      <c r="G43" s="57">
        <f t="shared" si="41"/>
        <v>0</v>
      </c>
      <c r="I43" s="147">
        <v>0</v>
      </c>
      <c r="J43" s="57">
        <v>0</v>
      </c>
      <c r="K43" s="57">
        <v>0</v>
      </c>
      <c r="M43" s="147">
        <v>0</v>
      </c>
      <c r="N43" s="57">
        <v>0</v>
      </c>
      <c r="O43" s="57">
        <v>0</v>
      </c>
      <c r="Q43" s="147">
        <v>0</v>
      </c>
      <c r="R43" s="57">
        <v>0</v>
      </c>
      <c r="S43" s="57">
        <v>0</v>
      </c>
      <c r="U43" s="147">
        <v>0</v>
      </c>
      <c r="V43" s="57">
        <v>0</v>
      </c>
      <c r="W43" s="57">
        <v>0</v>
      </c>
      <c r="Y43" s="147">
        <v>0</v>
      </c>
      <c r="Z43" s="57">
        <v>0</v>
      </c>
      <c r="AA43" s="57">
        <v>0</v>
      </c>
      <c r="AC43" s="147">
        <v>0</v>
      </c>
      <c r="AD43" s="57">
        <v>0</v>
      </c>
      <c r="AE43" s="57">
        <v>0</v>
      </c>
      <c r="AG43" s="147">
        <v>0</v>
      </c>
      <c r="AH43" s="57">
        <v>0</v>
      </c>
      <c r="AI43" s="57">
        <v>0</v>
      </c>
      <c r="AK43" s="147">
        <v>0</v>
      </c>
      <c r="AL43" s="57">
        <v>0</v>
      </c>
      <c r="AM43" s="57">
        <v>0</v>
      </c>
      <c r="AO43" s="147">
        <v>0</v>
      </c>
      <c r="AP43" s="57">
        <v>0</v>
      </c>
      <c r="AQ43" s="57">
        <v>0</v>
      </c>
      <c r="AS43" s="147">
        <v>0</v>
      </c>
      <c r="AT43" s="57">
        <v>0</v>
      </c>
      <c r="AU43" s="57">
        <v>0</v>
      </c>
    </row>
    <row r="44" spans="2:47" x14ac:dyDescent="0.25">
      <c r="B44" s="126">
        <v>5330</v>
      </c>
      <c r="C44" s="58"/>
      <c r="D44" s="59" t="s">
        <v>103</v>
      </c>
      <c r="E44" s="147">
        <f t="shared" si="41"/>
        <v>0</v>
      </c>
      <c r="F44" s="57">
        <f t="shared" si="41"/>
        <v>0</v>
      </c>
      <c r="G44" s="57">
        <f t="shared" si="41"/>
        <v>0</v>
      </c>
      <c r="I44" s="147">
        <v>0</v>
      </c>
      <c r="J44" s="57">
        <v>0</v>
      </c>
      <c r="K44" s="57">
        <v>0</v>
      </c>
      <c r="M44" s="147">
        <v>0</v>
      </c>
      <c r="N44" s="57">
        <v>0</v>
      </c>
      <c r="O44" s="57">
        <v>0</v>
      </c>
      <c r="Q44" s="147">
        <v>0</v>
      </c>
      <c r="R44" s="57">
        <v>0</v>
      </c>
      <c r="S44" s="57">
        <v>0</v>
      </c>
      <c r="U44" s="147">
        <v>0</v>
      </c>
      <c r="V44" s="57">
        <v>0</v>
      </c>
      <c r="W44" s="57">
        <v>0</v>
      </c>
      <c r="Y44" s="147">
        <v>0</v>
      </c>
      <c r="Z44" s="57">
        <v>0</v>
      </c>
      <c r="AA44" s="57">
        <v>0</v>
      </c>
      <c r="AC44" s="147">
        <v>0</v>
      </c>
      <c r="AD44" s="57">
        <v>0</v>
      </c>
      <c r="AE44" s="57">
        <v>0</v>
      </c>
      <c r="AG44" s="147">
        <v>0</v>
      </c>
      <c r="AH44" s="57">
        <v>0</v>
      </c>
      <c r="AI44" s="57">
        <v>0</v>
      </c>
      <c r="AK44" s="147">
        <v>0</v>
      </c>
      <c r="AL44" s="57">
        <v>0</v>
      </c>
      <c r="AM44" s="57">
        <v>0</v>
      </c>
      <c r="AO44" s="147">
        <v>0</v>
      </c>
      <c r="AP44" s="57">
        <v>0</v>
      </c>
      <c r="AQ44" s="57">
        <v>0</v>
      </c>
      <c r="AS44" s="147">
        <v>0</v>
      </c>
      <c r="AT44" s="57">
        <v>0</v>
      </c>
      <c r="AU44" s="57">
        <v>0</v>
      </c>
    </row>
    <row r="45" spans="2:47" x14ac:dyDescent="0.25">
      <c r="B45" s="126">
        <v>5400</v>
      </c>
      <c r="C45" s="41" t="s">
        <v>116</v>
      </c>
      <c r="D45" s="21"/>
      <c r="E45" s="146">
        <f>SUM(E46:E50)</f>
        <v>0</v>
      </c>
      <c r="F45" s="38">
        <f>SUM(F46:F50)</f>
        <v>0</v>
      </c>
      <c r="G45" s="38">
        <f>SUM(G46:G50)</f>
        <v>0</v>
      </c>
      <c r="I45" s="146">
        <f t="shared" ref="I45:K45" si="42">SUM(I46:I50)</f>
        <v>0</v>
      </c>
      <c r="J45" s="38">
        <f t="shared" si="42"/>
        <v>0</v>
      </c>
      <c r="K45" s="38">
        <f t="shared" si="42"/>
        <v>0</v>
      </c>
      <c r="M45" s="146">
        <f t="shared" ref="M45:O45" si="43">SUM(M46:M50)</f>
        <v>0</v>
      </c>
      <c r="N45" s="38">
        <f t="shared" si="43"/>
        <v>0</v>
      </c>
      <c r="O45" s="38">
        <f t="shared" si="43"/>
        <v>0</v>
      </c>
      <c r="Q45" s="146">
        <f t="shared" ref="Q45:S45" si="44">SUM(Q46:Q50)</f>
        <v>0</v>
      </c>
      <c r="R45" s="38">
        <f t="shared" si="44"/>
        <v>0</v>
      </c>
      <c r="S45" s="38">
        <f t="shared" si="44"/>
        <v>0</v>
      </c>
      <c r="U45" s="146">
        <f t="shared" ref="U45:W45" si="45">SUM(U46:U50)</f>
        <v>0</v>
      </c>
      <c r="V45" s="38">
        <f t="shared" si="45"/>
        <v>0</v>
      </c>
      <c r="W45" s="38">
        <f t="shared" si="45"/>
        <v>0</v>
      </c>
      <c r="Y45" s="146">
        <f t="shared" ref="Y45:AA45" si="46">SUM(Y46:Y50)</f>
        <v>0</v>
      </c>
      <c r="Z45" s="38">
        <f t="shared" si="46"/>
        <v>0</v>
      </c>
      <c r="AA45" s="38">
        <f t="shared" si="46"/>
        <v>0</v>
      </c>
      <c r="AC45" s="146">
        <f>SUM(AC46:AC50)</f>
        <v>0</v>
      </c>
      <c r="AD45" s="38">
        <f>SUM(AD46:AD50)</f>
        <v>0</v>
      </c>
      <c r="AE45" s="38">
        <f>SUM(AE46:AE50)</f>
        <v>0</v>
      </c>
      <c r="AG45" s="146">
        <f>SUM(AG46:AG50)</f>
        <v>0</v>
      </c>
      <c r="AH45" s="38">
        <f>SUM(AH46:AH50)</f>
        <v>0</v>
      </c>
      <c r="AI45" s="38">
        <f>SUM(AI46:AI50)</f>
        <v>0</v>
      </c>
      <c r="AK45" s="146">
        <f>SUM(AK46:AK50)</f>
        <v>0</v>
      </c>
      <c r="AL45" s="38">
        <f>SUM(AL46:AL50)</f>
        <v>0</v>
      </c>
      <c r="AM45" s="38">
        <f>SUM(AM46:AM50)</f>
        <v>0</v>
      </c>
      <c r="AO45" s="146">
        <f>SUM(AO46:AO50)</f>
        <v>0</v>
      </c>
      <c r="AP45" s="38">
        <f>SUM(AP46:AP50)</f>
        <v>0</v>
      </c>
      <c r="AQ45" s="38">
        <f>SUM(AQ46:AQ50)</f>
        <v>0</v>
      </c>
      <c r="AS45" s="146">
        <f>SUM(AS46:AS50)</f>
        <v>0</v>
      </c>
      <c r="AT45" s="38">
        <f>SUM(AT46:AT50)</f>
        <v>0</v>
      </c>
      <c r="AU45" s="38">
        <f>SUM(AU46:AU50)</f>
        <v>0</v>
      </c>
    </row>
    <row r="46" spans="2:47" x14ac:dyDescent="0.25">
      <c r="B46" s="126">
        <v>5410</v>
      </c>
      <c r="C46" s="58"/>
      <c r="D46" s="59" t="s">
        <v>117</v>
      </c>
      <c r="E46" s="147">
        <f t="shared" ref="E46:G50" si="47">+I46+M46+Q46+U46+Y46+AC46+AG46+AK46+AO46+AS46</f>
        <v>0</v>
      </c>
      <c r="F46" s="57">
        <f t="shared" si="47"/>
        <v>0</v>
      </c>
      <c r="G46" s="57">
        <f t="shared" si="47"/>
        <v>0</v>
      </c>
      <c r="I46" s="147">
        <v>0</v>
      </c>
      <c r="J46" s="57">
        <v>0</v>
      </c>
      <c r="K46" s="57">
        <v>0</v>
      </c>
      <c r="M46" s="147">
        <v>0</v>
      </c>
      <c r="N46" s="57">
        <v>0</v>
      </c>
      <c r="O46" s="57">
        <v>0</v>
      </c>
      <c r="Q46" s="147">
        <v>0</v>
      </c>
      <c r="R46" s="57">
        <v>0</v>
      </c>
      <c r="S46" s="57">
        <v>0</v>
      </c>
      <c r="U46" s="147">
        <v>0</v>
      </c>
      <c r="V46" s="57">
        <v>0</v>
      </c>
      <c r="W46" s="57">
        <v>0</v>
      </c>
      <c r="Y46" s="147">
        <v>0</v>
      </c>
      <c r="Z46" s="57">
        <v>0</v>
      </c>
      <c r="AA46" s="57">
        <v>0</v>
      </c>
      <c r="AC46" s="147">
        <v>0</v>
      </c>
      <c r="AD46" s="57">
        <v>0</v>
      </c>
      <c r="AE46" s="57">
        <v>0</v>
      </c>
      <c r="AG46" s="147">
        <v>0</v>
      </c>
      <c r="AH46" s="57">
        <v>0</v>
      </c>
      <c r="AI46" s="57">
        <v>0</v>
      </c>
      <c r="AK46" s="147">
        <v>0</v>
      </c>
      <c r="AL46" s="57">
        <v>0</v>
      </c>
      <c r="AM46" s="57">
        <v>0</v>
      </c>
      <c r="AO46" s="147">
        <v>0</v>
      </c>
      <c r="AP46" s="57">
        <v>0</v>
      </c>
      <c r="AQ46" s="57">
        <v>0</v>
      </c>
      <c r="AS46" s="147">
        <v>0</v>
      </c>
      <c r="AT46" s="57">
        <v>0</v>
      </c>
      <c r="AU46" s="57">
        <v>0</v>
      </c>
    </row>
    <row r="47" spans="2:47" x14ac:dyDescent="0.25">
      <c r="B47" s="126">
        <v>5420</v>
      </c>
      <c r="C47" s="58"/>
      <c r="D47" s="59" t="s">
        <v>119</v>
      </c>
      <c r="E47" s="147">
        <f t="shared" si="47"/>
        <v>0</v>
      </c>
      <c r="F47" s="57">
        <f t="shared" si="47"/>
        <v>0</v>
      </c>
      <c r="G47" s="57">
        <f t="shared" si="47"/>
        <v>0</v>
      </c>
      <c r="I47" s="147">
        <v>0</v>
      </c>
      <c r="J47" s="57">
        <v>0</v>
      </c>
      <c r="K47" s="57">
        <v>0</v>
      </c>
      <c r="M47" s="147">
        <v>0</v>
      </c>
      <c r="N47" s="57">
        <v>0</v>
      </c>
      <c r="O47" s="57">
        <v>0</v>
      </c>
      <c r="Q47" s="147">
        <v>0</v>
      </c>
      <c r="R47" s="57">
        <v>0</v>
      </c>
      <c r="S47" s="57">
        <v>0</v>
      </c>
      <c r="U47" s="147">
        <v>0</v>
      </c>
      <c r="V47" s="57">
        <v>0</v>
      </c>
      <c r="W47" s="57">
        <v>0</v>
      </c>
      <c r="Y47" s="147">
        <v>0</v>
      </c>
      <c r="Z47" s="57">
        <v>0</v>
      </c>
      <c r="AA47" s="57">
        <v>0</v>
      </c>
      <c r="AC47" s="147">
        <v>0</v>
      </c>
      <c r="AD47" s="57">
        <v>0</v>
      </c>
      <c r="AE47" s="57">
        <v>0</v>
      </c>
      <c r="AG47" s="147">
        <v>0</v>
      </c>
      <c r="AH47" s="57">
        <v>0</v>
      </c>
      <c r="AI47" s="57">
        <v>0</v>
      </c>
      <c r="AK47" s="147">
        <v>0</v>
      </c>
      <c r="AL47" s="57">
        <v>0</v>
      </c>
      <c r="AM47" s="57">
        <v>0</v>
      </c>
      <c r="AO47" s="147">
        <v>0</v>
      </c>
      <c r="AP47" s="57">
        <v>0</v>
      </c>
      <c r="AQ47" s="57">
        <v>0</v>
      </c>
      <c r="AS47" s="147">
        <v>0</v>
      </c>
      <c r="AT47" s="57">
        <v>0</v>
      </c>
      <c r="AU47" s="57">
        <v>0</v>
      </c>
    </row>
    <row r="48" spans="2:47" x14ac:dyDescent="0.25">
      <c r="B48" s="126">
        <v>5430</v>
      </c>
      <c r="C48" s="58"/>
      <c r="D48" s="59" t="s">
        <v>121</v>
      </c>
      <c r="E48" s="147">
        <f t="shared" si="47"/>
        <v>0</v>
      </c>
      <c r="F48" s="57">
        <f t="shared" si="47"/>
        <v>0</v>
      </c>
      <c r="G48" s="57">
        <f t="shared" si="47"/>
        <v>0</v>
      </c>
      <c r="I48" s="147">
        <v>0</v>
      </c>
      <c r="J48" s="57">
        <v>0</v>
      </c>
      <c r="K48" s="57">
        <v>0</v>
      </c>
      <c r="M48" s="147">
        <v>0</v>
      </c>
      <c r="N48" s="57">
        <v>0</v>
      </c>
      <c r="O48" s="57">
        <v>0</v>
      </c>
      <c r="Q48" s="147">
        <v>0</v>
      </c>
      <c r="R48" s="57">
        <v>0</v>
      </c>
      <c r="S48" s="57">
        <v>0</v>
      </c>
      <c r="U48" s="147">
        <v>0</v>
      </c>
      <c r="V48" s="57">
        <v>0</v>
      </c>
      <c r="W48" s="57">
        <v>0</v>
      </c>
      <c r="Y48" s="147">
        <v>0</v>
      </c>
      <c r="Z48" s="57">
        <v>0</v>
      </c>
      <c r="AA48" s="57">
        <v>0</v>
      </c>
      <c r="AC48" s="147">
        <v>0</v>
      </c>
      <c r="AD48" s="57">
        <v>0</v>
      </c>
      <c r="AE48" s="57">
        <v>0</v>
      </c>
      <c r="AG48" s="147">
        <v>0</v>
      </c>
      <c r="AH48" s="57">
        <v>0</v>
      </c>
      <c r="AI48" s="57">
        <v>0</v>
      </c>
      <c r="AK48" s="147">
        <v>0</v>
      </c>
      <c r="AL48" s="57">
        <v>0</v>
      </c>
      <c r="AM48" s="57">
        <v>0</v>
      </c>
      <c r="AO48" s="147">
        <v>0</v>
      </c>
      <c r="AP48" s="57">
        <v>0</v>
      </c>
      <c r="AQ48" s="57">
        <v>0</v>
      </c>
      <c r="AS48" s="147">
        <v>0</v>
      </c>
      <c r="AT48" s="57">
        <v>0</v>
      </c>
      <c r="AU48" s="57">
        <v>0</v>
      </c>
    </row>
    <row r="49" spans="2:47" x14ac:dyDescent="0.25">
      <c r="B49" s="126">
        <v>5440</v>
      </c>
      <c r="C49" s="58"/>
      <c r="D49" s="59" t="s">
        <v>123</v>
      </c>
      <c r="E49" s="147">
        <f t="shared" si="47"/>
        <v>0</v>
      </c>
      <c r="F49" s="57">
        <f t="shared" si="47"/>
        <v>0</v>
      </c>
      <c r="G49" s="57">
        <f t="shared" si="47"/>
        <v>0</v>
      </c>
      <c r="I49" s="147">
        <v>0</v>
      </c>
      <c r="J49" s="57">
        <v>0</v>
      </c>
      <c r="K49" s="57">
        <v>0</v>
      </c>
      <c r="M49" s="147">
        <v>0</v>
      </c>
      <c r="N49" s="57">
        <v>0</v>
      </c>
      <c r="O49" s="57">
        <v>0</v>
      </c>
      <c r="Q49" s="147">
        <v>0</v>
      </c>
      <c r="R49" s="57">
        <v>0</v>
      </c>
      <c r="S49" s="57">
        <v>0</v>
      </c>
      <c r="U49" s="147">
        <v>0</v>
      </c>
      <c r="V49" s="57">
        <v>0</v>
      </c>
      <c r="W49" s="57">
        <v>0</v>
      </c>
      <c r="Y49" s="147">
        <v>0</v>
      </c>
      <c r="Z49" s="57">
        <v>0</v>
      </c>
      <c r="AA49" s="57">
        <v>0</v>
      </c>
      <c r="AC49" s="147">
        <v>0</v>
      </c>
      <c r="AD49" s="57">
        <v>0</v>
      </c>
      <c r="AE49" s="57">
        <v>0</v>
      </c>
      <c r="AG49" s="147">
        <v>0</v>
      </c>
      <c r="AH49" s="57">
        <v>0</v>
      </c>
      <c r="AI49" s="57">
        <v>0</v>
      </c>
      <c r="AK49" s="147">
        <v>0</v>
      </c>
      <c r="AL49" s="57">
        <v>0</v>
      </c>
      <c r="AM49" s="57">
        <v>0</v>
      </c>
      <c r="AO49" s="147">
        <v>0</v>
      </c>
      <c r="AP49" s="57">
        <v>0</v>
      </c>
      <c r="AQ49" s="57">
        <v>0</v>
      </c>
      <c r="AS49" s="147">
        <v>0</v>
      </c>
      <c r="AT49" s="57">
        <v>0</v>
      </c>
      <c r="AU49" s="57">
        <v>0</v>
      </c>
    </row>
    <row r="50" spans="2:47" x14ac:dyDescent="0.25">
      <c r="B50" s="126">
        <v>5450</v>
      </c>
      <c r="C50" s="58"/>
      <c r="D50" s="59" t="s">
        <v>125</v>
      </c>
      <c r="E50" s="147">
        <f t="shared" si="47"/>
        <v>0</v>
      </c>
      <c r="F50" s="57">
        <f t="shared" si="47"/>
        <v>0</v>
      </c>
      <c r="G50" s="57">
        <f t="shared" si="47"/>
        <v>0</v>
      </c>
      <c r="I50" s="147">
        <v>0</v>
      </c>
      <c r="J50" s="57">
        <v>0</v>
      </c>
      <c r="K50" s="57">
        <v>0</v>
      </c>
      <c r="M50" s="147">
        <v>0</v>
      </c>
      <c r="N50" s="57">
        <v>0</v>
      </c>
      <c r="O50" s="57">
        <v>0</v>
      </c>
      <c r="Q50" s="147">
        <v>0</v>
      </c>
      <c r="R50" s="57">
        <v>0</v>
      </c>
      <c r="S50" s="57">
        <v>0</v>
      </c>
      <c r="U50" s="147">
        <v>0</v>
      </c>
      <c r="V50" s="57">
        <v>0</v>
      </c>
      <c r="W50" s="57">
        <v>0</v>
      </c>
      <c r="Y50" s="147">
        <v>0</v>
      </c>
      <c r="Z50" s="57">
        <v>0</v>
      </c>
      <c r="AA50" s="57">
        <v>0</v>
      </c>
      <c r="AC50" s="147">
        <v>0</v>
      </c>
      <c r="AD50" s="57">
        <v>0</v>
      </c>
      <c r="AE50" s="57">
        <v>0</v>
      </c>
      <c r="AG50" s="147">
        <v>0</v>
      </c>
      <c r="AH50" s="57">
        <v>0</v>
      </c>
      <c r="AI50" s="57">
        <v>0</v>
      </c>
      <c r="AK50" s="147">
        <v>0</v>
      </c>
      <c r="AL50" s="57">
        <v>0</v>
      </c>
      <c r="AM50" s="57">
        <v>0</v>
      </c>
      <c r="AO50" s="147">
        <v>0</v>
      </c>
      <c r="AP50" s="57">
        <v>0</v>
      </c>
      <c r="AQ50" s="57">
        <v>0</v>
      </c>
      <c r="AS50" s="147">
        <v>0</v>
      </c>
      <c r="AT50" s="57">
        <v>0</v>
      </c>
      <c r="AU50" s="57">
        <v>0</v>
      </c>
    </row>
    <row r="51" spans="2:47" x14ac:dyDescent="0.25">
      <c r="B51" s="126">
        <v>5500</v>
      </c>
      <c r="C51" s="41" t="s">
        <v>127</v>
      </c>
      <c r="D51" s="21"/>
      <c r="E51" s="146">
        <f>SUM(E52:E57)</f>
        <v>0</v>
      </c>
      <c r="F51" s="38">
        <f>SUM(F52:F57)</f>
        <v>0</v>
      </c>
      <c r="G51" s="38">
        <f>SUM(G52:G57)</f>
        <v>0</v>
      </c>
      <c r="I51" s="146">
        <f t="shared" ref="I51:K51" si="48">SUM(I52:I57)</f>
        <v>0</v>
      </c>
      <c r="J51" s="38">
        <f t="shared" si="48"/>
        <v>0</v>
      </c>
      <c r="K51" s="38">
        <f t="shared" si="48"/>
        <v>0</v>
      </c>
      <c r="M51" s="146">
        <f t="shared" ref="M51:O51" si="49">SUM(M52:M57)</f>
        <v>0</v>
      </c>
      <c r="N51" s="38">
        <f t="shared" si="49"/>
        <v>0</v>
      </c>
      <c r="O51" s="38">
        <f t="shared" si="49"/>
        <v>0</v>
      </c>
      <c r="Q51" s="146">
        <f t="shared" ref="Q51:S51" si="50">SUM(Q52:Q57)</f>
        <v>0</v>
      </c>
      <c r="R51" s="38">
        <f t="shared" si="50"/>
        <v>0</v>
      </c>
      <c r="S51" s="38">
        <f t="shared" si="50"/>
        <v>0</v>
      </c>
      <c r="U51" s="146">
        <f t="shared" ref="U51:W51" si="51">SUM(U52:U57)</f>
        <v>0</v>
      </c>
      <c r="V51" s="38">
        <f t="shared" si="51"/>
        <v>0</v>
      </c>
      <c r="W51" s="38">
        <f t="shared" si="51"/>
        <v>0</v>
      </c>
      <c r="Y51" s="146">
        <f t="shared" ref="Y51:AA51" si="52">SUM(Y52:Y57)</f>
        <v>0</v>
      </c>
      <c r="Z51" s="38">
        <f t="shared" si="52"/>
        <v>0</v>
      </c>
      <c r="AA51" s="38">
        <f t="shared" si="52"/>
        <v>0</v>
      </c>
      <c r="AC51" s="146">
        <f>SUM(AC52:AC57)</f>
        <v>0</v>
      </c>
      <c r="AD51" s="38">
        <f>SUM(AD52:AD57)</f>
        <v>0</v>
      </c>
      <c r="AE51" s="38">
        <f>SUM(AE52:AE57)</f>
        <v>0</v>
      </c>
      <c r="AG51" s="146">
        <f>SUM(AG52:AG57)</f>
        <v>0</v>
      </c>
      <c r="AH51" s="38">
        <f>SUM(AH52:AH57)</f>
        <v>0</v>
      </c>
      <c r="AI51" s="38">
        <f>SUM(AI52:AI57)</f>
        <v>0</v>
      </c>
      <c r="AK51" s="146">
        <f>SUM(AK52:AK57)</f>
        <v>0</v>
      </c>
      <c r="AL51" s="38">
        <f>SUM(AL52:AL57)</f>
        <v>0</v>
      </c>
      <c r="AM51" s="38">
        <f>SUM(AM52:AM57)</f>
        <v>0</v>
      </c>
      <c r="AO51" s="146">
        <f>SUM(AO52:AO57)</f>
        <v>0</v>
      </c>
      <c r="AP51" s="38">
        <f>SUM(AP52:AP57)</f>
        <v>0</v>
      </c>
      <c r="AQ51" s="38">
        <f>SUM(AQ52:AQ57)</f>
        <v>0</v>
      </c>
      <c r="AS51" s="146">
        <f>SUM(AS52:AS57)</f>
        <v>0</v>
      </c>
      <c r="AT51" s="38">
        <f>SUM(AT52:AT57)</f>
        <v>0</v>
      </c>
      <c r="AU51" s="38">
        <f>SUM(AU52:AU57)</f>
        <v>0</v>
      </c>
    </row>
    <row r="52" spans="2:47" x14ac:dyDescent="0.25">
      <c r="B52" s="126">
        <v>5510</v>
      </c>
      <c r="C52" s="58"/>
      <c r="D52" s="59" t="s">
        <v>129</v>
      </c>
      <c r="E52" s="147">
        <f t="shared" ref="E52:G57" si="53">+I52+M52+Q52+U52+Y52+AC52+AG52+AK52+AO52+AS52</f>
        <v>0</v>
      </c>
      <c r="F52" s="57">
        <f t="shared" si="53"/>
        <v>0</v>
      </c>
      <c r="G52" s="57">
        <f t="shared" si="53"/>
        <v>0</v>
      </c>
      <c r="I52" s="147">
        <v>0</v>
      </c>
      <c r="J52" s="57">
        <v>0</v>
      </c>
      <c r="K52" s="57">
        <v>0</v>
      </c>
      <c r="M52" s="147">
        <v>0</v>
      </c>
      <c r="N52" s="57">
        <v>0</v>
      </c>
      <c r="O52" s="57">
        <v>0</v>
      </c>
      <c r="Q52" s="147">
        <v>0</v>
      </c>
      <c r="R52" s="57">
        <v>0</v>
      </c>
      <c r="S52" s="57">
        <v>0</v>
      </c>
      <c r="U52" s="147">
        <v>0</v>
      </c>
      <c r="V52" s="57">
        <v>0</v>
      </c>
      <c r="W52" s="57">
        <v>0</v>
      </c>
      <c r="Y52" s="147">
        <v>0</v>
      </c>
      <c r="Z52" s="57">
        <v>0</v>
      </c>
      <c r="AA52" s="57">
        <v>0</v>
      </c>
      <c r="AC52" s="147">
        <v>0</v>
      </c>
      <c r="AD52" s="57">
        <v>0</v>
      </c>
      <c r="AE52" s="57">
        <v>0</v>
      </c>
      <c r="AG52" s="147">
        <v>0</v>
      </c>
      <c r="AH52" s="57">
        <v>0</v>
      </c>
      <c r="AI52" s="57">
        <v>0</v>
      </c>
      <c r="AK52" s="147">
        <v>0</v>
      </c>
      <c r="AL52" s="57">
        <v>0</v>
      </c>
      <c r="AM52" s="57">
        <v>0</v>
      </c>
      <c r="AO52" s="147">
        <v>0</v>
      </c>
      <c r="AP52" s="57">
        <v>0</v>
      </c>
      <c r="AQ52" s="57">
        <v>0</v>
      </c>
      <c r="AS52" s="147">
        <v>0</v>
      </c>
      <c r="AT52" s="57">
        <v>0</v>
      </c>
      <c r="AU52" s="57">
        <v>0</v>
      </c>
    </row>
    <row r="53" spans="2:47" x14ac:dyDescent="0.25">
      <c r="B53" s="126">
        <v>5520</v>
      </c>
      <c r="C53" s="58"/>
      <c r="D53" s="59" t="s">
        <v>131</v>
      </c>
      <c r="E53" s="147">
        <f t="shared" si="53"/>
        <v>0</v>
      </c>
      <c r="F53" s="57">
        <f t="shared" si="53"/>
        <v>0</v>
      </c>
      <c r="G53" s="57">
        <f t="shared" si="53"/>
        <v>0</v>
      </c>
      <c r="I53" s="147">
        <v>0</v>
      </c>
      <c r="J53" s="57">
        <v>0</v>
      </c>
      <c r="K53" s="57">
        <v>0</v>
      </c>
      <c r="M53" s="147">
        <v>0</v>
      </c>
      <c r="N53" s="57">
        <v>0</v>
      </c>
      <c r="O53" s="57">
        <v>0</v>
      </c>
      <c r="Q53" s="147">
        <v>0</v>
      </c>
      <c r="R53" s="57">
        <v>0</v>
      </c>
      <c r="S53" s="57">
        <v>0</v>
      </c>
      <c r="U53" s="147">
        <v>0</v>
      </c>
      <c r="V53" s="57">
        <v>0</v>
      </c>
      <c r="W53" s="57">
        <v>0</v>
      </c>
      <c r="Y53" s="147">
        <v>0</v>
      </c>
      <c r="Z53" s="57">
        <v>0</v>
      </c>
      <c r="AA53" s="57">
        <v>0</v>
      </c>
      <c r="AC53" s="147">
        <v>0</v>
      </c>
      <c r="AD53" s="57">
        <v>0</v>
      </c>
      <c r="AE53" s="57">
        <v>0</v>
      </c>
      <c r="AG53" s="147">
        <v>0</v>
      </c>
      <c r="AH53" s="57">
        <v>0</v>
      </c>
      <c r="AI53" s="57">
        <v>0</v>
      </c>
      <c r="AK53" s="147">
        <v>0</v>
      </c>
      <c r="AL53" s="57">
        <v>0</v>
      </c>
      <c r="AM53" s="57">
        <v>0</v>
      </c>
      <c r="AO53" s="147">
        <v>0</v>
      </c>
      <c r="AP53" s="57">
        <v>0</v>
      </c>
      <c r="AQ53" s="57">
        <v>0</v>
      </c>
      <c r="AS53" s="147">
        <v>0</v>
      </c>
      <c r="AT53" s="57">
        <v>0</v>
      </c>
      <c r="AU53" s="57">
        <v>0</v>
      </c>
    </row>
    <row r="54" spans="2:47" x14ac:dyDescent="0.25">
      <c r="B54" s="126">
        <v>5530</v>
      </c>
      <c r="C54" s="58"/>
      <c r="D54" s="59" t="s">
        <v>133</v>
      </c>
      <c r="E54" s="147">
        <f t="shared" si="53"/>
        <v>0</v>
      </c>
      <c r="F54" s="57">
        <f t="shared" si="53"/>
        <v>0</v>
      </c>
      <c r="G54" s="57">
        <f t="shared" si="53"/>
        <v>0</v>
      </c>
      <c r="I54" s="147">
        <v>0</v>
      </c>
      <c r="J54" s="57">
        <v>0</v>
      </c>
      <c r="K54" s="57">
        <v>0</v>
      </c>
      <c r="M54" s="147">
        <v>0</v>
      </c>
      <c r="N54" s="57">
        <v>0</v>
      </c>
      <c r="O54" s="57">
        <v>0</v>
      </c>
      <c r="Q54" s="147">
        <v>0</v>
      </c>
      <c r="R54" s="57">
        <v>0</v>
      </c>
      <c r="S54" s="57">
        <v>0</v>
      </c>
      <c r="U54" s="147">
        <v>0</v>
      </c>
      <c r="V54" s="57">
        <v>0</v>
      </c>
      <c r="W54" s="57">
        <v>0</v>
      </c>
      <c r="Y54" s="147">
        <v>0</v>
      </c>
      <c r="Z54" s="57">
        <v>0</v>
      </c>
      <c r="AA54" s="57">
        <v>0</v>
      </c>
      <c r="AC54" s="147">
        <v>0</v>
      </c>
      <c r="AD54" s="57">
        <v>0</v>
      </c>
      <c r="AE54" s="57">
        <v>0</v>
      </c>
      <c r="AG54" s="147">
        <v>0</v>
      </c>
      <c r="AH54" s="57">
        <v>0</v>
      </c>
      <c r="AI54" s="57">
        <v>0</v>
      </c>
      <c r="AK54" s="147">
        <v>0</v>
      </c>
      <c r="AL54" s="57">
        <v>0</v>
      </c>
      <c r="AM54" s="57">
        <v>0</v>
      </c>
      <c r="AO54" s="147">
        <v>0</v>
      </c>
      <c r="AP54" s="57">
        <v>0</v>
      </c>
      <c r="AQ54" s="57">
        <v>0</v>
      </c>
      <c r="AS54" s="147">
        <v>0</v>
      </c>
      <c r="AT54" s="57">
        <v>0</v>
      </c>
      <c r="AU54" s="57">
        <v>0</v>
      </c>
    </row>
    <row r="55" spans="2:47" x14ac:dyDescent="0.25">
      <c r="B55" s="126">
        <v>5540</v>
      </c>
      <c r="C55" s="58"/>
      <c r="D55" s="59" t="s">
        <v>134</v>
      </c>
      <c r="E55" s="147">
        <f t="shared" si="53"/>
        <v>0</v>
      </c>
      <c r="F55" s="57">
        <f t="shared" si="53"/>
        <v>0</v>
      </c>
      <c r="G55" s="57">
        <f t="shared" si="53"/>
        <v>0</v>
      </c>
      <c r="I55" s="147">
        <v>0</v>
      </c>
      <c r="J55" s="57">
        <v>0</v>
      </c>
      <c r="K55" s="57">
        <v>0</v>
      </c>
      <c r="M55" s="147">
        <v>0</v>
      </c>
      <c r="N55" s="57">
        <v>0</v>
      </c>
      <c r="O55" s="57">
        <v>0</v>
      </c>
      <c r="Q55" s="147">
        <v>0</v>
      </c>
      <c r="R55" s="57">
        <v>0</v>
      </c>
      <c r="S55" s="57">
        <v>0</v>
      </c>
      <c r="U55" s="147">
        <v>0</v>
      </c>
      <c r="V55" s="57">
        <v>0</v>
      </c>
      <c r="W55" s="57">
        <v>0</v>
      </c>
      <c r="Y55" s="147">
        <v>0</v>
      </c>
      <c r="Z55" s="57">
        <v>0</v>
      </c>
      <c r="AA55" s="57">
        <v>0</v>
      </c>
      <c r="AC55" s="147">
        <v>0</v>
      </c>
      <c r="AD55" s="57">
        <v>0</v>
      </c>
      <c r="AE55" s="57">
        <v>0</v>
      </c>
      <c r="AG55" s="147">
        <v>0</v>
      </c>
      <c r="AH55" s="57">
        <v>0</v>
      </c>
      <c r="AI55" s="57">
        <v>0</v>
      </c>
      <c r="AK55" s="147">
        <v>0</v>
      </c>
      <c r="AL55" s="57">
        <v>0</v>
      </c>
      <c r="AM55" s="57">
        <v>0</v>
      </c>
      <c r="AO55" s="147">
        <v>0</v>
      </c>
      <c r="AP55" s="57">
        <v>0</v>
      </c>
      <c r="AQ55" s="57">
        <v>0</v>
      </c>
      <c r="AS55" s="147">
        <v>0</v>
      </c>
      <c r="AT55" s="57">
        <v>0</v>
      </c>
      <c r="AU55" s="57">
        <v>0</v>
      </c>
    </row>
    <row r="56" spans="2:47" x14ac:dyDescent="0.25">
      <c r="B56" s="126">
        <v>5550</v>
      </c>
      <c r="C56" s="58"/>
      <c r="D56" s="59" t="s">
        <v>136</v>
      </c>
      <c r="E56" s="147">
        <f t="shared" si="53"/>
        <v>0</v>
      </c>
      <c r="F56" s="57">
        <f t="shared" si="53"/>
        <v>0</v>
      </c>
      <c r="G56" s="57">
        <f t="shared" si="53"/>
        <v>0</v>
      </c>
      <c r="I56" s="147">
        <v>0</v>
      </c>
      <c r="J56" s="57">
        <v>0</v>
      </c>
      <c r="K56" s="57">
        <v>0</v>
      </c>
      <c r="M56" s="147">
        <v>0</v>
      </c>
      <c r="N56" s="57">
        <v>0</v>
      </c>
      <c r="O56" s="57">
        <v>0</v>
      </c>
      <c r="Q56" s="147">
        <v>0</v>
      </c>
      <c r="R56" s="57">
        <v>0</v>
      </c>
      <c r="S56" s="57">
        <v>0</v>
      </c>
      <c r="U56" s="147">
        <v>0</v>
      </c>
      <c r="V56" s="57">
        <v>0</v>
      </c>
      <c r="W56" s="57">
        <v>0</v>
      </c>
      <c r="Y56" s="147">
        <v>0</v>
      </c>
      <c r="Z56" s="57">
        <v>0</v>
      </c>
      <c r="AA56" s="57">
        <v>0</v>
      </c>
      <c r="AC56" s="147">
        <v>0</v>
      </c>
      <c r="AD56" s="57">
        <v>0</v>
      </c>
      <c r="AE56" s="57">
        <v>0</v>
      </c>
      <c r="AG56" s="147">
        <v>0</v>
      </c>
      <c r="AH56" s="57">
        <v>0</v>
      </c>
      <c r="AI56" s="57">
        <v>0</v>
      </c>
      <c r="AK56" s="147">
        <v>0</v>
      </c>
      <c r="AL56" s="57">
        <v>0</v>
      </c>
      <c r="AM56" s="57">
        <v>0</v>
      </c>
      <c r="AO56" s="147">
        <v>0</v>
      </c>
      <c r="AP56" s="57">
        <v>0</v>
      </c>
      <c r="AQ56" s="57">
        <v>0</v>
      </c>
      <c r="AS56" s="147">
        <v>0</v>
      </c>
      <c r="AT56" s="57">
        <v>0</v>
      </c>
      <c r="AU56" s="57">
        <v>0</v>
      </c>
    </row>
    <row r="57" spans="2:47" x14ac:dyDescent="0.25">
      <c r="B57" s="126">
        <v>5590</v>
      </c>
      <c r="C57" s="58"/>
      <c r="D57" s="59" t="s">
        <v>137</v>
      </c>
      <c r="E57" s="147">
        <f t="shared" si="53"/>
        <v>0</v>
      </c>
      <c r="F57" s="57">
        <f t="shared" si="53"/>
        <v>0</v>
      </c>
      <c r="G57" s="57">
        <f t="shared" si="53"/>
        <v>0</v>
      </c>
      <c r="I57" s="147">
        <v>0</v>
      </c>
      <c r="J57" s="57">
        <v>0</v>
      </c>
      <c r="K57" s="57">
        <v>0</v>
      </c>
      <c r="M57" s="147">
        <v>0</v>
      </c>
      <c r="N57" s="57">
        <v>0</v>
      </c>
      <c r="O57" s="57">
        <v>0</v>
      </c>
      <c r="Q57" s="147">
        <v>0</v>
      </c>
      <c r="R57" s="57">
        <v>0</v>
      </c>
      <c r="S57" s="57">
        <v>0</v>
      </c>
      <c r="U57" s="147">
        <v>0</v>
      </c>
      <c r="V57" s="57">
        <v>0</v>
      </c>
      <c r="W57" s="57">
        <v>0</v>
      </c>
      <c r="Y57" s="147">
        <v>0</v>
      </c>
      <c r="Z57" s="57">
        <v>0</v>
      </c>
      <c r="AA57" s="57">
        <v>0</v>
      </c>
      <c r="AC57" s="147">
        <v>0</v>
      </c>
      <c r="AD57" s="57">
        <v>0</v>
      </c>
      <c r="AE57" s="57">
        <v>0</v>
      </c>
      <c r="AG57" s="147">
        <v>0</v>
      </c>
      <c r="AH57" s="57">
        <v>0</v>
      </c>
      <c r="AI57" s="57">
        <v>0</v>
      </c>
      <c r="AK57" s="147">
        <v>0</v>
      </c>
      <c r="AL57" s="57">
        <v>0</v>
      </c>
      <c r="AM57" s="57">
        <v>0</v>
      </c>
      <c r="AO57" s="147">
        <v>0</v>
      </c>
      <c r="AP57" s="57">
        <v>0</v>
      </c>
      <c r="AQ57" s="57">
        <v>0</v>
      </c>
      <c r="AS57" s="147">
        <v>0</v>
      </c>
      <c r="AT57" s="57">
        <v>0</v>
      </c>
      <c r="AU57" s="57">
        <v>0</v>
      </c>
    </row>
    <row r="58" spans="2:47" x14ac:dyDescent="0.25">
      <c r="B58" s="126">
        <v>5600</v>
      </c>
      <c r="C58" s="41" t="s">
        <v>138</v>
      </c>
      <c r="D58" s="21"/>
      <c r="E58" s="146">
        <f>SUM(E59)</f>
        <v>0</v>
      </c>
      <c r="F58" s="38">
        <f>SUM(F59)</f>
        <v>0</v>
      </c>
      <c r="G58" s="38">
        <f>SUM(G59)</f>
        <v>0</v>
      </c>
      <c r="I58" s="146">
        <f t="shared" ref="I58:K58" si="54">SUM(I59)</f>
        <v>0</v>
      </c>
      <c r="J58" s="38">
        <f t="shared" si="54"/>
        <v>0</v>
      </c>
      <c r="K58" s="38">
        <f t="shared" si="54"/>
        <v>0</v>
      </c>
      <c r="M58" s="146">
        <f t="shared" ref="M58:O58" si="55">SUM(M59)</f>
        <v>0</v>
      </c>
      <c r="N58" s="38">
        <f t="shared" si="55"/>
        <v>0</v>
      </c>
      <c r="O58" s="38">
        <f t="shared" si="55"/>
        <v>0</v>
      </c>
      <c r="Q58" s="146">
        <f t="shared" ref="Q58:S58" si="56">SUM(Q59)</f>
        <v>0</v>
      </c>
      <c r="R58" s="38">
        <f t="shared" si="56"/>
        <v>0</v>
      </c>
      <c r="S58" s="38">
        <f t="shared" si="56"/>
        <v>0</v>
      </c>
      <c r="U58" s="146">
        <f t="shared" ref="U58:W58" si="57">SUM(U59)</f>
        <v>0</v>
      </c>
      <c r="V58" s="38">
        <f t="shared" si="57"/>
        <v>0</v>
      </c>
      <c r="W58" s="38">
        <f t="shared" si="57"/>
        <v>0</v>
      </c>
      <c r="Y58" s="146">
        <f t="shared" ref="Y58:AA58" si="58">SUM(Y59)</f>
        <v>0</v>
      </c>
      <c r="Z58" s="38">
        <f t="shared" si="58"/>
        <v>0</v>
      </c>
      <c r="AA58" s="38">
        <f t="shared" si="58"/>
        <v>0</v>
      </c>
      <c r="AC58" s="146">
        <f>SUM(AC59)</f>
        <v>0</v>
      </c>
      <c r="AD58" s="38">
        <f>SUM(AD59)</f>
        <v>0</v>
      </c>
      <c r="AE58" s="38">
        <f>SUM(AE59)</f>
        <v>0</v>
      </c>
      <c r="AG58" s="146">
        <f>SUM(AG59)</f>
        <v>0</v>
      </c>
      <c r="AH58" s="38">
        <f>SUM(AH59)</f>
        <v>0</v>
      </c>
      <c r="AI58" s="38">
        <f>SUM(AI59)</f>
        <v>0</v>
      </c>
      <c r="AK58" s="146">
        <f>SUM(AK59)</f>
        <v>0</v>
      </c>
      <c r="AL58" s="38">
        <f>SUM(AL59)</f>
        <v>0</v>
      </c>
      <c r="AM58" s="38">
        <f>SUM(AM59)</f>
        <v>0</v>
      </c>
      <c r="AO58" s="146">
        <f>SUM(AO59)</f>
        <v>0</v>
      </c>
      <c r="AP58" s="38">
        <f>SUM(AP59)</f>
        <v>0</v>
      </c>
      <c r="AQ58" s="38">
        <f>SUM(AQ59)</f>
        <v>0</v>
      </c>
      <c r="AS58" s="146">
        <f>SUM(AS59)</f>
        <v>0</v>
      </c>
      <c r="AT58" s="38">
        <f>SUM(AT59)</f>
        <v>0</v>
      </c>
      <c r="AU58" s="38">
        <f>SUM(AU59)</f>
        <v>0</v>
      </c>
    </row>
    <row r="59" spans="2:47" x14ac:dyDescent="0.25">
      <c r="B59" s="126">
        <v>5610</v>
      </c>
      <c r="C59" s="58"/>
      <c r="D59" s="59" t="s">
        <v>140</v>
      </c>
      <c r="E59" s="147">
        <f t="shared" ref="E59:G59" si="59">+I59+M59+Q59+U59+Y59+AC59+AG59+AK59+AO59+AS59</f>
        <v>0</v>
      </c>
      <c r="F59" s="57">
        <f t="shared" si="59"/>
        <v>0</v>
      </c>
      <c r="G59" s="57">
        <f t="shared" si="59"/>
        <v>0</v>
      </c>
      <c r="I59" s="147">
        <v>0</v>
      </c>
      <c r="J59" s="57">
        <v>0</v>
      </c>
      <c r="K59" s="57">
        <v>0</v>
      </c>
      <c r="M59" s="147">
        <v>0</v>
      </c>
      <c r="N59" s="57">
        <v>0</v>
      </c>
      <c r="O59" s="57">
        <v>0</v>
      </c>
      <c r="Q59" s="147">
        <v>0</v>
      </c>
      <c r="R59" s="57">
        <v>0</v>
      </c>
      <c r="S59" s="57">
        <v>0</v>
      </c>
      <c r="U59" s="147">
        <v>0</v>
      </c>
      <c r="V59" s="57">
        <v>0</v>
      </c>
      <c r="W59" s="57">
        <v>0</v>
      </c>
      <c r="Y59" s="147">
        <v>0</v>
      </c>
      <c r="Z59" s="57">
        <v>0</v>
      </c>
      <c r="AA59" s="57">
        <v>0</v>
      </c>
      <c r="AC59" s="147">
        <v>0</v>
      </c>
      <c r="AD59" s="57">
        <v>0</v>
      </c>
      <c r="AE59" s="57">
        <v>0</v>
      </c>
      <c r="AG59" s="147">
        <v>0</v>
      </c>
      <c r="AH59" s="57">
        <v>0</v>
      </c>
      <c r="AI59" s="57">
        <v>0</v>
      </c>
      <c r="AK59" s="147">
        <v>0</v>
      </c>
      <c r="AL59" s="57">
        <v>0</v>
      </c>
      <c r="AM59" s="57">
        <v>0</v>
      </c>
      <c r="AO59" s="147">
        <v>0</v>
      </c>
      <c r="AP59" s="57">
        <v>0</v>
      </c>
      <c r="AQ59" s="57">
        <v>0</v>
      </c>
      <c r="AS59" s="147">
        <v>0</v>
      </c>
      <c r="AT59" s="57">
        <v>0</v>
      </c>
      <c r="AU59" s="57">
        <v>0</v>
      </c>
    </row>
    <row r="60" spans="2:47" x14ac:dyDescent="0.25">
      <c r="B60" s="126"/>
      <c r="C60" s="104"/>
      <c r="D60" s="105"/>
      <c r="E60" s="149"/>
      <c r="F60" s="67"/>
      <c r="G60" s="67"/>
      <c r="I60" s="149"/>
      <c r="J60" s="67"/>
      <c r="K60" s="67"/>
      <c r="M60" s="149"/>
      <c r="N60" s="67"/>
      <c r="O60" s="67"/>
      <c r="Q60" s="149"/>
      <c r="R60" s="67"/>
      <c r="S60" s="67"/>
      <c r="U60" s="149"/>
      <c r="V60" s="67"/>
      <c r="W60" s="67"/>
      <c r="Y60" s="149"/>
      <c r="Z60" s="67"/>
      <c r="AA60" s="67"/>
      <c r="AC60" s="149"/>
      <c r="AD60" s="67"/>
      <c r="AE60" s="67"/>
      <c r="AG60" s="149"/>
      <c r="AH60" s="67"/>
      <c r="AI60" s="67"/>
      <c r="AK60" s="149"/>
      <c r="AL60" s="67"/>
      <c r="AM60" s="67"/>
      <c r="AO60" s="149"/>
      <c r="AP60" s="67"/>
      <c r="AQ60" s="67"/>
      <c r="AS60" s="149"/>
      <c r="AT60" s="67"/>
      <c r="AU60" s="67"/>
    </row>
    <row r="61" spans="2:47" x14ac:dyDescent="0.25">
      <c r="B61" s="126">
        <v>5000</v>
      </c>
      <c r="C61" s="72" t="s">
        <v>142</v>
      </c>
      <c r="D61" s="73"/>
      <c r="E61" s="148">
        <f>+E27+E31+E41+E45+E51+E58</f>
        <v>0</v>
      </c>
      <c r="F61" s="75">
        <f>+F27+F31+F41+F45+F51+F58</f>
        <v>0</v>
      </c>
      <c r="G61" s="75">
        <f>+G27+G31+G41+G45+G51+G58</f>
        <v>0</v>
      </c>
      <c r="I61" s="148">
        <f t="shared" ref="I61:K61" si="60">+I27+I31+I41+I45+I51+I58</f>
        <v>0</v>
      </c>
      <c r="J61" s="75">
        <f t="shared" si="60"/>
        <v>0</v>
      </c>
      <c r="K61" s="75">
        <f t="shared" si="60"/>
        <v>0</v>
      </c>
      <c r="M61" s="148">
        <f t="shared" ref="M61:O61" si="61">+M27+M31+M41+M45+M51+M58</f>
        <v>0</v>
      </c>
      <c r="N61" s="75">
        <f t="shared" si="61"/>
        <v>0</v>
      </c>
      <c r="O61" s="75">
        <f t="shared" si="61"/>
        <v>0</v>
      </c>
      <c r="Q61" s="148">
        <f t="shared" ref="Q61:S61" si="62">+Q27+Q31+Q41+Q45+Q51+Q58</f>
        <v>0</v>
      </c>
      <c r="R61" s="75">
        <f t="shared" si="62"/>
        <v>0</v>
      </c>
      <c r="S61" s="75">
        <f t="shared" si="62"/>
        <v>0</v>
      </c>
      <c r="U61" s="148">
        <f t="shared" ref="U61:W61" si="63">+U27+U31+U41+U45+U51+U58</f>
        <v>0</v>
      </c>
      <c r="V61" s="75">
        <f t="shared" si="63"/>
        <v>0</v>
      </c>
      <c r="W61" s="75">
        <f t="shared" si="63"/>
        <v>0</v>
      </c>
      <c r="Y61" s="148">
        <f t="shared" ref="Y61:AA61" si="64">+Y27+Y31+Y41+Y45+Y51+Y58</f>
        <v>0</v>
      </c>
      <c r="Z61" s="75">
        <f t="shared" si="64"/>
        <v>0</v>
      </c>
      <c r="AA61" s="75">
        <f t="shared" si="64"/>
        <v>0</v>
      </c>
      <c r="AC61" s="148">
        <f>+AC27+AC31+AC41+AC45+AC51+AC58</f>
        <v>0</v>
      </c>
      <c r="AD61" s="75">
        <f>+AD27+AD31+AD41+AD45+AD51+AD58</f>
        <v>0</v>
      </c>
      <c r="AE61" s="75">
        <f>+AE27+AE31+AE41+AE45+AE51+AE58</f>
        <v>0</v>
      </c>
      <c r="AG61" s="148">
        <f>+AG27+AG31+AG41+AG45+AG51+AG58</f>
        <v>0</v>
      </c>
      <c r="AH61" s="75">
        <f>+AH27+AH31+AH41+AH45+AH51+AH58</f>
        <v>0</v>
      </c>
      <c r="AI61" s="75">
        <f>+AI27+AI31+AI41+AI45+AI51+AI58</f>
        <v>0</v>
      </c>
      <c r="AK61" s="148">
        <f>+AK27+AK31+AK41+AK45+AK51+AK58</f>
        <v>0</v>
      </c>
      <c r="AL61" s="75">
        <f>+AL27+AL31+AL41+AL45+AL51+AL58</f>
        <v>0</v>
      </c>
      <c r="AM61" s="75">
        <f>+AM27+AM31+AM41+AM45+AM51+AM58</f>
        <v>0</v>
      </c>
      <c r="AO61" s="148">
        <f>+AO27+AO31+AO41+AO45+AO51+AO58</f>
        <v>0</v>
      </c>
      <c r="AP61" s="75">
        <f>+AP27+AP31+AP41+AP45+AP51+AP58</f>
        <v>0</v>
      </c>
      <c r="AQ61" s="75">
        <f>+AQ27+AQ31+AQ41+AQ45+AQ51+AQ58</f>
        <v>0</v>
      </c>
      <c r="AS61" s="148">
        <f>+AS27+AS31+AS41+AS45+AS51+AS58</f>
        <v>0</v>
      </c>
      <c r="AT61" s="75">
        <f>+AT27+AT31+AT41+AT45+AT51+AT58</f>
        <v>0</v>
      </c>
      <c r="AU61" s="75">
        <f>+AU27+AU31+AU41+AU45+AU51+AU58</f>
        <v>0</v>
      </c>
    </row>
    <row r="62" spans="2:47" x14ac:dyDescent="0.25">
      <c r="B62" s="126"/>
      <c r="C62" s="104"/>
      <c r="D62" s="73"/>
      <c r="E62" s="149"/>
      <c r="F62" s="67"/>
      <c r="G62" s="67"/>
      <c r="I62" s="149"/>
      <c r="J62" s="67"/>
      <c r="K62" s="67"/>
      <c r="M62" s="149"/>
      <c r="N62" s="67"/>
      <c r="O62" s="67"/>
      <c r="Q62" s="149"/>
      <c r="R62" s="67"/>
      <c r="S62" s="67"/>
      <c r="U62" s="149"/>
      <c r="V62" s="67"/>
      <c r="W62" s="67"/>
      <c r="Y62" s="149"/>
      <c r="Z62" s="67"/>
      <c r="AA62" s="67"/>
      <c r="AC62" s="149"/>
      <c r="AD62" s="67"/>
      <c r="AE62" s="67"/>
      <c r="AG62" s="149"/>
      <c r="AH62" s="67"/>
      <c r="AI62" s="67"/>
      <c r="AK62" s="149"/>
      <c r="AL62" s="67"/>
      <c r="AM62" s="67"/>
      <c r="AO62" s="149"/>
      <c r="AP62" s="67"/>
      <c r="AQ62" s="67"/>
      <c r="AS62" s="149"/>
      <c r="AT62" s="67"/>
      <c r="AU62" s="67"/>
    </row>
    <row r="63" spans="2:47" x14ac:dyDescent="0.25">
      <c r="B63" s="126">
        <v>3210</v>
      </c>
      <c r="C63" s="20" t="s">
        <v>34</v>
      </c>
      <c r="D63" s="21"/>
      <c r="E63" s="146">
        <f>+E24-E61</f>
        <v>0</v>
      </c>
      <c r="F63" s="38">
        <f>+F24-F61</f>
        <v>0</v>
      </c>
      <c r="G63" s="38">
        <f>+G24-G61</f>
        <v>0</v>
      </c>
      <c r="I63" s="146">
        <f t="shared" ref="I63:K63" si="65">+I24-I61</f>
        <v>0</v>
      </c>
      <c r="J63" s="38">
        <f t="shared" si="65"/>
        <v>0</v>
      </c>
      <c r="K63" s="38">
        <f t="shared" si="65"/>
        <v>0</v>
      </c>
      <c r="M63" s="146">
        <f t="shared" ref="M63:O63" si="66">+M24-M61</f>
        <v>0</v>
      </c>
      <c r="N63" s="38">
        <f t="shared" si="66"/>
        <v>0</v>
      </c>
      <c r="O63" s="38">
        <f t="shared" si="66"/>
        <v>0</v>
      </c>
      <c r="Q63" s="146">
        <f t="shared" ref="Q63:S63" si="67">+Q24-Q61</f>
        <v>0</v>
      </c>
      <c r="R63" s="38">
        <f t="shared" si="67"/>
        <v>0</v>
      </c>
      <c r="S63" s="38">
        <f t="shared" si="67"/>
        <v>0</v>
      </c>
      <c r="U63" s="146">
        <f t="shared" ref="U63:W63" si="68">+U24-U61</f>
        <v>0</v>
      </c>
      <c r="V63" s="38">
        <f t="shared" si="68"/>
        <v>0</v>
      </c>
      <c r="W63" s="38">
        <f t="shared" si="68"/>
        <v>0</v>
      </c>
      <c r="Y63" s="146">
        <f t="shared" ref="Y63:AA63" si="69">+Y24-Y61</f>
        <v>0</v>
      </c>
      <c r="Z63" s="38">
        <f t="shared" si="69"/>
        <v>0</v>
      </c>
      <c r="AA63" s="38">
        <f t="shared" si="69"/>
        <v>0</v>
      </c>
      <c r="AC63" s="146">
        <f>+AC24-AC61</f>
        <v>0</v>
      </c>
      <c r="AD63" s="38">
        <f>+AD24-AD61</f>
        <v>0</v>
      </c>
      <c r="AE63" s="38">
        <f>+AE24-AE61</f>
        <v>0</v>
      </c>
      <c r="AG63" s="146">
        <f>+AG24-AG61</f>
        <v>0</v>
      </c>
      <c r="AH63" s="38">
        <f>+AH24-AH61</f>
        <v>0</v>
      </c>
      <c r="AI63" s="38">
        <f>+AI24-AI61</f>
        <v>0</v>
      </c>
      <c r="AK63" s="146">
        <f>+AK24-AK61</f>
        <v>0</v>
      </c>
      <c r="AL63" s="38">
        <f>+AL24-AL61</f>
        <v>0</v>
      </c>
      <c r="AM63" s="38">
        <f>+AM24-AM61</f>
        <v>0</v>
      </c>
      <c r="AO63" s="146">
        <f>+AO24-AO61</f>
        <v>0</v>
      </c>
      <c r="AP63" s="38">
        <f>+AP24-AP61</f>
        <v>0</v>
      </c>
      <c r="AQ63" s="38">
        <f>+AQ24-AQ61</f>
        <v>0</v>
      </c>
      <c r="AS63" s="146">
        <f>+AS24-AS61</f>
        <v>0</v>
      </c>
      <c r="AT63" s="38">
        <f>+AT24-AT61</f>
        <v>0</v>
      </c>
      <c r="AU63" s="38">
        <f>+AU24-AU61</f>
        <v>0</v>
      </c>
    </row>
    <row r="64" spans="2:47" x14ac:dyDescent="0.25">
      <c r="B64" s="126"/>
      <c r="C64" s="20"/>
      <c r="D64" s="21"/>
      <c r="E64" s="147"/>
      <c r="F64" s="57"/>
      <c r="G64" s="57"/>
      <c r="I64" s="147"/>
      <c r="J64" s="57"/>
      <c r="K64" s="57"/>
      <c r="M64" s="147"/>
      <c r="N64" s="57"/>
      <c r="O64" s="57"/>
      <c r="Q64" s="147"/>
      <c r="R64" s="57"/>
      <c r="S64" s="57"/>
      <c r="U64" s="147"/>
      <c r="V64" s="57"/>
      <c r="W64" s="57"/>
      <c r="Y64" s="147"/>
      <c r="Z64" s="57"/>
      <c r="AA64" s="57"/>
      <c r="AC64" s="147"/>
      <c r="AD64" s="57"/>
      <c r="AE64" s="57"/>
      <c r="AG64" s="147"/>
      <c r="AH64" s="57"/>
      <c r="AI64" s="57"/>
      <c r="AK64" s="147"/>
      <c r="AL64" s="57"/>
      <c r="AM64" s="57"/>
      <c r="AO64" s="147"/>
      <c r="AP64" s="57"/>
      <c r="AQ64" s="57"/>
      <c r="AS64" s="147"/>
      <c r="AT64" s="57"/>
      <c r="AU64" s="57"/>
    </row>
    <row r="65" spans="2:47" x14ac:dyDescent="0.25">
      <c r="B65" s="127"/>
      <c r="C65" s="94"/>
      <c r="D65" s="116"/>
      <c r="E65" s="150"/>
      <c r="F65" s="118"/>
      <c r="G65" s="118"/>
      <c r="I65" s="150"/>
      <c r="J65" s="118"/>
      <c r="K65" s="118"/>
      <c r="M65" s="150"/>
      <c r="N65" s="118"/>
      <c r="O65" s="118"/>
      <c r="Q65" s="150"/>
      <c r="R65" s="118"/>
      <c r="S65" s="118"/>
      <c r="U65" s="150"/>
      <c r="V65" s="118"/>
      <c r="W65" s="118"/>
      <c r="Y65" s="150"/>
      <c r="Z65" s="118"/>
      <c r="AA65" s="118"/>
      <c r="AC65" s="150"/>
      <c r="AD65" s="118"/>
      <c r="AE65" s="118"/>
      <c r="AG65" s="150"/>
      <c r="AH65" s="118"/>
      <c r="AI65" s="118"/>
      <c r="AK65" s="150"/>
      <c r="AL65" s="118"/>
      <c r="AM65" s="118"/>
      <c r="AO65" s="150"/>
      <c r="AP65" s="118"/>
      <c r="AQ65" s="118"/>
      <c r="AS65" s="150"/>
      <c r="AT65" s="118"/>
      <c r="AU65" s="118"/>
    </row>
    <row r="67" spans="2:47" x14ac:dyDescent="0.25">
      <c r="B67" s="240" t="str">
        <f>+B1</f>
        <v>3.1.2.0.0  Entidades Paramunicipales Empresariales No Financieras Con Participacion Estatal Mayoritaria</v>
      </c>
      <c r="C67" s="241"/>
      <c r="D67" s="241"/>
      <c r="E67" s="241"/>
      <c r="F67" s="241"/>
      <c r="G67" s="242"/>
    </row>
    <row r="68" spans="2:47" x14ac:dyDescent="0.25">
      <c r="B68" s="237" t="s">
        <v>148</v>
      </c>
      <c r="C68" s="238"/>
      <c r="D68" s="238"/>
      <c r="E68" s="238"/>
      <c r="F68" s="238"/>
      <c r="G68" s="239"/>
    </row>
    <row r="69" spans="2:47" x14ac:dyDescent="0.25">
      <c r="B69" s="217" t="s">
        <v>192</v>
      </c>
      <c r="C69" s="238"/>
      <c r="D69" s="238"/>
      <c r="E69" s="238"/>
      <c r="F69" s="238"/>
      <c r="G69" s="219"/>
      <c r="I69" s="231" t="str">
        <f t="shared" ref="I69" si="70">+I3</f>
        <v>Descentralizado 1</v>
      </c>
      <c r="J69" s="232"/>
      <c r="K69" s="233"/>
      <c r="M69" s="231" t="str">
        <f t="shared" ref="M69" si="71">+M3</f>
        <v>Descentralizado 2</v>
      </c>
      <c r="N69" s="232"/>
      <c r="O69" s="233"/>
      <c r="Q69" s="231" t="str">
        <f t="shared" ref="Q69" si="72">+Q3</f>
        <v>Descentralizado 3</v>
      </c>
      <c r="R69" s="232"/>
      <c r="S69" s="233"/>
      <c r="U69" s="231" t="str">
        <f t="shared" ref="U69" si="73">+U3</f>
        <v>Descentralizado 4</v>
      </c>
      <c r="V69" s="232"/>
      <c r="W69" s="233"/>
      <c r="Y69" s="231" t="str">
        <f t="shared" ref="Y69" si="74">+Y3</f>
        <v>Descentralizado 5</v>
      </c>
      <c r="Z69" s="232"/>
      <c r="AA69" s="233"/>
      <c r="AC69" s="231" t="str">
        <f>+AC3</f>
        <v>Descentralizado 6</v>
      </c>
      <c r="AD69" s="232"/>
      <c r="AE69" s="233"/>
      <c r="AG69" s="231" t="str">
        <f>+AG3</f>
        <v>Descentralizado 7</v>
      </c>
      <c r="AH69" s="232"/>
      <c r="AI69" s="233"/>
      <c r="AK69" s="231" t="str">
        <f>+AK3</f>
        <v>Descentralizado 8</v>
      </c>
      <c r="AL69" s="232"/>
      <c r="AM69" s="233"/>
      <c r="AO69" s="231" t="str">
        <f>+AO3</f>
        <v>Descentralizado 9</v>
      </c>
      <c r="AP69" s="232"/>
      <c r="AQ69" s="233"/>
      <c r="AS69" s="231" t="str">
        <f>+AS3</f>
        <v>Descentralizado 10</v>
      </c>
      <c r="AT69" s="232"/>
      <c r="AU69" s="233"/>
    </row>
    <row r="70" spans="2:47" x14ac:dyDescent="0.25">
      <c r="B70" s="125"/>
      <c r="C70" s="10"/>
      <c r="D70" s="11"/>
      <c r="E70" s="144">
        <v>2024</v>
      </c>
      <c r="F70" s="7">
        <v>2023</v>
      </c>
      <c r="G70" s="7">
        <v>2022</v>
      </c>
      <c r="I70" s="144">
        <v>2024</v>
      </c>
      <c r="J70" s="7">
        <v>2023</v>
      </c>
      <c r="K70" s="7">
        <v>2022</v>
      </c>
      <c r="M70" s="144">
        <v>2024</v>
      </c>
      <c r="N70" s="7">
        <v>2023</v>
      </c>
      <c r="O70" s="7">
        <v>2022</v>
      </c>
      <c r="Q70" s="144">
        <v>2024</v>
      </c>
      <c r="R70" s="7">
        <v>2023</v>
      </c>
      <c r="S70" s="7">
        <v>2022</v>
      </c>
      <c r="U70" s="144">
        <v>2024</v>
      </c>
      <c r="V70" s="7">
        <v>2023</v>
      </c>
      <c r="W70" s="7">
        <v>2022</v>
      </c>
      <c r="Y70" s="144">
        <v>2023</v>
      </c>
      <c r="Z70" s="7">
        <v>2022</v>
      </c>
      <c r="AA70" s="7">
        <v>2021</v>
      </c>
      <c r="AC70" s="144">
        <v>2023</v>
      </c>
      <c r="AD70" s="7">
        <v>2022</v>
      </c>
      <c r="AE70" s="7">
        <v>2021</v>
      </c>
      <c r="AG70" s="144">
        <v>2023</v>
      </c>
      <c r="AH70" s="7">
        <v>2022</v>
      </c>
      <c r="AI70" s="7">
        <v>2021</v>
      </c>
      <c r="AK70" s="144">
        <v>2023</v>
      </c>
      <c r="AL70" s="7">
        <v>2022</v>
      </c>
      <c r="AM70" s="7">
        <v>2021</v>
      </c>
      <c r="AO70" s="144">
        <v>2023</v>
      </c>
      <c r="AP70" s="7">
        <v>2022</v>
      </c>
      <c r="AQ70" s="7">
        <v>2021</v>
      </c>
      <c r="AS70" s="144">
        <v>2023</v>
      </c>
      <c r="AT70" s="7">
        <v>2022</v>
      </c>
      <c r="AU70" s="7">
        <v>2021</v>
      </c>
    </row>
    <row r="71" spans="2:47" x14ac:dyDescent="0.25">
      <c r="B71" s="126"/>
      <c r="C71" s="41" t="s">
        <v>6</v>
      </c>
      <c r="E71" s="151"/>
      <c r="F71" s="134"/>
      <c r="G71" s="138"/>
      <c r="I71" s="151"/>
      <c r="J71" s="134"/>
      <c r="K71" s="138"/>
      <c r="M71" s="151"/>
      <c r="N71" s="134"/>
      <c r="O71" s="138"/>
      <c r="Q71" s="151"/>
      <c r="R71" s="134"/>
      <c r="S71" s="138"/>
      <c r="U71" s="151"/>
      <c r="V71" s="134"/>
      <c r="W71" s="138"/>
      <c r="Y71" s="151"/>
      <c r="Z71" s="134"/>
      <c r="AA71" s="138"/>
      <c r="AC71" s="151"/>
      <c r="AD71" s="134"/>
      <c r="AE71" s="138"/>
      <c r="AG71" s="151"/>
      <c r="AH71" s="134"/>
      <c r="AI71" s="138"/>
      <c r="AK71" s="151"/>
      <c r="AL71" s="134"/>
      <c r="AM71" s="138"/>
      <c r="AO71" s="151"/>
      <c r="AP71" s="134"/>
      <c r="AQ71" s="138"/>
      <c r="AS71" s="151"/>
      <c r="AT71" s="134"/>
      <c r="AU71" s="138"/>
    </row>
    <row r="72" spans="2:47" x14ac:dyDescent="0.25">
      <c r="B72" s="126"/>
      <c r="C72" s="131"/>
      <c r="D72" s="42"/>
      <c r="E72" s="152"/>
      <c r="F72" s="135"/>
      <c r="G72" s="138"/>
      <c r="I72" s="152"/>
      <c r="J72" s="135"/>
      <c r="K72" s="138"/>
      <c r="M72" s="152"/>
      <c r="N72" s="135"/>
      <c r="O72" s="138"/>
      <c r="Q72" s="152"/>
      <c r="R72" s="135"/>
      <c r="S72" s="138"/>
      <c r="U72" s="152"/>
      <c r="V72" s="135"/>
      <c r="W72" s="138"/>
      <c r="Y72" s="152"/>
      <c r="Z72" s="135"/>
      <c r="AA72" s="138"/>
      <c r="AC72" s="152"/>
      <c r="AD72" s="135"/>
      <c r="AE72" s="138"/>
      <c r="AG72" s="152"/>
      <c r="AH72" s="135"/>
      <c r="AI72" s="138"/>
      <c r="AK72" s="152"/>
      <c r="AL72" s="135"/>
      <c r="AM72" s="138"/>
      <c r="AO72" s="152"/>
      <c r="AP72" s="135"/>
      <c r="AQ72" s="138"/>
      <c r="AS72" s="152"/>
      <c r="AT72" s="135"/>
      <c r="AU72" s="138"/>
    </row>
    <row r="73" spans="2:47" x14ac:dyDescent="0.25">
      <c r="B73" s="126"/>
      <c r="C73" s="41" t="s">
        <v>11</v>
      </c>
      <c r="E73" s="152"/>
      <c r="F73" s="135"/>
      <c r="G73" s="138"/>
      <c r="I73" s="152"/>
      <c r="J73" s="135"/>
      <c r="K73" s="138"/>
      <c r="M73" s="152"/>
      <c r="N73" s="135"/>
      <c r="O73" s="138"/>
      <c r="Q73" s="152"/>
      <c r="R73" s="135"/>
      <c r="S73" s="138"/>
      <c r="U73" s="152"/>
      <c r="V73" s="135"/>
      <c r="W73" s="138"/>
      <c r="Y73" s="152"/>
      <c r="Z73" s="135"/>
      <c r="AA73" s="138"/>
      <c r="AC73" s="152"/>
      <c r="AD73" s="135"/>
      <c r="AE73" s="138"/>
      <c r="AG73" s="152"/>
      <c r="AH73" s="135"/>
      <c r="AI73" s="138"/>
      <c r="AK73" s="152"/>
      <c r="AL73" s="135"/>
      <c r="AM73" s="138"/>
      <c r="AO73" s="152"/>
      <c r="AP73" s="135"/>
      <c r="AQ73" s="138"/>
      <c r="AS73" s="152"/>
      <c r="AT73" s="135"/>
      <c r="AU73" s="138"/>
    </row>
    <row r="74" spans="2:47" x14ac:dyDescent="0.25">
      <c r="B74" s="126">
        <v>1110</v>
      </c>
      <c r="C74" s="131"/>
      <c r="D74" s="128" t="s">
        <v>16</v>
      </c>
      <c r="E74" s="147">
        <f t="shared" ref="E74:G80" si="75">+I74+M74+Q74+U74+Y74+AC74+AG74+AK74+AO74+AS74</f>
        <v>0</v>
      </c>
      <c r="F74" s="57">
        <f t="shared" si="75"/>
        <v>0</v>
      </c>
      <c r="G74" s="139">
        <f t="shared" si="75"/>
        <v>0</v>
      </c>
      <c r="I74" s="147">
        <v>0</v>
      </c>
      <c r="J74" s="57">
        <v>0</v>
      </c>
      <c r="K74" s="139">
        <v>0</v>
      </c>
      <c r="M74" s="147">
        <v>0</v>
      </c>
      <c r="N74" s="57">
        <v>0</v>
      </c>
      <c r="O74" s="139">
        <v>0</v>
      </c>
      <c r="Q74" s="147">
        <v>0</v>
      </c>
      <c r="R74" s="57">
        <v>0</v>
      </c>
      <c r="S74" s="139">
        <v>0</v>
      </c>
      <c r="U74" s="147">
        <v>0</v>
      </c>
      <c r="V74" s="57">
        <v>0</v>
      </c>
      <c r="W74" s="139">
        <v>0</v>
      </c>
      <c r="Y74" s="147">
        <v>0</v>
      </c>
      <c r="Z74" s="57">
        <v>0</v>
      </c>
      <c r="AA74" s="139">
        <v>0</v>
      </c>
      <c r="AC74" s="147">
        <v>0</v>
      </c>
      <c r="AD74" s="57">
        <v>0</v>
      </c>
      <c r="AE74" s="139">
        <v>0</v>
      </c>
      <c r="AG74" s="147">
        <v>0</v>
      </c>
      <c r="AH74" s="57">
        <v>0</v>
      </c>
      <c r="AI74" s="139">
        <v>0</v>
      </c>
      <c r="AK74" s="147">
        <v>0</v>
      </c>
      <c r="AL74" s="57">
        <v>0</v>
      </c>
      <c r="AM74" s="139">
        <v>0</v>
      </c>
      <c r="AO74" s="147">
        <v>0</v>
      </c>
      <c r="AP74" s="57">
        <v>0</v>
      </c>
      <c r="AQ74" s="139">
        <v>0</v>
      </c>
      <c r="AS74" s="147">
        <v>0</v>
      </c>
      <c r="AT74" s="57">
        <v>0</v>
      </c>
      <c r="AU74" s="139">
        <v>0</v>
      </c>
    </row>
    <row r="75" spans="2:47" x14ac:dyDescent="0.25">
      <c r="B75" s="126">
        <v>1120</v>
      </c>
      <c r="C75" s="131"/>
      <c r="D75" s="128" t="s">
        <v>20</v>
      </c>
      <c r="E75" s="147">
        <f t="shared" si="75"/>
        <v>0</v>
      </c>
      <c r="F75" s="57">
        <f t="shared" si="75"/>
        <v>0</v>
      </c>
      <c r="G75" s="139">
        <f t="shared" si="75"/>
        <v>0</v>
      </c>
      <c r="I75" s="147">
        <v>0</v>
      </c>
      <c r="J75" s="57">
        <v>0</v>
      </c>
      <c r="K75" s="139">
        <v>0</v>
      </c>
      <c r="M75" s="147">
        <v>0</v>
      </c>
      <c r="N75" s="57">
        <v>0</v>
      </c>
      <c r="O75" s="139">
        <v>0</v>
      </c>
      <c r="Q75" s="147">
        <v>0</v>
      </c>
      <c r="R75" s="57">
        <v>0</v>
      </c>
      <c r="S75" s="139">
        <v>0</v>
      </c>
      <c r="U75" s="147">
        <v>0</v>
      </c>
      <c r="V75" s="57">
        <v>0</v>
      </c>
      <c r="W75" s="139">
        <v>0</v>
      </c>
      <c r="Y75" s="147">
        <v>0</v>
      </c>
      <c r="Z75" s="57">
        <v>0</v>
      </c>
      <c r="AA75" s="139">
        <v>0</v>
      </c>
      <c r="AC75" s="147">
        <v>0</v>
      </c>
      <c r="AD75" s="57">
        <v>0</v>
      </c>
      <c r="AE75" s="139">
        <v>0</v>
      </c>
      <c r="AG75" s="147">
        <v>0</v>
      </c>
      <c r="AH75" s="57">
        <v>0</v>
      </c>
      <c r="AI75" s="139">
        <v>0</v>
      </c>
      <c r="AK75" s="147">
        <v>0</v>
      </c>
      <c r="AL75" s="57">
        <v>0</v>
      </c>
      <c r="AM75" s="139">
        <v>0</v>
      </c>
      <c r="AO75" s="147">
        <v>0</v>
      </c>
      <c r="AP75" s="57">
        <v>0</v>
      </c>
      <c r="AQ75" s="139">
        <v>0</v>
      </c>
      <c r="AS75" s="147">
        <v>0</v>
      </c>
      <c r="AT75" s="57">
        <v>0</v>
      </c>
      <c r="AU75" s="139">
        <v>0</v>
      </c>
    </row>
    <row r="76" spans="2:47" x14ac:dyDescent="0.25">
      <c r="B76" s="126">
        <v>1130</v>
      </c>
      <c r="C76" s="131"/>
      <c r="D76" s="128" t="s">
        <v>24</v>
      </c>
      <c r="E76" s="147">
        <f t="shared" si="75"/>
        <v>0</v>
      </c>
      <c r="F76" s="57">
        <f t="shared" si="75"/>
        <v>0</v>
      </c>
      <c r="G76" s="139">
        <f t="shared" si="75"/>
        <v>0</v>
      </c>
      <c r="I76" s="147">
        <v>0</v>
      </c>
      <c r="J76" s="57">
        <v>0</v>
      </c>
      <c r="K76" s="139">
        <v>0</v>
      </c>
      <c r="M76" s="147">
        <v>0</v>
      </c>
      <c r="N76" s="57">
        <v>0</v>
      </c>
      <c r="O76" s="139">
        <v>0</v>
      </c>
      <c r="Q76" s="147">
        <v>0</v>
      </c>
      <c r="R76" s="57">
        <v>0</v>
      </c>
      <c r="S76" s="139">
        <v>0</v>
      </c>
      <c r="U76" s="147">
        <v>0</v>
      </c>
      <c r="V76" s="57">
        <v>0</v>
      </c>
      <c r="W76" s="139">
        <v>0</v>
      </c>
      <c r="Y76" s="147">
        <v>0</v>
      </c>
      <c r="Z76" s="57">
        <v>0</v>
      </c>
      <c r="AA76" s="139">
        <v>0</v>
      </c>
      <c r="AC76" s="147">
        <v>0</v>
      </c>
      <c r="AD76" s="57">
        <v>0</v>
      </c>
      <c r="AE76" s="139">
        <v>0</v>
      </c>
      <c r="AG76" s="147">
        <v>0</v>
      </c>
      <c r="AH76" s="57">
        <v>0</v>
      </c>
      <c r="AI76" s="139">
        <v>0</v>
      </c>
      <c r="AK76" s="147">
        <v>0</v>
      </c>
      <c r="AL76" s="57">
        <v>0</v>
      </c>
      <c r="AM76" s="139">
        <v>0</v>
      </c>
      <c r="AO76" s="147">
        <v>0</v>
      </c>
      <c r="AP76" s="57">
        <v>0</v>
      </c>
      <c r="AQ76" s="139">
        <v>0</v>
      </c>
      <c r="AS76" s="147">
        <v>0</v>
      </c>
      <c r="AT76" s="57">
        <v>0</v>
      </c>
      <c r="AU76" s="139">
        <v>0</v>
      </c>
    </row>
    <row r="77" spans="2:47" x14ac:dyDescent="0.25">
      <c r="B77" s="126">
        <v>1140</v>
      </c>
      <c r="C77" s="131"/>
      <c r="D77" s="128" t="s">
        <v>27</v>
      </c>
      <c r="E77" s="147">
        <f t="shared" si="75"/>
        <v>0</v>
      </c>
      <c r="F77" s="57">
        <f t="shared" si="75"/>
        <v>0</v>
      </c>
      <c r="G77" s="139">
        <f t="shared" si="75"/>
        <v>0</v>
      </c>
      <c r="I77" s="147">
        <v>0</v>
      </c>
      <c r="J77" s="57">
        <v>0</v>
      </c>
      <c r="K77" s="139">
        <v>0</v>
      </c>
      <c r="M77" s="147">
        <v>0</v>
      </c>
      <c r="N77" s="57">
        <v>0</v>
      </c>
      <c r="O77" s="139">
        <v>0</v>
      </c>
      <c r="Q77" s="147">
        <v>0</v>
      </c>
      <c r="R77" s="57">
        <v>0</v>
      </c>
      <c r="S77" s="139">
        <v>0</v>
      </c>
      <c r="U77" s="147">
        <v>0</v>
      </c>
      <c r="V77" s="57">
        <v>0</v>
      </c>
      <c r="W77" s="139">
        <v>0</v>
      </c>
      <c r="Y77" s="147">
        <v>0</v>
      </c>
      <c r="Z77" s="57">
        <v>0</v>
      </c>
      <c r="AA77" s="139">
        <v>0</v>
      </c>
      <c r="AC77" s="147">
        <v>0</v>
      </c>
      <c r="AD77" s="57">
        <v>0</v>
      </c>
      <c r="AE77" s="139">
        <v>0</v>
      </c>
      <c r="AG77" s="147">
        <v>0</v>
      </c>
      <c r="AH77" s="57">
        <v>0</v>
      </c>
      <c r="AI77" s="139">
        <v>0</v>
      </c>
      <c r="AK77" s="147">
        <v>0</v>
      </c>
      <c r="AL77" s="57">
        <v>0</v>
      </c>
      <c r="AM77" s="139">
        <v>0</v>
      </c>
      <c r="AO77" s="147">
        <v>0</v>
      </c>
      <c r="AP77" s="57">
        <v>0</v>
      </c>
      <c r="AQ77" s="139">
        <v>0</v>
      </c>
      <c r="AS77" s="147">
        <v>0</v>
      </c>
      <c r="AT77" s="57">
        <v>0</v>
      </c>
      <c r="AU77" s="139">
        <v>0</v>
      </c>
    </row>
    <row r="78" spans="2:47" x14ac:dyDescent="0.25">
      <c r="B78" s="126">
        <v>1150</v>
      </c>
      <c r="C78" s="131"/>
      <c r="D78" s="128" t="s">
        <v>31</v>
      </c>
      <c r="E78" s="147">
        <f t="shared" si="75"/>
        <v>0</v>
      </c>
      <c r="F78" s="57">
        <f t="shared" si="75"/>
        <v>0</v>
      </c>
      <c r="G78" s="139">
        <f t="shared" si="75"/>
        <v>0</v>
      </c>
      <c r="I78" s="147">
        <v>0</v>
      </c>
      <c r="J78" s="57">
        <v>0</v>
      </c>
      <c r="K78" s="139">
        <v>0</v>
      </c>
      <c r="M78" s="147">
        <v>0</v>
      </c>
      <c r="N78" s="57">
        <v>0</v>
      </c>
      <c r="O78" s="139">
        <v>0</v>
      </c>
      <c r="Q78" s="147">
        <v>0</v>
      </c>
      <c r="R78" s="57">
        <v>0</v>
      </c>
      <c r="S78" s="139">
        <v>0</v>
      </c>
      <c r="U78" s="147">
        <v>0</v>
      </c>
      <c r="V78" s="57">
        <v>0</v>
      </c>
      <c r="W78" s="139">
        <v>0</v>
      </c>
      <c r="Y78" s="147">
        <v>0</v>
      </c>
      <c r="Z78" s="57">
        <v>0</v>
      </c>
      <c r="AA78" s="139">
        <v>0</v>
      </c>
      <c r="AC78" s="147">
        <v>0</v>
      </c>
      <c r="AD78" s="57">
        <v>0</v>
      </c>
      <c r="AE78" s="139">
        <v>0</v>
      </c>
      <c r="AG78" s="147">
        <v>0</v>
      </c>
      <c r="AH78" s="57">
        <v>0</v>
      </c>
      <c r="AI78" s="139">
        <v>0</v>
      </c>
      <c r="AK78" s="147">
        <v>0</v>
      </c>
      <c r="AL78" s="57">
        <v>0</v>
      </c>
      <c r="AM78" s="139">
        <v>0</v>
      </c>
      <c r="AO78" s="147">
        <v>0</v>
      </c>
      <c r="AP78" s="57">
        <v>0</v>
      </c>
      <c r="AQ78" s="139">
        <v>0</v>
      </c>
      <c r="AS78" s="147">
        <v>0</v>
      </c>
      <c r="AT78" s="57">
        <v>0</v>
      </c>
      <c r="AU78" s="139">
        <v>0</v>
      </c>
    </row>
    <row r="79" spans="2:47" x14ac:dyDescent="0.25">
      <c r="B79" s="126">
        <v>1160</v>
      </c>
      <c r="C79" s="131"/>
      <c r="D79" s="128" t="s">
        <v>35</v>
      </c>
      <c r="E79" s="147">
        <f t="shared" si="75"/>
        <v>0</v>
      </c>
      <c r="F79" s="57">
        <f t="shared" si="75"/>
        <v>0</v>
      </c>
      <c r="G79" s="139">
        <f t="shared" si="75"/>
        <v>0</v>
      </c>
      <c r="I79" s="147">
        <v>0</v>
      </c>
      <c r="J79" s="57">
        <v>0</v>
      </c>
      <c r="K79" s="139">
        <v>0</v>
      </c>
      <c r="M79" s="147">
        <v>0</v>
      </c>
      <c r="N79" s="57">
        <v>0</v>
      </c>
      <c r="O79" s="139">
        <v>0</v>
      </c>
      <c r="Q79" s="147">
        <v>0</v>
      </c>
      <c r="R79" s="57">
        <v>0</v>
      </c>
      <c r="S79" s="139">
        <v>0</v>
      </c>
      <c r="U79" s="147">
        <v>0</v>
      </c>
      <c r="V79" s="57">
        <v>0</v>
      </c>
      <c r="W79" s="139">
        <v>0</v>
      </c>
      <c r="Y79" s="147">
        <v>0</v>
      </c>
      <c r="Z79" s="57">
        <v>0</v>
      </c>
      <c r="AA79" s="139">
        <v>0</v>
      </c>
      <c r="AC79" s="147">
        <v>0</v>
      </c>
      <c r="AD79" s="57">
        <v>0</v>
      </c>
      <c r="AE79" s="139">
        <v>0</v>
      </c>
      <c r="AG79" s="147">
        <v>0</v>
      </c>
      <c r="AH79" s="57">
        <v>0</v>
      </c>
      <c r="AI79" s="139">
        <v>0</v>
      </c>
      <c r="AK79" s="147">
        <v>0</v>
      </c>
      <c r="AL79" s="57">
        <v>0</v>
      </c>
      <c r="AM79" s="139">
        <v>0</v>
      </c>
      <c r="AO79" s="147">
        <v>0</v>
      </c>
      <c r="AP79" s="57">
        <v>0</v>
      </c>
      <c r="AQ79" s="139">
        <v>0</v>
      </c>
      <c r="AS79" s="147">
        <v>0</v>
      </c>
      <c r="AT79" s="57">
        <v>0</v>
      </c>
      <c r="AU79" s="139">
        <v>0</v>
      </c>
    </row>
    <row r="80" spans="2:47" x14ac:dyDescent="0.25">
      <c r="B80" s="126">
        <v>1190</v>
      </c>
      <c r="C80" s="131"/>
      <c r="D80" s="128" t="s">
        <v>39</v>
      </c>
      <c r="E80" s="147">
        <f t="shared" si="75"/>
        <v>0</v>
      </c>
      <c r="F80" s="57">
        <f t="shared" si="75"/>
        <v>0</v>
      </c>
      <c r="G80" s="139">
        <f t="shared" si="75"/>
        <v>0</v>
      </c>
      <c r="I80" s="147">
        <v>0</v>
      </c>
      <c r="J80" s="57">
        <v>0</v>
      </c>
      <c r="K80" s="139">
        <v>0</v>
      </c>
      <c r="M80" s="147">
        <v>0</v>
      </c>
      <c r="N80" s="57">
        <v>0</v>
      </c>
      <c r="O80" s="139">
        <v>0</v>
      </c>
      <c r="Q80" s="147">
        <v>0</v>
      </c>
      <c r="R80" s="57">
        <v>0</v>
      </c>
      <c r="S80" s="139">
        <v>0</v>
      </c>
      <c r="U80" s="147">
        <v>0</v>
      </c>
      <c r="V80" s="57">
        <v>0</v>
      </c>
      <c r="W80" s="139">
        <v>0</v>
      </c>
      <c r="Y80" s="147">
        <v>0</v>
      </c>
      <c r="Z80" s="57">
        <v>0</v>
      </c>
      <c r="AA80" s="139">
        <v>0</v>
      </c>
      <c r="AC80" s="147">
        <v>0</v>
      </c>
      <c r="AD80" s="57">
        <v>0</v>
      </c>
      <c r="AE80" s="139">
        <v>0</v>
      </c>
      <c r="AG80" s="147">
        <v>0</v>
      </c>
      <c r="AH80" s="57">
        <v>0</v>
      </c>
      <c r="AI80" s="139">
        <v>0</v>
      </c>
      <c r="AK80" s="147">
        <v>0</v>
      </c>
      <c r="AL80" s="57">
        <v>0</v>
      </c>
      <c r="AM80" s="139">
        <v>0</v>
      </c>
      <c r="AO80" s="147">
        <v>0</v>
      </c>
      <c r="AP80" s="57">
        <v>0</v>
      </c>
      <c r="AQ80" s="139">
        <v>0</v>
      </c>
      <c r="AS80" s="147">
        <v>0</v>
      </c>
      <c r="AT80" s="57">
        <v>0</v>
      </c>
      <c r="AU80" s="139">
        <v>0</v>
      </c>
    </row>
    <row r="81" spans="2:47" x14ac:dyDescent="0.25">
      <c r="B81" s="126"/>
      <c r="C81" s="131"/>
      <c r="D81" s="128"/>
      <c r="E81" s="147"/>
      <c r="F81" s="57"/>
      <c r="G81" s="139"/>
      <c r="I81" s="147"/>
      <c r="J81" s="57"/>
      <c r="K81" s="139"/>
      <c r="M81" s="147"/>
      <c r="N81" s="57"/>
      <c r="O81" s="139"/>
      <c r="Q81" s="147"/>
      <c r="R81" s="57"/>
      <c r="S81" s="139"/>
      <c r="U81" s="147"/>
      <c r="V81" s="57"/>
      <c r="W81" s="139"/>
      <c r="Y81" s="147"/>
      <c r="Z81" s="57"/>
      <c r="AA81" s="139"/>
      <c r="AC81" s="147"/>
      <c r="AD81" s="57"/>
      <c r="AE81" s="139"/>
      <c r="AG81" s="147"/>
      <c r="AH81" s="57"/>
      <c r="AI81" s="139"/>
      <c r="AK81" s="147"/>
      <c r="AL81" s="57"/>
      <c r="AM81" s="139"/>
      <c r="AO81" s="147"/>
      <c r="AP81" s="57"/>
      <c r="AQ81" s="139"/>
      <c r="AS81" s="147"/>
      <c r="AT81" s="57"/>
      <c r="AU81" s="139"/>
    </row>
    <row r="82" spans="2:47" x14ac:dyDescent="0.25">
      <c r="B82" s="126">
        <v>1100</v>
      </c>
      <c r="C82" s="131"/>
      <c r="D82" s="129" t="s">
        <v>46</v>
      </c>
      <c r="E82" s="149">
        <f>SUM(E74:E80)</f>
        <v>0</v>
      </c>
      <c r="F82" s="67">
        <f>SUM(F74:F80)</f>
        <v>0</v>
      </c>
      <c r="G82" s="140">
        <f>SUM(G74:G80)</f>
        <v>0</v>
      </c>
      <c r="I82" s="149">
        <f t="shared" ref="I82:K82" si="76">SUM(I74:I80)</f>
        <v>0</v>
      </c>
      <c r="J82" s="67">
        <f t="shared" si="76"/>
        <v>0</v>
      </c>
      <c r="K82" s="140">
        <f t="shared" si="76"/>
        <v>0</v>
      </c>
      <c r="M82" s="149">
        <f t="shared" ref="M82:O82" si="77">SUM(M74:M80)</f>
        <v>0</v>
      </c>
      <c r="N82" s="67">
        <f t="shared" si="77"/>
        <v>0</v>
      </c>
      <c r="O82" s="140">
        <f t="shared" si="77"/>
        <v>0</v>
      </c>
      <c r="Q82" s="149">
        <f t="shared" ref="Q82:S82" si="78">SUM(Q74:Q80)</f>
        <v>0</v>
      </c>
      <c r="R82" s="67">
        <f t="shared" si="78"/>
        <v>0</v>
      </c>
      <c r="S82" s="140">
        <f t="shared" si="78"/>
        <v>0</v>
      </c>
      <c r="U82" s="149">
        <f t="shared" ref="U82:W82" si="79">SUM(U74:U80)</f>
        <v>0</v>
      </c>
      <c r="V82" s="67">
        <f t="shared" si="79"/>
        <v>0</v>
      </c>
      <c r="W82" s="140">
        <f t="shared" si="79"/>
        <v>0</v>
      </c>
      <c r="Y82" s="149">
        <f t="shared" ref="Y82:AA82" si="80">SUM(Y74:Y80)</f>
        <v>0</v>
      </c>
      <c r="Z82" s="67">
        <f t="shared" si="80"/>
        <v>0</v>
      </c>
      <c r="AA82" s="140">
        <f t="shared" si="80"/>
        <v>0</v>
      </c>
      <c r="AC82" s="149">
        <f>SUM(AC74:AC80)</f>
        <v>0</v>
      </c>
      <c r="AD82" s="67">
        <f>SUM(AD74:AD80)</f>
        <v>0</v>
      </c>
      <c r="AE82" s="140">
        <f>SUM(AE74:AE80)</f>
        <v>0</v>
      </c>
      <c r="AG82" s="149">
        <f>SUM(AG74:AG80)</f>
        <v>0</v>
      </c>
      <c r="AH82" s="67">
        <f>SUM(AH74:AH80)</f>
        <v>0</v>
      </c>
      <c r="AI82" s="140">
        <f>SUM(AI74:AI80)</f>
        <v>0</v>
      </c>
      <c r="AK82" s="149">
        <f>SUM(AK74:AK80)</f>
        <v>0</v>
      </c>
      <c r="AL82" s="67">
        <f>SUM(AL74:AL80)</f>
        <v>0</v>
      </c>
      <c r="AM82" s="140">
        <f>SUM(AM74:AM80)</f>
        <v>0</v>
      </c>
      <c r="AO82" s="149">
        <f>SUM(AO74:AO80)</f>
        <v>0</v>
      </c>
      <c r="AP82" s="67">
        <f>SUM(AP74:AP80)</f>
        <v>0</v>
      </c>
      <c r="AQ82" s="140">
        <f>SUM(AQ74:AQ80)</f>
        <v>0</v>
      </c>
      <c r="AS82" s="149">
        <f>SUM(AS74:AS80)</f>
        <v>0</v>
      </c>
      <c r="AT82" s="67">
        <f>SUM(AT74:AT80)</f>
        <v>0</v>
      </c>
      <c r="AU82" s="140">
        <f>SUM(AU74:AU80)</f>
        <v>0</v>
      </c>
    </row>
    <row r="83" spans="2:47" x14ac:dyDescent="0.25">
      <c r="B83" s="126"/>
      <c r="C83" s="131"/>
      <c r="D83" s="42"/>
      <c r="E83" s="152"/>
      <c r="F83" s="135"/>
      <c r="G83" s="141"/>
      <c r="I83" s="152"/>
      <c r="J83" s="135"/>
      <c r="K83" s="141"/>
      <c r="M83" s="152"/>
      <c r="N83" s="135"/>
      <c r="O83" s="141"/>
      <c r="Q83" s="152"/>
      <c r="R83" s="135"/>
      <c r="S83" s="141"/>
      <c r="U83" s="152"/>
      <c r="V83" s="135"/>
      <c r="W83" s="141"/>
      <c r="Y83" s="152"/>
      <c r="Z83" s="135"/>
      <c r="AA83" s="141"/>
      <c r="AC83" s="152"/>
      <c r="AD83" s="135"/>
      <c r="AE83" s="141"/>
      <c r="AG83" s="152"/>
      <c r="AH83" s="135"/>
      <c r="AI83" s="141"/>
      <c r="AK83" s="152"/>
      <c r="AL83" s="135"/>
      <c r="AM83" s="141"/>
      <c r="AO83" s="152"/>
      <c r="AP83" s="135"/>
      <c r="AQ83" s="141"/>
      <c r="AS83" s="152"/>
      <c r="AT83" s="135"/>
      <c r="AU83" s="141"/>
    </row>
    <row r="84" spans="2:47" x14ac:dyDescent="0.25">
      <c r="B84" s="126"/>
      <c r="C84" s="41" t="s">
        <v>49</v>
      </c>
      <c r="E84" s="152"/>
      <c r="F84" s="135"/>
      <c r="G84" s="141"/>
      <c r="I84" s="152"/>
      <c r="J84" s="135"/>
      <c r="K84" s="141"/>
      <c r="M84" s="152"/>
      <c r="N84" s="135"/>
      <c r="O84" s="141"/>
      <c r="Q84" s="152"/>
      <c r="R84" s="135"/>
      <c r="S84" s="141"/>
      <c r="U84" s="152"/>
      <c r="V84" s="135"/>
      <c r="W84" s="141"/>
      <c r="Y84" s="152"/>
      <c r="Z84" s="135"/>
      <c r="AA84" s="141"/>
      <c r="AC84" s="152"/>
      <c r="AD84" s="135"/>
      <c r="AE84" s="141"/>
      <c r="AG84" s="152"/>
      <c r="AH84" s="135"/>
      <c r="AI84" s="141"/>
      <c r="AK84" s="152"/>
      <c r="AL84" s="135"/>
      <c r="AM84" s="141"/>
      <c r="AO84" s="152"/>
      <c r="AP84" s="135"/>
      <c r="AQ84" s="141"/>
      <c r="AS84" s="152"/>
      <c r="AT84" s="135"/>
      <c r="AU84" s="141"/>
    </row>
    <row r="85" spans="2:47" x14ac:dyDescent="0.25">
      <c r="B85" s="126">
        <v>1210</v>
      </c>
      <c r="C85" s="131"/>
      <c r="D85" s="128" t="s">
        <v>53</v>
      </c>
      <c r="E85" s="147">
        <f t="shared" ref="E85:G93" si="81">+I85+M85+Q85+U85+Y85+AC85+AG85+AK85+AO85+AS85</f>
        <v>0</v>
      </c>
      <c r="F85" s="57">
        <f t="shared" si="81"/>
        <v>0</v>
      </c>
      <c r="G85" s="139">
        <f t="shared" si="81"/>
        <v>0</v>
      </c>
      <c r="I85" s="147">
        <v>0</v>
      </c>
      <c r="J85" s="57">
        <v>0</v>
      </c>
      <c r="K85" s="139">
        <v>0</v>
      </c>
      <c r="M85" s="147">
        <v>0</v>
      </c>
      <c r="N85" s="57">
        <v>0</v>
      </c>
      <c r="O85" s="139">
        <v>0</v>
      </c>
      <c r="Q85" s="147">
        <v>0</v>
      </c>
      <c r="R85" s="57">
        <v>0</v>
      </c>
      <c r="S85" s="139">
        <v>0</v>
      </c>
      <c r="U85" s="147">
        <v>0</v>
      </c>
      <c r="V85" s="57">
        <v>0</v>
      </c>
      <c r="W85" s="139">
        <v>0</v>
      </c>
      <c r="Y85" s="147">
        <v>0</v>
      </c>
      <c r="Z85" s="57">
        <v>0</v>
      </c>
      <c r="AA85" s="139">
        <v>0</v>
      </c>
      <c r="AC85" s="147">
        <v>0</v>
      </c>
      <c r="AD85" s="57">
        <v>0</v>
      </c>
      <c r="AE85" s="139">
        <v>0</v>
      </c>
      <c r="AG85" s="147">
        <v>0</v>
      </c>
      <c r="AH85" s="57">
        <v>0</v>
      </c>
      <c r="AI85" s="139">
        <v>0</v>
      </c>
      <c r="AK85" s="147">
        <v>0</v>
      </c>
      <c r="AL85" s="57">
        <v>0</v>
      </c>
      <c r="AM85" s="139">
        <v>0</v>
      </c>
      <c r="AO85" s="147">
        <v>0</v>
      </c>
      <c r="AP85" s="57">
        <v>0</v>
      </c>
      <c r="AQ85" s="139">
        <v>0</v>
      </c>
      <c r="AS85" s="147">
        <v>0</v>
      </c>
      <c r="AT85" s="57">
        <v>0</v>
      </c>
      <c r="AU85" s="139">
        <v>0</v>
      </c>
    </row>
    <row r="86" spans="2:47" x14ac:dyDescent="0.25">
      <c r="B86" s="126">
        <v>1220</v>
      </c>
      <c r="C86" s="131"/>
      <c r="D86" s="128" t="s">
        <v>56</v>
      </c>
      <c r="E86" s="147">
        <f t="shared" si="81"/>
        <v>0</v>
      </c>
      <c r="F86" s="57">
        <f t="shared" si="81"/>
        <v>0</v>
      </c>
      <c r="G86" s="139">
        <f t="shared" si="81"/>
        <v>0</v>
      </c>
      <c r="I86" s="147">
        <v>0</v>
      </c>
      <c r="J86" s="57">
        <v>0</v>
      </c>
      <c r="K86" s="139">
        <v>0</v>
      </c>
      <c r="M86" s="147">
        <v>0</v>
      </c>
      <c r="N86" s="57">
        <v>0</v>
      </c>
      <c r="O86" s="139">
        <v>0</v>
      </c>
      <c r="Q86" s="147">
        <v>0</v>
      </c>
      <c r="R86" s="57">
        <v>0</v>
      </c>
      <c r="S86" s="139">
        <v>0</v>
      </c>
      <c r="U86" s="147">
        <v>0</v>
      </c>
      <c r="V86" s="57">
        <v>0</v>
      </c>
      <c r="W86" s="139">
        <v>0</v>
      </c>
      <c r="Y86" s="147">
        <v>0</v>
      </c>
      <c r="Z86" s="57">
        <v>0</v>
      </c>
      <c r="AA86" s="139">
        <v>0</v>
      </c>
      <c r="AC86" s="147">
        <v>0</v>
      </c>
      <c r="AD86" s="57">
        <v>0</v>
      </c>
      <c r="AE86" s="139">
        <v>0</v>
      </c>
      <c r="AG86" s="147">
        <v>0</v>
      </c>
      <c r="AH86" s="57">
        <v>0</v>
      </c>
      <c r="AI86" s="139">
        <v>0</v>
      </c>
      <c r="AK86" s="147">
        <v>0</v>
      </c>
      <c r="AL86" s="57">
        <v>0</v>
      </c>
      <c r="AM86" s="139">
        <v>0</v>
      </c>
      <c r="AO86" s="147">
        <v>0</v>
      </c>
      <c r="AP86" s="57">
        <v>0</v>
      </c>
      <c r="AQ86" s="139">
        <v>0</v>
      </c>
      <c r="AS86" s="147">
        <v>0</v>
      </c>
      <c r="AT86" s="57">
        <v>0</v>
      </c>
      <c r="AU86" s="139">
        <v>0</v>
      </c>
    </row>
    <row r="87" spans="2:47" x14ac:dyDescent="0.25">
      <c r="B87" s="126">
        <v>1230</v>
      </c>
      <c r="C87" s="131"/>
      <c r="D87" s="128" t="s">
        <v>61</v>
      </c>
      <c r="E87" s="147">
        <f t="shared" si="81"/>
        <v>0</v>
      </c>
      <c r="F87" s="57">
        <f t="shared" si="81"/>
        <v>0</v>
      </c>
      <c r="G87" s="139">
        <f t="shared" si="81"/>
        <v>0</v>
      </c>
      <c r="I87" s="147">
        <v>0</v>
      </c>
      <c r="J87" s="57">
        <v>0</v>
      </c>
      <c r="K87" s="139">
        <v>0</v>
      </c>
      <c r="M87" s="147">
        <v>0</v>
      </c>
      <c r="N87" s="57">
        <v>0</v>
      </c>
      <c r="O87" s="139">
        <v>0</v>
      </c>
      <c r="Q87" s="147">
        <v>0</v>
      </c>
      <c r="R87" s="57">
        <v>0</v>
      </c>
      <c r="S87" s="139">
        <v>0</v>
      </c>
      <c r="U87" s="147">
        <v>0</v>
      </c>
      <c r="V87" s="57">
        <v>0</v>
      </c>
      <c r="W87" s="139">
        <v>0</v>
      </c>
      <c r="Y87" s="147">
        <v>0</v>
      </c>
      <c r="Z87" s="57">
        <v>0</v>
      </c>
      <c r="AA87" s="139">
        <v>0</v>
      </c>
      <c r="AC87" s="147">
        <v>0</v>
      </c>
      <c r="AD87" s="57">
        <v>0</v>
      </c>
      <c r="AE87" s="139">
        <v>0</v>
      </c>
      <c r="AG87" s="147">
        <v>0</v>
      </c>
      <c r="AH87" s="57">
        <v>0</v>
      </c>
      <c r="AI87" s="139">
        <v>0</v>
      </c>
      <c r="AK87" s="147">
        <v>0</v>
      </c>
      <c r="AL87" s="57">
        <v>0</v>
      </c>
      <c r="AM87" s="139">
        <v>0</v>
      </c>
      <c r="AO87" s="147">
        <v>0</v>
      </c>
      <c r="AP87" s="57">
        <v>0</v>
      </c>
      <c r="AQ87" s="139">
        <v>0</v>
      </c>
      <c r="AS87" s="147">
        <v>0</v>
      </c>
      <c r="AT87" s="57">
        <v>0</v>
      </c>
      <c r="AU87" s="139">
        <v>0</v>
      </c>
    </row>
    <row r="88" spans="2:47" x14ac:dyDescent="0.25">
      <c r="B88" s="126">
        <v>1240</v>
      </c>
      <c r="C88" s="131"/>
      <c r="D88" s="128" t="s">
        <v>65</v>
      </c>
      <c r="E88" s="147">
        <f t="shared" si="81"/>
        <v>0</v>
      </c>
      <c r="F88" s="57">
        <f t="shared" si="81"/>
        <v>0</v>
      </c>
      <c r="G88" s="139">
        <f t="shared" si="81"/>
        <v>0</v>
      </c>
      <c r="I88" s="147">
        <v>0</v>
      </c>
      <c r="J88" s="57">
        <v>0</v>
      </c>
      <c r="K88" s="139">
        <v>0</v>
      </c>
      <c r="M88" s="147">
        <v>0</v>
      </c>
      <c r="N88" s="57">
        <v>0</v>
      </c>
      <c r="O88" s="139">
        <v>0</v>
      </c>
      <c r="Q88" s="147">
        <v>0</v>
      </c>
      <c r="R88" s="57">
        <v>0</v>
      </c>
      <c r="S88" s="139">
        <v>0</v>
      </c>
      <c r="U88" s="147">
        <v>0</v>
      </c>
      <c r="V88" s="57">
        <v>0</v>
      </c>
      <c r="W88" s="139">
        <v>0</v>
      </c>
      <c r="Y88" s="147">
        <v>0</v>
      </c>
      <c r="Z88" s="57">
        <v>0</v>
      </c>
      <c r="AA88" s="139">
        <v>0</v>
      </c>
      <c r="AC88" s="147">
        <v>0</v>
      </c>
      <c r="AD88" s="57">
        <v>0</v>
      </c>
      <c r="AE88" s="139">
        <v>0</v>
      </c>
      <c r="AG88" s="147">
        <v>0</v>
      </c>
      <c r="AH88" s="57">
        <v>0</v>
      </c>
      <c r="AI88" s="139">
        <v>0</v>
      </c>
      <c r="AK88" s="147">
        <v>0</v>
      </c>
      <c r="AL88" s="57">
        <v>0</v>
      </c>
      <c r="AM88" s="139">
        <v>0</v>
      </c>
      <c r="AO88" s="147">
        <v>0</v>
      </c>
      <c r="AP88" s="57">
        <v>0</v>
      </c>
      <c r="AQ88" s="139">
        <v>0</v>
      </c>
      <c r="AS88" s="147">
        <v>0</v>
      </c>
      <c r="AT88" s="57">
        <v>0</v>
      </c>
      <c r="AU88" s="139">
        <v>0</v>
      </c>
    </row>
    <row r="89" spans="2:47" x14ac:dyDescent="0.25">
      <c r="B89" s="126">
        <v>1250</v>
      </c>
      <c r="C89" s="131"/>
      <c r="D89" s="128" t="s">
        <v>69</v>
      </c>
      <c r="E89" s="147">
        <f t="shared" si="81"/>
        <v>0</v>
      </c>
      <c r="F89" s="57">
        <f t="shared" si="81"/>
        <v>0</v>
      </c>
      <c r="G89" s="139">
        <f t="shared" si="81"/>
        <v>0</v>
      </c>
      <c r="I89" s="147">
        <v>0</v>
      </c>
      <c r="J89" s="57">
        <v>0</v>
      </c>
      <c r="K89" s="139">
        <v>0</v>
      </c>
      <c r="M89" s="147">
        <v>0</v>
      </c>
      <c r="N89" s="57">
        <v>0</v>
      </c>
      <c r="O89" s="139">
        <v>0</v>
      </c>
      <c r="Q89" s="147">
        <v>0</v>
      </c>
      <c r="R89" s="57">
        <v>0</v>
      </c>
      <c r="S89" s="139">
        <v>0</v>
      </c>
      <c r="U89" s="147">
        <v>0</v>
      </c>
      <c r="V89" s="57">
        <v>0</v>
      </c>
      <c r="W89" s="139">
        <v>0</v>
      </c>
      <c r="Y89" s="147">
        <v>0</v>
      </c>
      <c r="Z89" s="57">
        <v>0</v>
      </c>
      <c r="AA89" s="139">
        <v>0</v>
      </c>
      <c r="AC89" s="147">
        <v>0</v>
      </c>
      <c r="AD89" s="57">
        <v>0</v>
      </c>
      <c r="AE89" s="139">
        <v>0</v>
      </c>
      <c r="AG89" s="147">
        <v>0</v>
      </c>
      <c r="AH89" s="57">
        <v>0</v>
      </c>
      <c r="AI89" s="139">
        <v>0</v>
      </c>
      <c r="AK89" s="147">
        <v>0</v>
      </c>
      <c r="AL89" s="57">
        <v>0</v>
      </c>
      <c r="AM89" s="139">
        <v>0</v>
      </c>
      <c r="AO89" s="147">
        <v>0</v>
      </c>
      <c r="AP89" s="57">
        <v>0</v>
      </c>
      <c r="AQ89" s="139">
        <v>0</v>
      </c>
      <c r="AS89" s="147">
        <v>0</v>
      </c>
      <c r="AT89" s="57">
        <v>0</v>
      </c>
      <c r="AU89" s="139">
        <v>0</v>
      </c>
    </row>
    <row r="90" spans="2:47" x14ac:dyDescent="0.25">
      <c r="B90" s="126">
        <v>1260</v>
      </c>
      <c r="C90" s="131"/>
      <c r="D90" s="128" t="s">
        <v>73</v>
      </c>
      <c r="E90" s="147">
        <f t="shared" si="81"/>
        <v>0</v>
      </c>
      <c r="F90" s="57">
        <f t="shared" si="81"/>
        <v>0</v>
      </c>
      <c r="G90" s="139">
        <f t="shared" si="81"/>
        <v>0</v>
      </c>
      <c r="I90" s="147">
        <v>0</v>
      </c>
      <c r="J90" s="57">
        <v>0</v>
      </c>
      <c r="K90" s="139">
        <v>0</v>
      </c>
      <c r="M90" s="147">
        <v>0</v>
      </c>
      <c r="N90" s="57">
        <v>0</v>
      </c>
      <c r="O90" s="139">
        <v>0</v>
      </c>
      <c r="Q90" s="147">
        <v>0</v>
      </c>
      <c r="R90" s="57">
        <v>0</v>
      </c>
      <c r="S90" s="139">
        <v>0</v>
      </c>
      <c r="U90" s="147">
        <v>0</v>
      </c>
      <c r="V90" s="57">
        <v>0</v>
      </c>
      <c r="W90" s="139">
        <v>0</v>
      </c>
      <c r="Y90" s="147">
        <v>0</v>
      </c>
      <c r="Z90" s="57">
        <v>0</v>
      </c>
      <c r="AA90" s="139">
        <v>0</v>
      </c>
      <c r="AC90" s="147">
        <v>0</v>
      </c>
      <c r="AD90" s="57">
        <v>0</v>
      </c>
      <c r="AE90" s="139">
        <v>0</v>
      </c>
      <c r="AG90" s="147">
        <v>0</v>
      </c>
      <c r="AH90" s="57">
        <v>0</v>
      </c>
      <c r="AI90" s="139">
        <v>0</v>
      </c>
      <c r="AK90" s="147">
        <v>0</v>
      </c>
      <c r="AL90" s="57">
        <v>0</v>
      </c>
      <c r="AM90" s="139">
        <v>0</v>
      </c>
      <c r="AO90" s="147">
        <v>0</v>
      </c>
      <c r="AP90" s="57">
        <v>0</v>
      </c>
      <c r="AQ90" s="139">
        <v>0</v>
      </c>
      <c r="AS90" s="147">
        <v>0</v>
      </c>
      <c r="AT90" s="57">
        <v>0</v>
      </c>
      <c r="AU90" s="139">
        <v>0</v>
      </c>
    </row>
    <row r="91" spans="2:47" x14ac:dyDescent="0.25">
      <c r="B91" s="126">
        <v>1270</v>
      </c>
      <c r="C91" s="131"/>
      <c r="D91" s="128" t="s">
        <v>77</v>
      </c>
      <c r="E91" s="147">
        <f t="shared" si="81"/>
        <v>0</v>
      </c>
      <c r="F91" s="57">
        <f t="shared" si="81"/>
        <v>0</v>
      </c>
      <c r="G91" s="139">
        <f t="shared" si="81"/>
        <v>0</v>
      </c>
      <c r="I91" s="147">
        <v>0</v>
      </c>
      <c r="J91" s="57">
        <v>0</v>
      </c>
      <c r="K91" s="139">
        <v>0</v>
      </c>
      <c r="M91" s="147">
        <v>0</v>
      </c>
      <c r="N91" s="57">
        <v>0</v>
      </c>
      <c r="O91" s="139">
        <v>0</v>
      </c>
      <c r="Q91" s="147">
        <v>0</v>
      </c>
      <c r="R91" s="57">
        <v>0</v>
      </c>
      <c r="S91" s="139">
        <v>0</v>
      </c>
      <c r="U91" s="147">
        <v>0</v>
      </c>
      <c r="V91" s="57">
        <v>0</v>
      </c>
      <c r="W91" s="139">
        <v>0</v>
      </c>
      <c r="Y91" s="147">
        <v>0</v>
      </c>
      <c r="Z91" s="57">
        <v>0</v>
      </c>
      <c r="AA91" s="139">
        <v>0</v>
      </c>
      <c r="AC91" s="147">
        <v>0</v>
      </c>
      <c r="AD91" s="57">
        <v>0</v>
      </c>
      <c r="AE91" s="139">
        <v>0</v>
      </c>
      <c r="AG91" s="147">
        <v>0</v>
      </c>
      <c r="AH91" s="57">
        <v>0</v>
      </c>
      <c r="AI91" s="139">
        <v>0</v>
      </c>
      <c r="AK91" s="147">
        <v>0</v>
      </c>
      <c r="AL91" s="57">
        <v>0</v>
      </c>
      <c r="AM91" s="139">
        <v>0</v>
      </c>
      <c r="AO91" s="147">
        <v>0</v>
      </c>
      <c r="AP91" s="57">
        <v>0</v>
      </c>
      <c r="AQ91" s="139">
        <v>0</v>
      </c>
      <c r="AS91" s="147">
        <v>0</v>
      </c>
      <c r="AT91" s="57">
        <v>0</v>
      </c>
      <c r="AU91" s="139">
        <v>0</v>
      </c>
    </row>
    <row r="92" spans="2:47" x14ac:dyDescent="0.25">
      <c r="B92" s="126">
        <v>1280</v>
      </c>
      <c r="C92" s="131"/>
      <c r="D92" s="128" t="s">
        <v>80</v>
      </c>
      <c r="E92" s="147">
        <f t="shared" si="81"/>
        <v>0</v>
      </c>
      <c r="F92" s="57">
        <f t="shared" si="81"/>
        <v>0</v>
      </c>
      <c r="G92" s="139">
        <f t="shared" si="81"/>
        <v>0</v>
      </c>
      <c r="I92" s="147">
        <v>0</v>
      </c>
      <c r="J92" s="57">
        <v>0</v>
      </c>
      <c r="K92" s="139">
        <v>0</v>
      </c>
      <c r="M92" s="147">
        <v>0</v>
      </c>
      <c r="N92" s="57">
        <v>0</v>
      </c>
      <c r="O92" s="139">
        <v>0</v>
      </c>
      <c r="Q92" s="147">
        <v>0</v>
      </c>
      <c r="R92" s="57">
        <v>0</v>
      </c>
      <c r="S92" s="139">
        <v>0</v>
      </c>
      <c r="U92" s="147">
        <v>0</v>
      </c>
      <c r="V92" s="57">
        <v>0</v>
      </c>
      <c r="W92" s="139">
        <v>0</v>
      </c>
      <c r="Y92" s="147">
        <v>0</v>
      </c>
      <c r="Z92" s="57">
        <v>0</v>
      </c>
      <c r="AA92" s="139">
        <v>0</v>
      </c>
      <c r="AC92" s="147">
        <v>0</v>
      </c>
      <c r="AD92" s="57">
        <v>0</v>
      </c>
      <c r="AE92" s="139">
        <v>0</v>
      </c>
      <c r="AG92" s="147">
        <v>0</v>
      </c>
      <c r="AH92" s="57">
        <v>0</v>
      </c>
      <c r="AI92" s="139">
        <v>0</v>
      </c>
      <c r="AK92" s="147">
        <v>0</v>
      </c>
      <c r="AL92" s="57">
        <v>0</v>
      </c>
      <c r="AM92" s="139">
        <v>0</v>
      </c>
      <c r="AO92" s="147">
        <v>0</v>
      </c>
      <c r="AP92" s="57">
        <v>0</v>
      </c>
      <c r="AQ92" s="139">
        <v>0</v>
      </c>
      <c r="AS92" s="147">
        <v>0</v>
      </c>
      <c r="AT92" s="57">
        <v>0</v>
      </c>
      <c r="AU92" s="139">
        <v>0</v>
      </c>
    </row>
    <row r="93" spans="2:47" x14ac:dyDescent="0.25">
      <c r="B93" s="126">
        <v>1290</v>
      </c>
      <c r="C93" s="131"/>
      <c r="D93" s="128" t="s">
        <v>84</v>
      </c>
      <c r="E93" s="147">
        <f t="shared" si="81"/>
        <v>0</v>
      </c>
      <c r="F93" s="57">
        <f t="shared" si="81"/>
        <v>0</v>
      </c>
      <c r="G93" s="139">
        <f t="shared" si="81"/>
        <v>0</v>
      </c>
      <c r="I93" s="147">
        <v>0</v>
      </c>
      <c r="J93" s="57">
        <v>0</v>
      </c>
      <c r="K93" s="139">
        <v>0</v>
      </c>
      <c r="M93" s="147">
        <v>0</v>
      </c>
      <c r="N93" s="57">
        <v>0</v>
      </c>
      <c r="O93" s="139">
        <v>0</v>
      </c>
      <c r="Q93" s="147">
        <v>0</v>
      </c>
      <c r="R93" s="57">
        <v>0</v>
      </c>
      <c r="S93" s="139">
        <v>0</v>
      </c>
      <c r="U93" s="147">
        <v>0</v>
      </c>
      <c r="V93" s="57">
        <v>0</v>
      </c>
      <c r="W93" s="139">
        <v>0</v>
      </c>
      <c r="Y93" s="147">
        <v>0</v>
      </c>
      <c r="Z93" s="57">
        <v>0</v>
      </c>
      <c r="AA93" s="139">
        <v>0</v>
      </c>
      <c r="AC93" s="147">
        <v>0</v>
      </c>
      <c r="AD93" s="57">
        <v>0</v>
      </c>
      <c r="AE93" s="139">
        <v>0</v>
      </c>
      <c r="AG93" s="147">
        <v>0</v>
      </c>
      <c r="AH93" s="57">
        <v>0</v>
      </c>
      <c r="AI93" s="139">
        <v>0</v>
      </c>
      <c r="AK93" s="147">
        <v>0</v>
      </c>
      <c r="AL93" s="57">
        <v>0</v>
      </c>
      <c r="AM93" s="139">
        <v>0</v>
      </c>
      <c r="AO93" s="147">
        <v>0</v>
      </c>
      <c r="AP93" s="57">
        <v>0</v>
      </c>
      <c r="AQ93" s="139">
        <v>0</v>
      </c>
      <c r="AS93" s="147">
        <v>0</v>
      </c>
      <c r="AT93" s="57">
        <v>0</v>
      </c>
      <c r="AU93" s="139">
        <v>0</v>
      </c>
    </row>
    <row r="94" spans="2:47" x14ac:dyDescent="0.25">
      <c r="B94" s="126"/>
      <c r="C94" s="131"/>
      <c r="D94" s="128"/>
      <c r="E94" s="147"/>
      <c r="F94" s="57"/>
      <c r="G94" s="139"/>
      <c r="I94" s="147"/>
      <c r="J94" s="57"/>
      <c r="K94" s="139"/>
      <c r="M94" s="147"/>
      <c r="N94" s="57"/>
      <c r="O94" s="139"/>
      <c r="Q94" s="147"/>
      <c r="R94" s="57"/>
      <c r="S94" s="139"/>
      <c r="U94" s="147"/>
      <c r="V94" s="57"/>
      <c r="W94" s="139"/>
      <c r="Y94" s="147"/>
      <c r="Z94" s="57"/>
      <c r="AA94" s="139"/>
      <c r="AC94" s="147"/>
      <c r="AD94" s="57"/>
      <c r="AE94" s="139"/>
      <c r="AG94" s="147"/>
      <c r="AH94" s="57"/>
      <c r="AI94" s="139"/>
      <c r="AK94" s="147"/>
      <c r="AL94" s="57"/>
      <c r="AM94" s="139"/>
      <c r="AO94" s="147"/>
      <c r="AP94" s="57"/>
      <c r="AQ94" s="139"/>
      <c r="AS94" s="147"/>
      <c r="AT94" s="57"/>
      <c r="AU94" s="139"/>
    </row>
    <row r="95" spans="2:47" x14ac:dyDescent="0.25">
      <c r="B95" s="126">
        <v>1200</v>
      </c>
      <c r="C95" s="131"/>
      <c r="D95" s="129" t="s">
        <v>92</v>
      </c>
      <c r="E95" s="149">
        <f>SUM(E85:E93)</f>
        <v>0</v>
      </c>
      <c r="F95" s="67">
        <f>SUM(F85:F93)</f>
        <v>0</v>
      </c>
      <c r="G95" s="140">
        <f>SUM(G85:G93)</f>
        <v>0</v>
      </c>
      <c r="I95" s="149">
        <f t="shared" ref="I95:K95" si="82">SUM(I85:I93)</f>
        <v>0</v>
      </c>
      <c r="J95" s="67">
        <f t="shared" si="82"/>
        <v>0</v>
      </c>
      <c r="K95" s="140">
        <f t="shared" si="82"/>
        <v>0</v>
      </c>
      <c r="M95" s="149">
        <f t="shared" ref="M95:O95" si="83">SUM(M85:M93)</f>
        <v>0</v>
      </c>
      <c r="N95" s="67">
        <f t="shared" si="83"/>
        <v>0</v>
      </c>
      <c r="O95" s="140">
        <f t="shared" si="83"/>
        <v>0</v>
      </c>
      <c r="Q95" s="149">
        <f t="shared" ref="Q95:S95" si="84">SUM(Q85:Q93)</f>
        <v>0</v>
      </c>
      <c r="R95" s="67">
        <f t="shared" si="84"/>
        <v>0</v>
      </c>
      <c r="S95" s="140">
        <f t="shared" si="84"/>
        <v>0</v>
      </c>
      <c r="U95" s="149">
        <f t="shared" ref="U95:W95" si="85">SUM(U85:U93)</f>
        <v>0</v>
      </c>
      <c r="V95" s="67">
        <f t="shared" si="85"/>
        <v>0</v>
      </c>
      <c r="W95" s="140">
        <f t="shared" si="85"/>
        <v>0</v>
      </c>
      <c r="Y95" s="149">
        <f t="shared" ref="Y95:AA95" si="86">SUM(Y85:Y93)</f>
        <v>0</v>
      </c>
      <c r="Z95" s="67">
        <f t="shared" si="86"/>
        <v>0</v>
      </c>
      <c r="AA95" s="140">
        <f t="shared" si="86"/>
        <v>0</v>
      </c>
      <c r="AC95" s="149">
        <f>SUM(AC85:AC93)</f>
        <v>0</v>
      </c>
      <c r="AD95" s="67">
        <f>SUM(AD85:AD93)</f>
        <v>0</v>
      </c>
      <c r="AE95" s="140">
        <f>SUM(AE85:AE93)</f>
        <v>0</v>
      </c>
      <c r="AG95" s="149">
        <f>SUM(AG85:AG93)</f>
        <v>0</v>
      </c>
      <c r="AH95" s="67">
        <f>SUM(AH85:AH93)</f>
        <v>0</v>
      </c>
      <c r="AI95" s="140">
        <f>SUM(AI85:AI93)</f>
        <v>0</v>
      </c>
      <c r="AK95" s="149">
        <f>SUM(AK85:AK93)</f>
        <v>0</v>
      </c>
      <c r="AL95" s="67">
        <f>SUM(AL85:AL93)</f>
        <v>0</v>
      </c>
      <c r="AM95" s="140">
        <f>SUM(AM85:AM93)</f>
        <v>0</v>
      </c>
      <c r="AO95" s="149">
        <f>SUM(AO85:AO93)</f>
        <v>0</v>
      </c>
      <c r="AP95" s="67">
        <f>SUM(AP85:AP93)</f>
        <v>0</v>
      </c>
      <c r="AQ95" s="140">
        <f>SUM(AQ85:AQ93)</f>
        <v>0</v>
      </c>
      <c r="AS95" s="149">
        <f>SUM(AS85:AS93)</f>
        <v>0</v>
      </c>
      <c r="AT95" s="67">
        <f>SUM(AT85:AT93)</f>
        <v>0</v>
      </c>
      <c r="AU95" s="140">
        <f>SUM(AU85:AU93)</f>
        <v>0</v>
      </c>
    </row>
    <row r="96" spans="2:47" x14ac:dyDescent="0.25">
      <c r="B96" s="126"/>
      <c r="C96" s="131"/>
      <c r="D96" s="42"/>
      <c r="E96" s="146"/>
      <c r="F96" s="38"/>
      <c r="G96" s="142"/>
      <c r="I96" s="146"/>
      <c r="J96" s="38"/>
      <c r="K96" s="142"/>
      <c r="M96" s="146"/>
      <c r="N96" s="38"/>
      <c r="O96" s="142"/>
      <c r="Q96" s="146"/>
      <c r="R96" s="38"/>
      <c r="S96" s="142"/>
      <c r="U96" s="146"/>
      <c r="V96" s="38"/>
      <c r="W96" s="142"/>
      <c r="Y96" s="146"/>
      <c r="Z96" s="38"/>
      <c r="AA96" s="142"/>
      <c r="AC96" s="146"/>
      <c r="AD96" s="38"/>
      <c r="AE96" s="142"/>
      <c r="AG96" s="146"/>
      <c r="AH96" s="38"/>
      <c r="AI96" s="142"/>
      <c r="AK96" s="146"/>
      <c r="AL96" s="38"/>
      <c r="AM96" s="142"/>
      <c r="AO96" s="146"/>
      <c r="AP96" s="38"/>
      <c r="AQ96" s="142"/>
      <c r="AS96" s="146"/>
      <c r="AT96" s="38"/>
      <c r="AU96" s="142"/>
    </row>
    <row r="97" spans="2:47" x14ac:dyDescent="0.25">
      <c r="B97" s="126">
        <v>1000</v>
      </c>
      <c r="C97" s="131"/>
      <c r="D97" s="42" t="s">
        <v>96</v>
      </c>
      <c r="E97" s="146">
        <f>+E95+E82</f>
        <v>0</v>
      </c>
      <c r="F97" s="38">
        <f>+F95+F82</f>
        <v>0</v>
      </c>
      <c r="G97" s="142">
        <f>+G95+G82</f>
        <v>0</v>
      </c>
      <c r="I97" s="146">
        <f t="shared" ref="I97:K97" si="87">+I95+I82</f>
        <v>0</v>
      </c>
      <c r="J97" s="38">
        <f t="shared" si="87"/>
        <v>0</v>
      </c>
      <c r="K97" s="142">
        <f t="shared" si="87"/>
        <v>0</v>
      </c>
      <c r="M97" s="146">
        <f t="shared" ref="M97:O97" si="88">+M95+M82</f>
        <v>0</v>
      </c>
      <c r="N97" s="38">
        <f t="shared" si="88"/>
        <v>0</v>
      </c>
      <c r="O97" s="142">
        <f t="shared" si="88"/>
        <v>0</v>
      </c>
      <c r="Q97" s="146">
        <f t="shared" ref="Q97:S97" si="89">+Q95+Q82</f>
        <v>0</v>
      </c>
      <c r="R97" s="38">
        <f t="shared" si="89"/>
        <v>0</v>
      </c>
      <c r="S97" s="142">
        <f t="shared" si="89"/>
        <v>0</v>
      </c>
      <c r="U97" s="146">
        <f t="shared" ref="U97:W97" si="90">+U95+U82</f>
        <v>0</v>
      </c>
      <c r="V97" s="38">
        <f t="shared" si="90"/>
        <v>0</v>
      </c>
      <c r="W97" s="142">
        <f t="shared" si="90"/>
        <v>0</v>
      </c>
      <c r="Y97" s="146">
        <f t="shared" ref="Y97:AA97" si="91">+Y95+Y82</f>
        <v>0</v>
      </c>
      <c r="Z97" s="38">
        <f t="shared" si="91"/>
        <v>0</v>
      </c>
      <c r="AA97" s="142">
        <f t="shared" si="91"/>
        <v>0</v>
      </c>
      <c r="AC97" s="146">
        <f>+AC95+AC82</f>
        <v>0</v>
      </c>
      <c r="AD97" s="38">
        <f>+AD95+AD82</f>
        <v>0</v>
      </c>
      <c r="AE97" s="142">
        <f>+AE95+AE82</f>
        <v>0</v>
      </c>
      <c r="AG97" s="146">
        <f>+AG95+AG82</f>
        <v>0</v>
      </c>
      <c r="AH97" s="38">
        <f>+AH95+AH82</f>
        <v>0</v>
      </c>
      <c r="AI97" s="142">
        <f>+AI95+AI82</f>
        <v>0</v>
      </c>
      <c r="AK97" s="146">
        <f>+AK95+AK82</f>
        <v>0</v>
      </c>
      <c r="AL97" s="38">
        <f>+AL95+AL82</f>
        <v>0</v>
      </c>
      <c r="AM97" s="142">
        <f>+AM95+AM82</f>
        <v>0</v>
      </c>
      <c r="AO97" s="146">
        <f>+AO95+AO82</f>
        <v>0</v>
      </c>
      <c r="AP97" s="38">
        <f>+AP95+AP82</f>
        <v>0</v>
      </c>
      <c r="AQ97" s="142">
        <f>+AQ95+AQ82</f>
        <v>0</v>
      </c>
      <c r="AS97" s="146">
        <f>+AS95+AS82</f>
        <v>0</v>
      </c>
      <c r="AT97" s="38">
        <f>+AT95+AT82</f>
        <v>0</v>
      </c>
      <c r="AU97" s="142">
        <f>+AU95+AU82</f>
        <v>0</v>
      </c>
    </row>
    <row r="98" spans="2:47" x14ac:dyDescent="0.25">
      <c r="B98" s="127"/>
      <c r="C98" s="133"/>
      <c r="D98" s="136"/>
      <c r="E98" s="133"/>
      <c r="F98" s="137"/>
      <c r="G98" s="143"/>
      <c r="I98" s="133"/>
      <c r="J98" s="137"/>
      <c r="K98" s="143"/>
      <c r="M98" s="133"/>
      <c r="N98" s="137"/>
      <c r="O98" s="143"/>
      <c r="Q98" s="133"/>
      <c r="R98" s="137"/>
      <c r="S98" s="143"/>
      <c r="U98" s="133"/>
      <c r="V98" s="137"/>
      <c r="W98" s="143"/>
      <c r="Y98" s="133"/>
      <c r="Z98" s="137"/>
      <c r="AA98" s="143"/>
      <c r="AC98" s="133"/>
      <c r="AD98" s="137"/>
      <c r="AE98" s="143"/>
      <c r="AG98" s="133"/>
      <c r="AH98" s="137"/>
      <c r="AI98" s="143"/>
      <c r="AK98" s="133"/>
      <c r="AL98" s="137"/>
      <c r="AM98" s="143"/>
      <c r="AO98" s="133"/>
      <c r="AP98" s="137"/>
      <c r="AQ98" s="143"/>
      <c r="AS98" s="133"/>
      <c r="AT98" s="137"/>
      <c r="AU98" s="143"/>
    </row>
    <row r="99" spans="2:47" x14ac:dyDescent="0.25">
      <c r="B99" s="125"/>
      <c r="C99" s="41" t="s">
        <v>7</v>
      </c>
      <c r="E99" s="151"/>
      <c r="F99" s="134"/>
      <c r="G99" s="134"/>
      <c r="I99" s="151"/>
      <c r="J99" s="134"/>
      <c r="K99" s="134"/>
      <c r="M99" s="151"/>
      <c r="N99" s="134"/>
      <c r="O99" s="134"/>
      <c r="Q99" s="151"/>
      <c r="R99" s="134"/>
      <c r="S99" s="134"/>
      <c r="U99" s="151"/>
      <c r="V99" s="134"/>
      <c r="W99" s="134"/>
      <c r="Y99" s="151"/>
      <c r="Z99" s="134"/>
      <c r="AA99" s="134"/>
      <c r="AC99" s="151"/>
      <c r="AD99" s="134"/>
      <c r="AE99" s="134"/>
      <c r="AG99" s="151"/>
      <c r="AH99" s="134"/>
      <c r="AI99" s="134"/>
      <c r="AK99" s="151"/>
      <c r="AL99" s="134"/>
      <c r="AM99" s="134"/>
      <c r="AO99" s="151"/>
      <c r="AP99" s="134"/>
      <c r="AQ99" s="134"/>
      <c r="AS99" s="151"/>
      <c r="AT99" s="134"/>
      <c r="AU99" s="134"/>
    </row>
    <row r="100" spans="2:47" x14ac:dyDescent="0.25">
      <c r="B100" s="126"/>
      <c r="C100" s="131"/>
      <c r="D100" s="42"/>
      <c r="E100" s="153"/>
      <c r="F100" s="19"/>
      <c r="G100" s="19"/>
      <c r="I100" s="153"/>
      <c r="J100" s="19"/>
      <c r="K100" s="19"/>
      <c r="M100" s="153"/>
      <c r="N100" s="19"/>
      <c r="O100" s="19"/>
      <c r="Q100" s="153"/>
      <c r="R100" s="19"/>
      <c r="S100" s="19"/>
      <c r="U100" s="153"/>
      <c r="V100" s="19"/>
      <c r="W100" s="19"/>
      <c r="Y100" s="153"/>
      <c r="Z100" s="19"/>
      <c r="AA100" s="19"/>
      <c r="AC100" s="153"/>
      <c r="AD100" s="19"/>
      <c r="AE100" s="19"/>
      <c r="AG100" s="153"/>
      <c r="AH100" s="19"/>
      <c r="AI100" s="19"/>
      <c r="AK100" s="153"/>
      <c r="AL100" s="19"/>
      <c r="AM100" s="19"/>
      <c r="AO100" s="153"/>
      <c r="AP100" s="19"/>
      <c r="AQ100" s="19"/>
      <c r="AS100" s="153"/>
      <c r="AT100" s="19"/>
      <c r="AU100" s="19"/>
    </row>
    <row r="101" spans="2:47" x14ac:dyDescent="0.25">
      <c r="B101" s="126"/>
      <c r="C101" s="41" t="s">
        <v>12</v>
      </c>
      <c r="E101" s="146"/>
      <c r="F101" s="38"/>
      <c r="G101" s="38"/>
      <c r="I101" s="146"/>
      <c r="J101" s="38"/>
      <c r="K101" s="38"/>
      <c r="M101" s="146"/>
      <c r="N101" s="38"/>
      <c r="O101" s="38"/>
      <c r="Q101" s="146"/>
      <c r="R101" s="38"/>
      <c r="S101" s="38"/>
      <c r="U101" s="146"/>
      <c r="V101" s="38"/>
      <c r="W101" s="38"/>
      <c r="Y101" s="146"/>
      <c r="Z101" s="38"/>
      <c r="AA101" s="38"/>
      <c r="AC101" s="146"/>
      <c r="AD101" s="38"/>
      <c r="AE101" s="38"/>
      <c r="AG101" s="146"/>
      <c r="AH101" s="38"/>
      <c r="AI101" s="38"/>
      <c r="AK101" s="146"/>
      <c r="AL101" s="38"/>
      <c r="AM101" s="38"/>
      <c r="AO101" s="146"/>
      <c r="AP101" s="38"/>
      <c r="AQ101" s="38"/>
      <c r="AS101" s="146"/>
      <c r="AT101" s="38"/>
      <c r="AU101" s="38"/>
    </row>
    <row r="102" spans="2:47" x14ac:dyDescent="0.25">
      <c r="B102" s="126">
        <v>2110</v>
      </c>
      <c r="C102" s="131"/>
      <c r="D102" s="128" t="s">
        <v>17</v>
      </c>
      <c r="E102" s="147">
        <f t="shared" ref="E102:G109" si="92">+I102+M102+Q102+U102+Y102+AC102+AG102+AK102+AO102+AS102</f>
        <v>0</v>
      </c>
      <c r="F102" s="57">
        <f t="shared" si="92"/>
        <v>0</v>
      </c>
      <c r="G102" s="57">
        <f t="shared" si="92"/>
        <v>0</v>
      </c>
      <c r="I102" s="147">
        <v>0</v>
      </c>
      <c r="J102" s="57">
        <v>0</v>
      </c>
      <c r="K102" s="57">
        <v>0</v>
      </c>
      <c r="M102" s="147">
        <v>0</v>
      </c>
      <c r="N102" s="57">
        <v>0</v>
      </c>
      <c r="O102" s="57">
        <v>0</v>
      </c>
      <c r="Q102" s="147">
        <v>0</v>
      </c>
      <c r="R102" s="57">
        <v>0</v>
      </c>
      <c r="S102" s="57">
        <v>0</v>
      </c>
      <c r="U102" s="147">
        <v>0</v>
      </c>
      <c r="V102" s="57">
        <v>0</v>
      </c>
      <c r="W102" s="57">
        <v>0</v>
      </c>
      <c r="Y102" s="147">
        <v>0</v>
      </c>
      <c r="Z102" s="57">
        <v>0</v>
      </c>
      <c r="AA102" s="57">
        <v>0</v>
      </c>
      <c r="AC102" s="147">
        <v>0</v>
      </c>
      <c r="AD102" s="57">
        <v>0</v>
      </c>
      <c r="AE102" s="57">
        <v>0</v>
      </c>
      <c r="AG102" s="147">
        <v>0</v>
      </c>
      <c r="AH102" s="57">
        <v>0</v>
      </c>
      <c r="AI102" s="57">
        <v>0</v>
      </c>
      <c r="AK102" s="147">
        <v>0</v>
      </c>
      <c r="AL102" s="57">
        <v>0</v>
      </c>
      <c r="AM102" s="57">
        <v>0</v>
      </c>
      <c r="AO102" s="147">
        <v>0</v>
      </c>
      <c r="AP102" s="57">
        <v>0</v>
      </c>
      <c r="AQ102" s="57">
        <v>0</v>
      </c>
      <c r="AS102" s="147">
        <v>0</v>
      </c>
      <c r="AT102" s="57">
        <v>0</v>
      </c>
      <c r="AU102" s="57">
        <v>0</v>
      </c>
    </row>
    <row r="103" spans="2:47" x14ac:dyDescent="0.25">
      <c r="B103" s="126">
        <v>2120</v>
      </c>
      <c r="C103" s="131"/>
      <c r="D103" s="128" t="s">
        <v>21</v>
      </c>
      <c r="E103" s="147">
        <f t="shared" si="92"/>
        <v>0</v>
      </c>
      <c r="F103" s="57">
        <f t="shared" si="92"/>
        <v>0</v>
      </c>
      <c r="G103" s="57">
        <f t="shared" si="92"/>
        <v>0</v>
      </c>
      <c r="I103" s="147">
        <v>0</v>
      </c>
      <c r="J103" s="57">
        <v>0</v>
      </c>
      <c r="K103" s="57">
        <v>0</v>
      </c>
      <c r="M103" s="147">
        <v>0</v>
      </c>
      <c r="N103" s="57">
        <v>0</v>
      </c>
      <c r="O103" s="57">
        <v>0</v>
      </c>
      <c r="Q103" s="147">
        <v>0</v>
      </c>
      <c r="R103" s="57">
        <v>0</v>
      </c>
      <c r="S103" s="57">
        <v>0</v>
      </c>
      <c r="U103" s="147">
        <v>0</v>
      </c>
      <c r="V103" s="57">
        <v>0</v>
      </c>
      <c r="W103" s="57">
        <v>0</v>
      </c>
      <c r="Y103" s="147">
        <v>0</v>
      </c>
      <c r="Z103" s="57">
        <v>0</v>
      </c>
      <c r="AA103" s="57">
        <v>0</v>
      </c>
      <c r="AC103" s="147">
        <v>0</v>
      </c>
      <c r="AD103" s="57">
        <v>0</v>
      </c>
      <c r="AE103" s="57">
        <v>0</v>
      </c>
      <c r="AG103" s="147">
        <v>0</v>
      </c>
      <c r="AH103" s="57">
        <v>0</v>
      </c>
      <c r="AI103" s="57">
        <v>0</v>
      </c>
      <c r="AK103" s="147">
        <v>0</v>
      </c>
      <c r="AL103" s="57">
        <v>0</v>
      </c>
      <c r="AM103" s="57">
        <v>0</v>
      </c>
      <c r="AO103" s="147">
        <v>0</v>
      </c>
      <c r="AP103" s="57">
        <v>0</v>
      </c>
      <c r="AQ103" s="57">
        <v>0</v>
      </c>
      <c r="AS103" s="147">
        <v>0</v>
      </c>
      <c r="AT103" s="57">
        <v>0</v>
      </c>
      <c r="AU103" s="57">
        <v>0</v>
      </c>
    </row>
    <row r="104" spans="2:47" x14ac:dyDescent="0.25">
      <c r="B104" s="126">
        <v>2130</v>
      </c>
      <c r="C104" s="131"/>
      <c r="D104" s="128" t="s">
        <v>25</v>
      </c>
      <c r="E104" s="147">
        <f t="shared" si="92"/>
        <v>0</v>
      </c>
      <c r="F104" s="57">
        <f t="shared" si="92"/>
        <v>0</v>
      </c>
      <c r="G104" s="57">
        <f t="shared" si="92"/>
        <v>0</v>
      </c>
      <c r="I104" s="147">
        <v>0</v>
      </c>
      <c r="J104" s="57">
        <v>0</v>
      </c>
      <c r="K104" s="57">
        <v>0</v>
      </c>
      <c r="M104" s="147">
        <v>0</v>
      </c>
      <c r="N104" s="57">
        <v>0</v>
      </c>
      <c r="O104" s="57">
        <v>0</v>
      </c>
      <c r="Q104" s="147">
        <v>0</v>
      </c>
      <c r="R104" s="57">
        <v>0</v>
      </c>
      <c r="S104" s="57">
        <v>0</v>
      </c>
      <c r="U104" s="147">
        <v>0</v>
      </c>
      <c r="V104" s="57">
        <v>0</v>
      </c>
      <c r="W104" s="57">
        <v>0</v>
      </c>
      <c r="Y104" s="147">
        <v>0</v>
      </c>
      <c r="Z104" s="57">
        <v>0</v>
      </c>
      <c r="AA104" s="57">
        <v>0</v>
      </c>
      <c r="AC104" s="147">
        <v>0</v>
      </c>
      <c r="AD104" s="57">
        <v>0</v>
      </c>
      <c r="AE104" s="57">
        <v>0</v>
      </c>
      <c r="AG104" s="147">
        <v>0</v>
      </c>
      <c r="AH104" s="57">
        <v>0</v>
      </c>
      <c r="AI104" s="57">
        <v>0</v>
      </c>
      <c r="AK104" s="147">
        <v>0</v>
      </c>
      <c r="AL104" s="57">
        <v>0</v>
      </c>
      <c r="AM104" s="57">
        <v>0</v>
      </c>
      <c r="AO104" s="147">
        <v>0</v>
      </c>
      <c r="AP104" s="57">
        <v>0</v>
      </c>
      <c r="AQ104" s="57">
        <v>0</v>
      </c>
      <c r="AS104" s="147">
        <v>0</v>
      </c>
      <c r="AT104" s="57">
        <v>0</v>
      </c>
      <c r="AU104" s="57">
        <v>0</v>
      </c>
    </row>
    <row r="105" spans="2:47" x14ac:dyDescent="0.25">
      <c r="B105" s="126">
        <v>2140</v>
      </c>
      <c r="C105" s="131"/>
      <c r="D105" s="128" t="s">
        <v>28</v>
      </c>
      <c r="E105" s="147">
        <f t="shared" si="92"/>
        <v>0</v>
      </c>
      <c r="F105" s="57">
        <f t="shared" si="92"/>
        <v>0</v>
      </c>
      <c r="G105" s="57">
        <f t="shared" si="92"/>
        <v>0</v>
      </c>
      <c r="I105" s="147">
        <v>0</v>
      </c>
      <c r="J105" s="57">
        <v>0</v>
      </c>
      <c r="K105" s="57">
        <v>0</v>
      </c>
      <c r="M105" s="147">
        <v>0</v>
      </c>
      <c r="N105" s="57">
        <v>0</v>
      </c>
      <c r="O105" s="57">
        <v>0</v>
      </c>
      <c r="Q105" s="147">
        <v>0</v>
      </c>
      <c r="R105" s="57">
        <v>0</v>
      </c>
      <c r="S105" s="57">
        <v>0</v>
      </c>
      <c r="U105" s="147">
        <v>0</v>
      </c>
      <c r="V105" s="57">
        <v>0</v>
      </c>
      <c r="W105" s="57">
        <v>0</v>
      </c>
      <c r="Y105" s="147">
        <v>0</v>
      </c>
      <c r="Z105" s="57">
        <v>0</v>
      </c>
      <c r="AA105" s="57">
        <v>0</v>
      </c>
      <c r="AC105" s="147">
        <v>0</v>
      </c>
      <c r="AD105" s="57">
        <v>0</v>
      </c>
      <c r="AE105" s="57">
        <v>0</v>
      </c>
      <c r="AG105" s="147">
        <v>0</v>
      </c>
      <c r="AH105" s="57">
        <v>0</v>
      </c>
      <c r="AI105" s="57">
        <v>0</v>
      </c>
      <c r="AK105" s="147">
        <v>0</v>
      </c>
      <c r="AL105" s="57">
        <v>0</v>
      </c>
      <c r="AM105" s="57">
        <v>0</v>
      </c>
      <c r="AO105" s="147">
        <v>0</v>
      </c>
      <c r="AP105" s="57">
        <v>0</v>
      </c>
      <c r="AQ105" s="57">
        <v>0</v>
      </c>
      <c r="AS105" s="147">
        <v>0</v>
      </c>
      <c r="AT105" s="57">
        <v>0</v>
      </c>
      <c r="AU105" s="57">
        <v>0</v>
      </c>
    </row>
    <row r="106" spans="2:47" x14ac:dyDescent="0.25">
      <c r="B106" s="126">
        <v>2150</v>
      </c>
      <c r="C106" s="131"/>
      <c r="D106" s="128" t="s">
        <v>32</v>
      </c>
      <c r="E106" s="147">
        <f t="shared" si="92"/>
        <v>0</v>
      </c>
      <c r="F106" s="57">
        <f t="shared" si="92"/>
        <v>0</v>
      </c>
      <c r="G106" s="57">
        <f t="shared" si="92"/>
        <v>0</v>
      </c>
      <c r="I106" s="147">
        <v>0</v>
      </c>
      <c r="J106" s="57">
        <v>0</v>
      </c>
      <c r="K106" s="57">
        <v>0</v>
      </c>
      <c r="M106" s="147">
        <v>0</v>
      </c>
      <c r="N106" s="57">
        <v>0</v>
      </c>
      <c r="O106" s="57">
        <v>0</v>
      </c>
      <c r="Q106" s="147">
        <v>0</v>
      </c>
      <c r="R106" s="57">
        <v>0</v>
      </c>
      <c r="S106" s="57">
        <v>0</v>
      </c>
      <c r="U106" s="147">
        <v>0</v>
      </c>
      <c r="V106" s="57">
        <v>0</v>
      </c>
      <c r="W106" s="57">
        <v>0</v>
      </c>
      <c r="Y106" s="147">
        <v>0</v>
      </c>
      <c r="Z106" s="57">
        <v>0</v>
      </c>
      <c r="AA106" s="57">
        <v>0</v>
      </c>
      <c r="AC106" s="147">
        <v>0</v>
      </c>
      <c r="AD106" s="57">
        <v>0</v>
      </c>
      <c r="AE106" s="57">
        <v>0</v>
      </c>
      <c r="AG106" s="147">
        <v>0</v>
      </c>
      <c r="AH106" s="57">
        <v>0</v>
      </c>
      <c r="AI106" s="57">
        <v>0</v>
      </c>
      <c r="AK106" s="147">
        <v>0</v>
      </c>
      <c r="AL106" s="57">
        <v>0</v>
      </c>
      <c r="AM106" s="57">
        <v>0</v>
      </c>
      <c r="AO106" s="147">
        <v>0</v>
      </c>
      <c r="AP106" s="57">
        <v>0</v>
      </c>
      <c r="AQ106" s="57">
        <v>0</v>
      </c>
      <c r="AS106" s="147">
        <v>0</v>
      </c>
      <c r="AT106" s="57">
        <v>0</v>
      </c>
      <c r="AU106" s="57">
        <v>0</v>
      </c>
    </row>
    <row r="107" spans="2:47" x14ac:dyDescent="0.25">
      <c r="B107" s="126">
        <v>2160</v>
      </c>
      <c r="C107" s="131"/>
      <c r="D107" s="128" t="s">
        <v>36</v>
      </c>
      <c r="E107" s="147">
        <f t="shared" si="92"/>
        <v>0</v>
      </c>
      <c r="F107" s="57">
        <f t="shared" si="92"/>
        <v>0</v>
      </c>
      <c r="G107" s="57">
        <f t="shared" si="92"/>
        <v>0</v>
      </c>
      <c r="I107" s="147">
        <v>0</v>
      </c>
      <c r="J107" s="57">
        <v>0</v>
      </c>
      <c r="K107" s="57">
        <v>0</v>
      </c>
      <c r="M107" s="147">
        <v>0</v>
      </c>
      <c r="N107" s="57">
        <v>0</v>
      </c>
      <c r="O107" s="57">
        <v>0</v>
      </c>
      <c r="Q107" s="147">
        <v>0</v>
      </c>
      <c r="R107" s="57">
        <v>0</v>
      </c>
      <c r="S107" s="57">
        <v>0</v>
      </c>
      <c r="U107" s="147">
        <v>0</v>
      </c>
      <c r="V107" s="57">
        <v>0</v>
      </c>
      <c r="W107" s="57">
        <v>0</v>
      </c>
      <c r="Y107" s="147">
        <v>0</v>
      </c>
      <c r="Z107" s="57">
        <v>0</v>
      </c>
      <c r="AA107" s="57">
        <v>0</v>
      </c>
      <c r="AC107" s="147">
        <v>0</v>
      </c>
      <c r="AD107" s="57">
        <v>0</v>
      </c>
      <c r="AE107" s="57">
        <v>0</v>
      </c>
      <c r="AG107" s="147">
        <v>0</v>
      </c>
      <c r="AH107" s="57">
        <v>0</v>
      </c>
      <c r="AI107" s="57">
        <v>0</v>
      </c>
      <c r="AK107" s="147">
        <v>0</v>
      </c>
      <c r="AL107" s="57">
        <v>0</v>
      </c>
      <c r="AM107" s="57">
        <v>0</v>
      </c>
      <c r="AO107" s="147">
        <v>0</v>
      </c>
      <c r="AP107" s="57">
        <v>0</v>
      </c>
      <c r="AQ107" s="57">
        <v>0</v>
      </c>
      <c r="AS107" s="147">
        <v>0</v>
      </c>
      <c r="AT107" s="57">
        <v>0</v>
      </c>
      <c r="AU107" s="57">
        <v>0</v>
      </c>
    </row>
    <row r="108" spans="2:47" x14ac:dyDescent="0.25">
      <c r="B108" s="126">
        <v>2170</v>
      </c>
      <c r="C108" s="131"/>
      <c r="D108" s="128" t="s">
        <v>40</v>
      </c>
      <c r="E108" s="147">
        <f t="shared" si="92"/>
        <v>0</v>
      </c>
      <c r="F108" s="57">
        <f t="shared" si="92"/>
        <v>0</v>
      </c>
      <c r="G108" s="57">
        <f t="shared" si="92"/>
        <v>0</v>
      </c>
      <c r="I108" s="147">
        <v>0</v>
      </c>
      <c r="J108" s="57">
        <v>0</v>
      </c>
      <c r="K108" s="57">
        <v>0</v>
      </c>
      <c r="M108" s="147">
        <v>0</v>
      </c>
      <c r="N108" s="57">
        <v>0</v>
      </c>
      <c r="O108" s="57">
        <v>0</v>
      </c>
      <c r="Q108" s="147">
        <v>0</v>
      </c>
      <c r="R108" s="57">
        <v>0</v>
      </c>
      <c r="S108" s="57">
        <v>0</v>
      </c>
      <c r="U108" s="147">
        <v>0</v>
      </c>
      <c r="V108" s="57">
        <v>0</v>
      </c>
      <c r="W108" s="57">
        <v>0</v>
      </c>
      <c r="Y108" s="147">
        <v>0</v>
      </c>
      <c r="Z108" s="57">
        <v>0</v>
      </c>
      <c r="AA108" s="57">
        <v>0</v>
      </c>
      <c r="AC108" s="147">
        <v>0</v>
      </c>
      <c r="AD108" s="57">
        <v>0</v>
      </c>
      <c r="AE108" s="57">
        <v>0</v>
      </c>
      <c r="AG108" s="147">
        <v>0</v>
      </c>
      <c r="AH108" s="57">
        <v>0</v>
      </c>
      <c r="AI108" s="57">
        <v>0</v>
      </c>
      <c r="AK108" s="147">
        <v>0</v>
      </c>
      <c r="AL108" s="57">
        <v>0</v>
      </c>
      <c r="AM108" s="57">
        <v>0</v>
      </c>
      <c r="AO108" s="147">
        <v>0</v>
      </c>
      <c r="AP108" s="57">
        <v>0</v>
      </c>
      <c r="AQ108" s="57">
        <v>0</v>
      </c>
      <c r="AS108" s="147">
        <v>0</v>
      </c>
      <c r="AT108" s="57">
        <v>0</v>
      </c>
      <c r="AU108" s="57">
        <v>0</v>
      </c>
    </row>
    <row r="109" spans="2:47" x14ac:dyDescent="0.25">
      <c r="B109" s="126">
        <v>2190</v>
      </c>
      <c r="C109" s="131"/>
      <c r="D109" s="128" t="s">
        <v>43</v>
      </c>
      <c r="E109" s="147">
        <f t="shared" si="92"/>
        <v>0</v>
      </c>
      <c r="F109" s="57">
        <f t="shared" si="92"/>
        <v>0</v>
      </c>
      <c r="G109" s="57">
        <f t="shared" si="92"/>
        <v>0</v>
      </c>
      <c r="I109" s="147">
        <v>0</v>
      </c>
      <c r="J109" s="57">
        <v>0</v>
      </c>
      <c r="K109" s="57">
        <v>0</v>
      </c>
      <c r="M109" s="147">
        <v>0</v>
      </c>
      <c r="N109" s="57">
        <v>0</v>
      </c>
      <c r="O109" s="57">
        <v>0</v>
      </c>
      <c r="Q109" s="147">
        <v>0</v>
      </c>
      <c r="R109" s="57">
        <v>0</v>
      </c>
      <c r="S109" s="57">
        <v>0</v>
      </c>
      <c r="U109" s="147">
        <v>0</v>
      </c>
      <c r="V109" s="57">
        <v>0</v>
      </c>
      <c r="W109" s="57">
        <v>0</v>
      </c>
      <c r="Y109" s="147">
        <v>0</v>
      </c>
      <c r="Z109" s="57">
        <v>0</v>
      </c>
      <c r="AA109" s="57">
        <v>0</v>
      </c>
      <c r="AC109" s="147">
        <v>0</v>
      </c>
      <c r="AD109" s="57">
        <v>0</v>
      </c>
      <c r="AE109" s="57">
        <v>0</v>
      </c>
      <c r="AG109" s="147">
        <v>0</v>
      </c>
      <c r="AH109" s="57">
        <v>0</v>
      </c>
      <c r="AI109" s="57">
        <v>0</v>
      </c>
      <c r="AK109" s="147">
        <v>0</v>
      </c>
      <c r="AL109" s="57">
        <v>0</v>
      </c>
      <c r="AM109" s="57">
        <v>0</v>
      </c>
      <c r="AO109" s="147">
        <v>0</v>
      </c>
      <c r="AP109" s="57">
        <v>0</v>
      </c>
      <c r="AQ109" s="57">
        <v>0</v>
      </c>
      <c r="AS109" s="147">
        <v>0</v>
      </c>
      <c r="AT109" s="57">
        <v>0</v>
      </c>
      <c r="AU109" s="57">
        <v>0</v>
      </c>
    </row>
    <row r="110" spans="2:47" x14ac:dyDescent="0.25">
      <c r="B110" s="126"/>
      <c r="C110" s="131"/>
      <c r="D110" s="128"/>
      <c r="E110" s="146"/>
      <c r="F110" s="38"/>
      <c r="G110" s="38"/>
      <c r="I110" s="146"/>
      <c r="J110" s="38"/>
      <c r="K110" s="38"/>
      <c r="M110" s="146"/>
      <c r="N110" s="38"/>
      <c r="O110" s="38"/>
      <c r="Q110" s="146"/>
      <c r="R110" s="38"/>
      <c r="S110" s="38"/>
      <c r="U110" s="146"/>
      <c r="V110" s="38"/>
      <c r="W110" s="38"/>
      <c r="Y110" s="146"/>
      <c r="Z110" s="38"/>
      <c r="AA110" s="38"/>
      <c r="AC110" s="146"/>
      <c r="AD110" s="38"/>
      <c r="AE110" s="38"/>
      <c r="AG110" s="146"/>
      <c r="AH110" s="38"/>
      <c r="AI110" s="38"/>
      <c r="AK110" s="146"/>
      <c r="AL110" s="38"/>
      <c r="AM110" s="38"/>
      <c r="AO110" s="146"/>
      <c r="AP110" s="38"/>
      <c r="AQ110" s="38"/>
      <c r="AS110" s="146"/>
      <c r="AT110" s="38"/>
      <c r="AU110" s="38"/>
    </row>
    <row r="111" spans="2:47" x14ac:dyDescent="0.25">
      <c r="B111" s="126">
        <v>2100</v>
      </c>
      <c r="C111" s="131"/>
      <c r="D111" s="129" t="s">
        <v>51</v>
      </c>
      <c r="E111" s="149">
        <f>SUM(E102:E109)</f>
        <v>0</v>
      </c>
      <c r="F111" s="67">
        <f>SUM(F102:F109)</f>
        <v>0</v>
      </c>
      <c r="G111" s="67">
        <f>SUM(G102:G109)</f>
        <v>0</v>
      </c>
      <c r="I111" s="149">
        <f t="shared" ref="I111:K111" si="93">SUM(I102:I109)</f>
        <v>0</v>
      </c>
      <c r="J111" s="67">
        <f t="shared" si="93"/>
        <v>0</v>
      </c>
      <c r="K111" s="67">
        <f t="shared" si="93"/>
        <v>0</v>
      </c>
      <c r="M111" s="149">
        <f t="shared" ref="M111:O111" si="94">SUM(M102:M109)</f>
        <v>0</v>
      </c>
      <c r="N111" s="67">
        <f t="shared" si="94"/>
        <v>0</v>
      </c>
      <c r="O111" s="67">
        <f t="shared" si="94"/>
        <v>0</v>
      </c>
      <c r="Q111" s="149">
        <f t="shared" ref="Q111:S111" si="95">SUM(Q102:Q109)</f>
        <v>0</v>
      </c>
      <c r="R111" s="67">
        <f t="shared" si="95"/>
        <v>0</v>
      </c>
      <c r="S111" s="67">
        <f t="shared" si="95"/>
        <v>0</v>
      </c>
      <c r="U111" s="149">
        <f t="shared" ref="U111:W111" si="96">SUM(U102:U109)</f>
        <v>0</v>
      </c>
      <c r="V111" s="67">
        <f t="shared" si="96"/>
        <v>0</v>
      </c>
      <c r="W111" s="67">
        <f t="shared" si="96"/>
        <v>0</v>
      </c>
      <c r="Y111" s="149">
        <f t="shared" ref="Y111:AA111" si="97">SUM(Y102:Y109)</f>
        <v>0</v>
      </c>
      <c r="Z111" s="67">
        <f t="shared" si="97"/>
        <v>0</v>
      </c>
      <c r="AA111" s="67">
        <f t="shared" si="97"/>
        <v>0</v>
      </c>
      <c r="AC111" s="149">
        <f>SUM(AC102:AC109)</f>
        <v>0</v>
      </c>
      <c r="AD111" s="67">
        <f>SUM(AD102:AD109)</f>
        <v>0</v>
      </c>
      <c r="AE111" s="67">
        <f>SUM(AE102:AE109)</f>
        <v>0</v>
      </c>
      <c r="AG111" s="149">
        <f>SUM(AG102:AG109)</f>
        <v>0</v>
      </c>
      <c r="AH111" s="67">
        <f>SUM(AH102:AH109)</f>
        <v>0</v>
      </c>
      <c r="AI111" s="67">
        <f>SUM(AI102:AI109)</f>
        <v>0</v>
      </c>
      <c r="AK111" s="149">
        <f>SUM(AK102:AK109)</f>
        <v>0</v>
      </c>
      <c r="AL111" s="67">
        <f>SUM(AL102:AL109)</f>
        <v>0</v>
      </c>
      <c r="AM111" s="67">
        <f>SUM(AM102:AM109)</f>
        <v>0</v>
      </c>
      <c r="AO111" s="149">
        <f>SUM(AO102:AO109)</f>
        <v>0</v>
      </c>
      <c r="AP111" s="67">
        <f>SUM(AP102:AP109)</f>
        <v>0</v>
      </c>
      <c r="AQ111" s="67">
        <f>SUM(AQ102:AQ109)</f>
        <v>0</v>
      </c>
      <c r="AS111" s="149">
        <f>SUM(AS102:AS109)</f>
        <v>0</v>
      </c>
      <c r="AT111" s="67">
        <f>SUM(AT102:AT109)</f>
        <v>0</v>
      </c>
      <c r="AU111" s="67">
        <f>SUM(AU102:AU109)</f>
        <v>0</v>
      </c>
    </row>
    <row r="112" spans="2:47" x14ac:dyDescent="0.25">
      <c r="B112" s="126"/>
      <c r="C112" s="131"/>
      <c r="D112" s="42"/>
      <c r="E112" s="146"/>
      <c r="F112" s="38"/>
      <c r="G112" s="38"/>
      <c r="I112" s="146"/>
      <c r="J112" s="38"/>
      <c r="K112" s="38"/>
      <c r="M112" s="146"/>
      <c r="N112" s="38"/>
      <c r="O112" s="38"/>
      <c r="Q112" s="146"/>
      <c r="R112" s="38"/>
      <c r="S112" s="38"/>
      <c r="U112" s="146"/>
      <c r="V112" s="38"/>
      <c r="W112" s="38"/>
      <c r="Y112" s="146"/>
      <c r="Z112" s="38"/>
      <c r="AA112" s="38"/>
      <c r="AC112" s="146"/>
      <c r="AD112" s="38"/>
      <c r="AE112" s="38"/>
      <c r="AG112" s="146"/>
      <c r="AH112" s="38"/>
      <c r="AI112" s="38"/>
      <c r="AK112" s="146"/>
      <c r="AL112" s="38"/>
      <c r="AM112" s="38"/>
      <c r="AO112" s="146"/>
      <c r="AP112" s="38"/>
      <c r="AQ112" s="38"/>
      <c r="AS112" s="146"/>
      <c r="AT112" s="38"/>
      <c r="AU112" s="38"/>
    </row>
    <row r="113" spans="2:47" x14ac:dyDescent="0.25">
      <c r="B113" s="126"/>
      <c r="C113" s="41" t="s">
        <v>58</v>
      </c>
      <c r="E113" s="147"/>
      <c r="F113" s="57"/>
      <c r="G113" s="57"/>
      <c r="I113" s="147"/>
      <c r="J113" s="57"/>
      <c r="K113" s="57"/>
      <c r="M113" s="147"/>
      <c r="N113" s="57"/>
      <c r="O113" s="57"/>
      <c r="Q113" s="147"/>
      <c r="R113" s="57"/>
      <c r="S113" s="57"/>
      <c r="U113" s="147"/>
      <c r="V113" s="57"/>
      <c r="W113" s="57"/>
      <c r="Y113" s="147"/>
      <c r="Z113" s="57"/>
      <c r="AA113" s="57"/>
      <c r="AC113" s="147"/>
      <c r="AD113" s="57"/>
      <c r="AE113" s="57"/>
      <c r="AG113" s="147"/>
      <c r="AH113" s="57"/>
      <c r="AI113" s="57"/>
      <c r="AK113" s="147"/>
      <c r="AL113" s="57"/>
      <c r="AM113" s="57"/>
      <c r="AO113" s="147"/>
      <c r="AP113" s="57"/>
      <c r="AQ113" s="57"/>
      <c r="AS113" s="147"/>
      <c r="AT113" s="57"/>
      <c r="AU113" s="57"/>
    </row>
    <row r="114" spans="2:47" x14ac:dyDescent="0.25">
      <c r="B114" s="126">
        <v>2210</v>
      </c>
      <c r="C114" s="131"/>
      <c r="D114" s="128" t="s">
        <v>62</v>
      </c>
      <c r="E114" s="147">
        <f t="shared" ref="E114:G119" si="98">+I114+M114+Q114+U114+Y114+AC114+AG114+AK114+AO114+AS114</f>
        <v>0</v>
      </c>
      <c r="F114" s="57">
        <f t="shared" si="98"/>
        <v>0</v>
      </c>
      <c r="G114" s="57">
        <f t="shared" si="98"/>
        <v>0</v>
      </c>
      <c r="I114" s="147">
        <v>0</v>
      </c>
      <c r="J114" s="57">
        <v>0</v>
      </c>
      <c r="K114" s="57">
        <v>0</v>
      </c>
      <c r="M114" s="147">
        <v>0</v>
      </c>
      <c r="N114" s="57">
        <v>0</v>
      </c>
      <c r="O114" s="57">
        <v>0</v>
      </c>
      <c r="Q114" s="147">
        <v>0</v>
      </c>
      <c r="R114" s="57">
        <v>0</v>
      </c>
      <c r="S114" s="57">
        <v>0</v>
      </c>
      <c r="U114" s="147">
        <v>0</v>
      </c>
      <c r="V114" s="57">
        <v>0</v>
      </c>
      <c r="W114" s="57">
        <v>0</v>
      </c>
      <c r="Y114" s="147">
        <v>0</v>
      </c>
      <c r="Z114" s="57">
        <v>0</v>
      </c>
      <c r="AA114" s="57">
        <v>0</v>
      </c>
      <c r="AC114" s="147">
        <v>0</v>
      </c>
      <c r="AD114" s="57">
        <v>0</v>
      </c>
      <c r="AE114" s="57">
        <v>0</v>
      </c>
      <c r="AG114" s="147">
        <v>0</v>
      </c>
      <c r="AH114" s="57">
        <v>0</v>
      </c>
      <c r="AI114" s="57">
        <v>0</v>
      </c>
      <c r="AK114" s="147">
        <v>0</v>
      </c>
      <c r="AL114" s="57">
        <v>0</v>
      </c>
      <c r="AM114" s="57">
        <v>0</v>
      </c>
      <c r="AO114" s="147">
        <v>0</v>
      </c>
      <c r="AP114" s="57">
        <v>0</v>
      </c>
      <c r="AQ114" s="57">
        <v>0</v>
      </c>
      <c r="AS114" s="147">
        <v>0</v>
      </c>
      <c r="AT114" s="57">
        <v>0</v>
      </c>
      <c r="AU114" s="57">
        <v>0</v>
      </c>
    </row>
    <row r="115" spans="2:47" x14ac:dyDescent="0.25">
      <c r="B115" s="126">
        <v>2220</v>
      </c>
      <c r="C115" s="131"/>
      <c r="D115" s="128" t="s">
        <v>67</v>
      </c>
      <c r="E115" s="147">
        <f t="shared" si="98"/>
        <v>0</v>
      </c>
      <c r="F115" s="57">
        <f t="shared" si="98"/>
        <v>0</v>
      </c>
      <c r="G115" s="57">
        <f t="shared" si="98"/>
        <v>0</v>
      </c>
      <c r="I115" s="147">
        <v>0</v>
      </c>
      <c r="J115" s="57">
        <v>0</v>
      </c>
      <c r="K115" s="57">
        <v>0</v>
      </c>
      <c r="M115" s="147">
        <v>0</v>
      </c>
      <c r="N115" s="57">
        <v>0</v>
      </c>
      <c r="O115" s="57">
        <v>0</v>
      </c>
      <c r="Q115" s="147">
        <v>0</v>
      </c>
      <c r="R115" s="57">
        <v>0</v>
      </c>
      <c r="S115" s="57">
        <v>0</v>
      </c>
      <c r="U115" s="147">
        <v>0</v>
      </c>
      <c r="V115" s="57">
        <v>0</v>
      </c>
      <c r="W115" s="57">
        <v>0</v>
      </c>
      <c r="Y115" s="147">
        <v>0</v>
      </c>
      <c r="Z115" s="57">
        <v>0</v>
      </c>
      <c r="AA115" s="57">
        <v>0</v>
      </c>
      <c r="AC115" s="147">
        <v>0</v>
      </c>
      <c r="AD115" s="57">
        <v>0</v>
      </c>
      <c r="AE115" s="57">
        <v>0</v>
      </c>
      <c r="AG115" s="147">
        <v>0</v>
      </c>
      <c r="AH115" s="57">
        <v>0</v>
      </c>
      <c r="AI115" s="57">
        <v>0</v>
      </c>
      <c r="AK115" s="147">
        <v>0</v>
      </c>
      <c r="AL115" s="57">
        <v>0</v>
      </c>
      <c r="AM115" s="57">
        <v>0</v>
      </c>
      <c r="AO115" s="147">
        <v>0</v>
      </c>
      <c r="AP115" s="57">
        <v>0</v>
      </c>
      <c r="AQ115" s="57">
        <v>0</v>
      </c>
      <c r="AS115" s="147">
        <v>0</v>
      </c>
      <c r="AT115" s="57">
        <v>0</v>
      </c>
      <c r="AU115" s="57">
        <v>0</v>
      </c>
    </row>
    <row r="116" spans="2:47" x14ac:dyDescent="0.25">
      <c r="B116" s="126">
        <v>2230</v>
      </c>
      <c r="C116" s="131"/>
      <c r="D116" s="128" t="s">
        <v>71</v>
      </c>
      <c r="E116" s="147">
        <f t="shared" si="98"/>
        <v>0</v>
      </c>
      <c r="F116" s="57">
        <f t="shared" si="98"/>
        <v>0</v>
      </c>
      <c r="G116" s="57">
        <f t="shared" si="98"/>
        <v>0</v>
      </c>
      <c r="I116" s="147">
        <v>0</v>
      </c>
      <c r="J116" s="57">
        <v>0</v>
      </c>
      <c r="K116" s="57">
        <v>0</v>
      </c>
      <c r="M116" s="147">
        <v>0</v>
      </c>
      <c r="N116" s="57">
        <v>0</v>
      </c>
      <c r="O116" s="57">
        <v>0</v>
      </c>
      <c r="Q116" s="147">
        <v>0</v>
      </c>
      <c r="R116" s="57">
        <v>0</v>
      </c>
      <c r="S116" s="57">
        <v>0</v>
      </c>
      <c r="U116" s="147">
        <v>0</v>
      </c>
      <c r="V116" s="57">
        <v>0</v>
      </c>
      <c r="W116" s="57">
        <v>0</v>
      </c>
      <c r="Y116" s="147">
        <v>0</v>
      </c>
      <c r="Z116" s="57">
        <v>0</v>
      </c>
      <c r="AA116" s="57">
        <v>0</v>
      </c>
      <c r="AC116" s="147">
        <v>0</v>
      </c>
      <c r="AD116" s="57">
        <v>0</v>
      </c>
      <c r="AE116" s="57">
        <v>0</v>
      </c>
      <c r="AG116" s="147">
        <v>0</v>
      </c>
      <c r="AH116" s="57">
        <v>0</v>
      </c>
      <c r="AI116" s="57">
        <v>0</v>
      </c>
      <c r="AK116" s="147">
        <v>0</v>
      </c>
      <c r="AL116" s="57">
        <v>0</v>
      </c>
      <c r="AM116" s="57">
        <v>0</v>
      </c>
      <c r="AO116" s="147">
        <v>0</v>
      </c>
      <c r="AP116" s="57">
        <v>0</v>
      </c>
      <c r="AQ116" s="57">
        <v>0</v>
      </c>
      <c r="AS116" s="147">
        <v>0</v>
      </c>
      <c r="AT116" s="57">
        <v>0</v>
      </c>
      <c r="AU116" s="57">
        <v>0</v>
      </c>
    </row>
    <row r="117" spans="2:47" x14ac:dyDescent="0.25">
      <c r="B117" s="126">
        <v>2240</v>
      </c>
      <c r="C117" s="131"/>
      <c r="D117" s="128" t="s">
        <v>75</v>
      </c>
      <c r="E117" s="147">
        <f t="shared" si="98"/>
        <v>0</v>
      </c>
      <c r="F117" s="57">
        <f t="shared" si="98"/>
        <v>0</v>
      </c>
      <c r="G117" s="57">
        <f t="shared" si="98"/>
        <v>0</v>
      </c>
      <c r="I117" s="147">
        <v>0</v>
      </c>
      <c r="J117" s="57">
        <v>0</v>
      </c>
      <c r="K117" s="57">
        <v>0</v>
      </c>
      <c r="M117" s="147">
        <v>0</v>
      </c>
      <c r="N117" s="57">
        <v>0</v>
      </c>
      <c r="O117" s="57">
        <v>0</v>
      </c>
      <c r="Q117" s="147">
        <v>0</v>
      </c>
      <c r="R117" s="57">
        <v>0</v>
      </c>
      <c r="S117" s="57">
        <v>0</v>
      </c>
      <c r="U117" s="147">
        <v>0</v>
      </c>
      <c r="V117" s="57">
        <v>0</v>
      </c>
      <c r="W117" s="57">
        <v>0</v>
      </c>
      <c r="Y117" s="147">
        <v>0</v>
      </c>
      <c r="Z117" s="57">
        <v>0</v>
      </c>
      <c r="AA117" s="57">
        <v>0</v>
      </c>
      <c r="AC117" s="147">
        <v>0</v>
      </c>
      <c r="AD117" s="57">
        <v>0</v>
      </c>
      <c r="AE117" s="57">
        <v>0</v>
      </c>
      <c r="AG117" s="147">
        <v>0</v>
      </c>
      <c r="AH117" s="57">
        <v>0</v>
      </c>
      <c r="AI117" s="57">
        <v>0</v>
      </c>
      <c r="AK117" s="147">
        <v>0</v>
      </c>
      <c r="AL117" s="57">
        <v>0</v>
      </c>
      <c r="AM117" s="57">
        <v>0</v>
      </c>
      <c r="AO117" s="147">
        <v>0</v>
      </c>
      <c r="AP117" s="57">
        <v>0</v>
      </c>
      <c r="AQ117" s="57">
        <v>0</v>
      </c>
      <c r="AS117" s="147">
        <v>0</v>
      </c>
      <c r="AT117" s="57">
        <v>0</v>
      </c>
      <c r="AU117" s="57">
        <v>0</v>
      </c>
    </row>
    <row r="118" spans="2:47" x14ac:dyDescent="0.25">
      <c r="B118" s="126">
        <v>2250</v>
      </c>
      <c r="C118" s="131"/>
      <c r="D118" s="128" t="s">
        <v>79</v>
      </c>
      <c r="E118" s="147">
        <f t="shared" si="98"/>
        <v>0</v>
      </c>
      <c r="F118" s="57">
        <f t="shared" si="98"/>
        <v>0</v>
      </c>
      <c r="G118" s="57">
        <f t="shared" si="98"/>
        <v>0</v>
      </c>
      <c r="I118" s="147">
        <v>0</v>
      </c>
      <c r="J118" s="57">
        <v>0</v>
      </c>
      <c r="K118" s="57">
        <v>0</v>
      </c>
      <c r="M118" s="147">
        <v>0</v>
      </c>
      <c r="N118" s="57">
        <v>0</v>
      </c>
      <c r="O118" s="57">
        <v>0</v>
      </c>
      <c r="Q118" s="147">
        <v>0</v>
      </c>
      <c r="R118" s="57">
        <v>0</v>
      </c>
      <c r="S118" s="57">
        <v>0</v>
      </c>
      <c r="U118" s="147">
        <v>0</v>
      </c>
      <c r="V118" s="57">
        <v>0</v>
      </c>
      <c r="W118" s="57">
        <v>0</v>
      </c>
      <c r="Y118" s="147">
        <v>0</v>
      </c>
      <c r="Z118" s="57">
        <v>0</v>
      </c>
      <c r="AA118" s="57">
        <v>0</v>
      </c>
      <c r="AC118" s="147">
        <v>0</v>
      </c>
      <c r="AD118" s="57">
        <v>0</v>
      </c>
      <c r="AE118" s="57">
        <v>0</v>
      </c>
      <c r="AG118" s="147">
        <v>0</v>
      </c>
      <c r="AH118" s="57">
        <v>0</v>
      </c>
      <c r="AI118" s="57">
        <v>0</v>
      </c>
      <c r="AK118" s="147">
        <v>0</v>
      </c>
      <c r="AL118" s="57">
        <v>0</v>
      </c>
      <c r="AM118" s="57">
        <v>0</v>
      </c>
      <c r="AO118" s="147">
        <v>0</v>
      </c>
      <c r="AP118" s="57">
        <v>0</v>
      </c>
      <c r="AQ118" s="57">
        <v>0</v>
      </c>
      <c r="AS118" s="147">
        <v>0</v>
      </c>
      <c r="AT118" s="57">
        <v>0</v>
      </c>
      <c r="AU118" s="57">
        <v>0</v>
      </c>
    </row>
    <row r="119" spans="2:47" x14ac:dyDescent="0.25">
      <c r="B119" s="126">
        <v>2260</v>
      </c>
      <c r="C119" s="131"/>
      <c r="D119" s="128" t="s">
        <v>82</v>
      </c>
      <c r="E119" s="147">
        <f t="shared" si="98"/>
        <v>0</v>
      </c>
      <c r="F119" s="57">
        <f t="shared" si="98"/>
        <v>0</v>
      </c>
      <c r="G119" s="57">
        <f t="shared" si="98"/>
        <v>0</v>
      </c>
      <c r="I119" s="147">
        <v>0</v>
      </c>
      <c r="J119" s="57">
        <v>0</v>
      </c>
      <c r="K119" s="57">
        <v>0</v>
      </c>
      <c r="M119" s="147">
        <v>0</v>
      </c>
      <c r="N119" s="57">
        <v>0</v>
      </c>
      <c r="O119" s="57">
        <v>0</v>
      </c>
      <c r="Q119" s="147">
        <v>0</v>
      </c>
      <c r="R119" s="57">
        <v>0</v>
      </c>
      <c r="S119" s="57">
        <v>0</v>
      </c>
      <c r="U119" s="147">
        <v>0</v>
      </c>
      <c r="V119" s="57">
        <v>0</v>
      </c>
      <c r="W119" s="57">
        <v>0</v>
      </c>
      <c r="Y119" s="147">
        <v>0</v>
      </c>
      <c r="Z119" s="57">
        <v>0</v>
      </c>
      <c r="AA119" s="57">
        <v>0</v>
      </c>
      <c r="AC119" s="147">
        <v>0</v>
      </c>
      <c r="AD119" s="57">
        <v>0</v>
      </c>
      <c r="AE119" s="57">
        <v>0</v>
      </c>
      <c r="AG119" s="147">
        <v>0</v>
      </c>
      <c r="AH119" s="57">
        <v>0</v>
      </c>
      <c r="AI119" s="57">
        <v>0</v>
      </c>
      <c r="AK119" s="147">
        <v>0</v>
      </c>
      <c r="AL119" s="57">
        <v>0</v>
      </c>
      <c r="AM119" s="57">
        <v>0</v>
      </c>
      <c r="AO119" s="147">
        <v>0</v>
      </c>
      <c r="AP119" s="57">
        <v>0</v>
      </c>
      <c r="AQ119" s="57">
        <v>0</v>
      </c>
      <c r="AS119" s="147">
        <v>0</v>
      </c>
      <c r="AT119" s="57">
        <v>0</v>
      </c>
      <c r="AU119" s="57">
        <v>0</v>
      </c>
    </row>
    <row r="120" spans="2:47" x14ac:dyDescent="0.25">
      <c r="B120" s="126"/>
      <c r="C120" s="131"/>
      <c r="D120" s="128"/>
      <c r="E120" s="147"/>
      <c r="F120" s="57"/>
      <c r="G120" s="57"/>
      <c r="I120" s="147"/>
      <c r="J120" s="57"/>
      <c r="K120" s="57"/>
      <c r="M120" s="147"/>
      <c r="N120" s="57"/>
      <c r="O120" s="57"/>
      <c r="Q120" s="147"/>
      <c r="R120" s="57"/>
      <c r="S120" s="57"/>
      <c r="U120" s="147"/>
      <c r="V120" s="57"/>
      <c r="W120" s="57"/>
      <c r="Y120" s="147"/>
      <c r="Z120" s="57"/>
      <c r="AA120" s="57"/>
      <c r="AC120" s="147"/>
      <c r="AD120" s="57"/>
      <c r="AE120" s="57"/>
      <c r="AG120" s="147"/>
      <c r="AH120" s="57"/>
      <c r="AI120" s="57"/>
      <c r="AK120" s="147"/>
      <c r="AL120" s="57"/>
      <c r="AM120" s="57"/>
      <c r="AO120" s="147"/>
      <c r="AP120" s="57"/>
      <c r="AQ120" s="57"/>
      <c r="AS120" s="147"/>
      <c r="AT120" s="57"/>
      <c r="AU120" s="57"/>
    </row>
    <row r="121" spans="2:47" x14ac:dyDescent="0.25">
      <c r="B121" s="126">
        <v>2200</v>
      </c>
      <c r="C121" s="131"/>
      <c r="D121" s="129" t="s">
        <v>87</v>
      </c>
      <c r="E121" s="149">
        <f>SUM(E113:E119)</f>
        <v>0</v>
      </c>
      <c r="F121" s="67">
        <f>SUM(F113:F119)</f>
        <v>0</v>
      </c>
      <c r="G121" s="67">
        <f>SUM(G113:G119)</f>
        <v>0</v>
      </c>
      <c r="I121" s="149">
        <f t="shared" ref="I121:K121" si="99">SUM(I113:I119)</f>
        <v>0</v>
      </c>
      <c r="J121" s="67">
        <f t="shared" si="99"/>
        <v>0</v>
      </c>
      <c r="K121" s="67">
        <f t="shared" si="99"/>
        <v>0</v>
      </c>
      <c r="M121" s="149">
        <f t="shared" ref="M121:O121" si="100">SUM(M113:M119)</f>
        <v>0</v>
      </c>
      <c r="N121" s="67">
        <f t="shared" si="100"/>
        <v>0</v>
      </c>
      <c r="O121" s="67">
        <f t="shared" si="100"/>
        <v>0</v>
      </c>
      <c r="Q121" s="149">
        <f t="shared" ref="Q121:S121" si="101">SUM(Q113:Q119)</f>
        <v>0</v>
      </c>
      <c r="R121" s="67">
        <f t="shared" si="101"/>
        <v>0</v>
      </c>
      <c r="S121" s="67">
        <f t="shared" si="101"/>
        <v>0</v>
      </c>
      <c r="U121" s="149">
        <f t="shared" ref="U121:W121" si="102">SUM(U113:U119)</f>
        <v>0</v>
      </c>
      <c r="V121" s="67">
        <f t="shared" si="102"/>
        <v>0</v>
      </c>
      <c r="W121" s="67">
        <f t="shared" si="102"/>
        <v>0</v>
      </c>
      <c r="Y121" s="149">
        <f t="shared" ref="Y121:AA121" si="103">SUM(Y113:Y119)</f>
        <v>0</v>
      </c>
      <c r="Z121" s="67">
        <f t="shared" si="103"/>
        <v>0</v>
      </c>
      <c r="AA121" s="67">
        <f t="shared" si="103"/>
        <v>0</v>
      </c>
      <c r="AC121" s="149">
        <f>SUM(AC113:AC119)</f>
        <v>0</v>
      </c>
      <c r="AD121" s="67">
        <f>SUM(AD113:AD119)</f>
        <v>0</v>
      </c>
      <c r="AE121" s="67">
        <f>SUM(AE113:AE119)</f>
        <v>0</v>
      </c>
      <c r="AG121" s="149">
        <f>SUM(AG113:AG119)</f>
        <v>0</v>
      </c>
      <c r="AH121" s="67">
        <f>SUM(AH113:AH119)</f>
        <v>0</v>
      </c>
      <c r="AI121" s="67">
        <f>SUM(AI113:AI119)</f>
        <v>0</v>
      </c>
      <c r="AK121" s="149">
        <f>SUM(AK113:AK119)</f>
        <v>0</v>
      </c>
      <c r="AL121" s="67">
        <f>SUM(AL113:AL119)</f>
        <v>0</v>
      </c>
      <c r="AM121" s="67">
        <f>SUM(AM113:AM119)</f>
        <v>0</v>
      </c>
      <c r="AO121" s="149">
        <f>SUM(AO113:AO119)</f>
        <v>0</v>
      </c>
      <c r="AP121" s="67">
        <f>SUM(AP113:AP119)</f>
        <v>0</v>
      </c>
      <c r="AQ121" s="67">
        <f>SUM(AQ113:AQ119)</f>
        <v>0</v>
      </c>
      <c r="AS121" s="149">
        <f>SUM(AS113:AS119)</f>
        <v>0</v>
      </c>
      <c r="AT121" s="67">
        <f>SUM(AT113:AT119)</f>
        <v>0</v>
      </c>
      <c r="AU121" s="67">
        <f>SUM(AU113:AU119)</f>
        <v>0</v>
      </c>
    </row>
    <row r="122" spans="2:47" x14ac:dyDescent="0.25">
      <c r="B122" s="126"/>
      <c r="C122" s="131"/>
      <c r="D122" s="128"/>
      <c r="E122" s="146"/>
      <c r="F122" s="38"/>
      <c r="G122" s="38"/>
      <c r="I122" s="146"/>
      <c r="J122" s="38"/>
      <c r="K122" s="38"/>
      <c r="M122" s="146"/>
      <c r="N122" s="38"/>
      <c r="O122" s="38"/>
      <c r="Q122" s="146"/>
      <c r="R122" s="38"/>
      <c r="S122" s="38"/>
      <c r="U122" s="146"/>
      <c r="V122" s="38"/>
      <c r="W122" s="38"/>
      <c r="Y122" s="146"/>
      <c r="Z122" s="38"/>
      <c r="AA122" s="38"/>
      <c r="AC122" s="146"/>
      <c r="AD122" s="38"/>
      <c r="AE122" s="38"/>
      <c r="AG122" s="146"/>
      <c r="AH122" s="38"/>
      <c r="AI122" s="38"/>
      <c r="AK122" s="146"/>
      <c r="AL122" s="38"/>
      <c r="AM122" s="38"/>
      <c r="AO122" s="146"/>
      <c r="AP122" s="38"/>
      <c r="AQ122" s="38"/>
      <c r="AS122" s="146"/>
      <c r="AT122" s="38"/>
      <c r="AU122" s="38"/>
    </row>
    <row r="123" spans="2:47" s="155" customFormat="1" x14ac:dyDescent="0.25">
      <c r="B123" s="156">
        <v>2000</v>
      </c>
      <c r="C123" s="157"/>
      <c r="D123" s="130" t="s">
        <v>93</v>
      </c>
      <c r="E123" s="148">
        <f>+E121+E111</f>
        <v>0</v>
      </c>
      <c r="F123" s="75">
        <f>+F121+F111</f>
        <v>0</v>
      </c>
      <c r="G123" s="75">
        <f>+G121+G111</f>
        <v>0</v>
      </c>
      <c r="I123" s="148">
        <f t="shared" ref="I123:K123" si="104">+I121+I111</f>
        <v>0</v>
      </c>
      <c r="J123" s="75">
        <f t="shared" si="104"/>
        <v>0</v>
      </c>
      <c r="K123" s="75">
        <f t="shared" si="104"/>
        <v>0</v>
      </c>
      <c r="M123" s="148">
        <f t="shared" ref="M123:O123" si="105">+M121+M111</f>
        <v>0</v>
      </c>
      <c r="N123" s="75">
        <f t="shared" si="105"/>
        <v>0</v>
      </c>
      <c r="O123" s="75">
        <f t="shared" si="105"/>
        <v>0</v>
      </c>
      <c r="Q123" s="148">
        <f t="shared" ref="Q123:S123" si="106">+Q121+Q111</f>
        <v>0</v>
      </c>
      <c r="R123" s="75">
        <f t="shared" si="106"/>
        <v>0</v>
      </c>
      <c r="S123" s="75">
        <f t="shared" si="106"/>
        <v>0</v>
      </c>
      <c r="U123" s="148">
        <f t="shared" ref="U123:W123" si="107">+U121+U111</f>
        <v>0</v>
      </c>
      <c r="V123" s="75">
        <f t="shared" si="107"/>
        <v>0</v>
      </c>
      <c r="W123" s="75">
        <f t="shared" si="107"/>
        <v>0</v>
      </c>
      <c r="Y123" s="148">
        <f t="shared" ref="Y123:AA123" si="108">+Y121+Y111</f>
        <v>0</v>
      </c>
      <c r="Z123" s="75">
        <f t="shared" si="108"/>
        <v>0</v>
      </c>
      <c r="AA123" s="75">
        <f t="shared" si="108"/>
        <v>0</v>
      </c>
      <c r="AC123" s="148">
        <f>+AC121+AC111</f>
        <v>0</v>
      </c>
      <c r="AD123" s="75">
        <f>+AD121+AD111</f>
        <v>0</v>
      </c>
      <c r="AE123" s="75">
        <f>+AE121+AE111</f>
        <v>0</v>
      </c>
      <c r="AG123" s="148">
        <f>+AG121+AG111</f>
        <v>0</v>
      </c>
      <c r="AH123" s="75">
        <f>+AH121+AH111</f>
        <v>0</v>
      </c>
      <c r="AI123" s="75">
        <f>+AI121+AI111</f>
        <v>0</v>
      </c>
      <c r="AK123" s="148">
        <f>+AK121+AK111</f>
        <v>0</v>
      </c>
      <c r="AL123" s="75">
        <f>+AL121+AL111</f>
        <v>0</v>
      </c>
      <c r="AM123" s="75">
        <f>+AM121+AM111</f>
        <v>0</v>
      </c>
      <c r="AO123" s="148">
        <f>+AO121+AO111</f>
        <v>0</v>
      </c>
      <c r="AP123" s="75">
        <f>+AP121+AP111</f>
        <v>0</v>
      </c>
      <c r="AQ123" s="75">
        <f>+AQ121+AQ111</f>
        <v>0</v>
      </c>
      <c r="AS123" s="148">
        <f>+AS121+AS111</f>
        <v>0</v>
      </c>
      <c r="AT123" s="75">
        <f>+AT121+AT111</f>
        <v>0</v>
      </c>
      <c r="AU123" s="75">
        <f>+AU121+AU111</f>
        <v>0</v>
      </c>
    </row>
    <row r="124" spans="2:47" x14ac:dyDescent="0.25">
      <c r="B124" s="126"/>
      <c r="C124" s="131"/>
      <c r="D124" s="42"/>
      <c r="E124" s="146"/>
      <c r="F124" s="38"/>
      <c r="G124" s="38"/>
      <c r="I124" s="146"/>
      <c r="J124" s="38"/>
      <c r="K124" s="38"/>
      <c r="M124" s="146"/>
      <c r="N124" s="38"/>
      <c r="O124" s="38"/>
      <c r="Q124" s="146"/>
      <c r="R124" s="38"/>
      <c r="S124" s="38"/>
      <c r="U124" s="146"/>
      <c r="V124" s="38"/>
      <c r="W124" s="38"/>
      <c r="Y124" s="146"/>
      <c r="Z124" s="38"/>
      <c r="AA124" s="38"/>
      <c r="AC124" s="146"/>
      <c r="AD124" s="38"/>
      <c r="AE124" s="38"/>
      <c r="AG124" s="146"/>
      <c r="AH124" s="38"/>
      <c r="AI124" s="38"/>
      <c r="AK124" s="146"/>
      <c r="AL124" s="38"/>
      <c r="AM124" s="38"/>
      <c r="AO124" s="146"/>
      <c r="AP124" s="38"/>
      <c r="AQ124" s="38"/>
      <c r="AS124" s="146"/>
      <c r="AT124" s="38"/>
      <c r="AU124" s="38"/>
    </row>
    <row r="125" spans="2:47" x14ac:dyDescent="0.25">
      <c r="B125" s="126"/>
      <c r="C125" s="41" t="s">
        <v>97</v>
      </c>
      <c r="E125" s="146"/>
      <c r="F125" s="38"/>
      <c r="G125" s="38"/>
      <c r="I125" s="146"/>
      <c r="J125" s="38"/>
      <c r="K125" s="38"/>
      <c r="M125" s="146"/>
      <c r="N125" s="38"/>
      <c r="O125" s="38"/>
      <c r="Q125" s="146"/>
      <c r="R125" s="38"/>
      <c r="S125" s="38"/>
      <c r="U125" s="146"/>
      <c r="V125" s="38"/>
      <c r="W125" s="38"/>
      <c r="Y125" s="146"/>
      <c r="Z125" s="38"/>
      <c r="AA125" s="38"/>
      <c r="AC125" s="146"/>
      <c r="AD125" s="38"/>
      <c r="AE125" s="38"/>
      <c r="AG125" s="146"/>
      <c r="AH125" s="38"/>
      <c r="AI125" s="38"/>
      <c r="AK125" s="146"/>
      <c r="AL125" s="38"/>
      <c r="AM125" s="38"/>
      <c r="AO125" s="146"/>
      <c r="AP125" s="38"/>
      <c r="AQ125" s="38"/>
      <c r="AS125" s="146"/>
      <c r="AT125" s="38"/>
      <c r="AU125" s="38"/>
    </row>
    <row r="126" spans="2:47" x14ac:dyDescent="0.25">
      <c r="B126" s="126"/>
      <c r="C126" s="131"/>
      <c r="D126" s="42"/>
      <c r="E126" s="146"/>
      <c r="F126" s="38"/>
      <c r="G126" s="38"/>
      <c r="I126" s="146"/>
      <c r="J126" s="38"/>
      <c r="K126" s="38"/>
      <c r="M126" s="146"/>
      <c r="N126" s="38"/>
      <c r="O126" s="38"/>
      <c r="Q126" s="146"/>
      <c r="R126" s="38"/>
      <c r="S126" s="38"/>
      <c r="U126" s="146"/>
      <c r="V126" s="38"/>
      <c r="W126" s="38"/>
      <c r="Y126" s="146"/>
      <c r="Z126" s="38"/>
      <c r="AA126" s="38"/>
      <c r="AC126" s="146"/>
      <c r="AD126" s="38"/>
      <c r="AE126" s="38"/>
      <c r="AG126" s="146"/>
      <c r="AH126" s="38"/>
      <c r="AI126" s="38"/>
      <c r="AK126" s="146"/>
      <c r="AL126" s="38"/>
      <c r="AM126" s="38"/>
      <c r="AO126" s="146"/>
      <c r="AP126" s="38"/>
      <c r="AQ126" s="38"/>
      <c r="AS126" s="146"/>
      <c r="AT126" s="38"/>
      <c r="AU126" s="38"/>
    </row>
    <row r="127" spans="2:47" x14ac:dyDescent="0.25">
      <c r="B127" s="126">
        <v>3100</v>
      </c>
      <c r="C127" s="132" t="s">
        <v>101</v>
      </c>
      <c r="E127" s="148">
        <f>SUM(E128:E130)</f>
        <v>0</v>
      </c>
      <c r="F127" s="75">
        <f>SUM(F128:F130)</f>
        <v>0</v>
      </c>
      <c r="G127" s="75">
        <f>SUM(G128:G130)</f>
        <v>0</v>
      </c>
      <c r="I127" s="148">
        <f t="shared" ref="I127:K127" si="109">SUM(I128:I130)</f>
        <v>0</v>
      </c>
      <c r="J127" s="75">
        <f t="shared" si="109"/>
        <v>0</v>
      </c>
      <c r="K127" s="75">
        <f t="shared" si="109"/>
        <v>0</v>
      </c>
      <c r="M127" s="148">
        <f t="shared" ref="M127:O127" si="110">SUM(M128:M130)</f>
        <v>0</v>
      </c>
      <c r="N127" s="75">
        <f t="shared" si="110"/>
        <v>0</v>
      </c>
      <c r="O127" s="75">
        <f t="shared" si="110"/>
        <v>0</v>
      </c>
      <c r="Q127" s="148">
        <f t="shared" ref="Q127:S127" si="111">SUM(Q128:Q130)</f>
        <v>0</v>
      </c>
      <c r="R127" s="75">
        <f t="shared" si="111"/>
        <v>0</v>
      </c>
      <c r="S127" s="75">
        <f t="shared" si="111"/>
        <v>0</v>
      </c>
      <c r="U127" s="148">
        <f t="shared" ref="U127:W127" si="112">SUM(U128:U130)</f>
        <v>0</v>
      </c>
      <c r="V127" s="75">
        <f t="shared" si="112"/>
        <v>0</v>
      </c>
      <c r="W127" s="75">
        <f t="shared" si="112"/>
        <v>0</v>
      </c>
      <c r="Y127" s="148">
        <f t="shared" ref="Y127:AA127" si="113">SUM(Y128:Y130)</f>
        <v>0</v>
      </c>
      <c r="Z127" s="75">
        <f t="shared" si="113"/>
        <v>0</v>
      </c>
      <c r="AA127" s="75">
        <f t="shared" si="113"/>
        <v>0</v>
      </c>
      <c r="AC127" s="148">
        <f>SUM(AC128:AC130)</f>
        <v>0</v>
      </c>
      <c r="AD127" s="75">
        <f>SUM(AD128:AD130)</f>
        <v>0</v>
      </c>
      <c r="AE127" s="75">
        <f>SUM(AE128:AE130)</f>
        <v>0</v>
      </c>
      <c r="AG127" s="148">
        <f>SUM(AG128:AG130)</f>
        <v>0</v>
      </c>
      <c r="AH127" s="75">
        <f>SUM(AH128:AH130)</f>
        <v>0</v>
      </c>
      <c r="AI127" s="75">
        <f>SUM(AI128:AI130)</f>
        <v>0</v>
      </c>
      <c r="AK127" s="148">
        <f>SUM(AK128:AK130)</f>
        <v>0</v>
      </c>
      <c r="AL127" s="75">
        <f>SUM(AL128:AL130)</f>
        <v>0</v>
      </c>
      <c r="AM127" s="75">
        <f>SUM(AM128:AM130)</f>
        <v>0</v>
      </c>
      <c r="AO127" s="148">
        <f>SUM(AO128:AO130)</f>
        <v>0</v>
      </c>
      <c r="AP127" s="75">
        <f>SUM(AP128:AP130)</f>
        <v>0</v>
      </c>
      <c r="AQ127" s="75">
        <f>SUM(AQ128:AQ130)</f>
        <v>0</v>
      </c>
      <c r="AS127" s="148">
        <f>SUM(AS128:AS130)</f>
        <v>0</v>
      </c>
      <c r="AT127" s="75">
        <f>SUM(AT128:AT130)</f>
        <v>0</v>
      </c>
      <c r="AU127" s="75">
        <f>SUM(AU128:AU130)</f>
        <v>0</v>
      </c>
    </row>
    <row r="128" spans="2:47" x14ac:dyDescent="0.25">
      <c r="B128" s="126">
        <v>3110</v>
      </c>
      <c r="C128" s="131"/>
      <c r="D128" s="128" t="s">
        <v>14</v>
      </c>
      <c r="E128" s="147">
        <f t="shared" ref="E128:G130" si="114">+I128+M128+Q128+U128+Y128+AC128+AG128+AK128+AO128+AS128</f>
        <v>0</v>
      </c>
      <c r="F128" s="57">
        <f t="shared" si="114"/>
        <v>0</v>
      </c>
      <c r="G128" s="57">
        <f t="shared" si="114"/>
        <v>0</v>
      </c>
      <c r="I128" s="147">
        <v>0</v>
      </c>
      <c r="J128" s="57">
        <v>0</v>
      </c>
      <c r="K128" s="57">
        <v>0</v>
      </c>
      <c r="M128" s="147">
        <v>0</v>
      </c>
      <c r="N128" s="57">
        <v>0</v>
      </c>
      <c r="O128" s="57">
        <v>0</v>
      </c>
      <c r="Q128" s="147">
        <v>0</v>
      </c>
      <c r="R128" s="57">
        <v>0</v>
      </c>
      <c r="S128" s="57">
        <v>0</v>
      </c>
      <c r="U128" s="147">
        <v>0</v>
      </c>
      <c r="V128" s="57">
        <v>0</v>
      </c>
      <c r="W128" s="57">
        <v>0</v>
      </c>
      <c r="Y128" s="147">
        <v>0</v>
      </c>
      <c r="Z128" s="57">
        <v>0</v>
      </c>
      <c r="AA128" s="57">
        <v>0</v>
      </c>
      <c r="AC128" s="147">
        <v>0</v>
      </c>
      <c r="AD128" s="57">
        <v>0</v>
      </c>
      <c r="AE128" s="57">
        <v>0</v>
      </c>
      <c r="AG128" s="147">
        <v>0</v>
      </c>
      <c r="AH128" s="57">
        <v>0</v>
      </c>
      <c r="AI128" s="57">
        <v>0</v>
      </c>
      <c r="AK128" s="147">
        <v>0</v>
      </c>
      <c r="AL128" s="57">
        <v>0</v>
      </c>
      <c r="AM128" s="57">
        <v>0</v>
      </c>
      <c r="AO128" s="147">
        <v>0</v>
      </c>
      <c r="AP128" s="57">
        <v>0</v>
      </c>
      <c r="AQ128" s="57">
        <v>0</v>
      </c>
      <c r="AS128" s="147">
        <v>0</v>
      </c>
      <c r="AT128" s="57">
        <v>0</v>
      </c>
      <c r="AU128" s="57">
        <v>0</v>
      </c>
    </row>
    <row r="129" spans="2:47" x14ac:dyDescent="0.25">
      <c r="B129" s="126">
        <v>3120</v>
      </c>
      <c r="C129" s="131"/>
      <c r="D129" s="128" t="s">
        <v>19</v>
      </c>
      <c r="E129" s="147">
        <f t="shared" si="114"/>
        <v>0</v>
      </c>
      <c r="F129" s="57">
        <f t="shared" si="114"/>
        <v>0</v>
      </c>
      <c r="G129" s="57">
        <f t="shared" si="114"/>
        <v>0</v>
      </c>
      <c r="I129" s="147">
        <v>0</v>
      </c>
      <c r="J129" s="57">
        <v>0</v>
      </c>
      <c r="K129" s="57">
        <v>0</v>
      </c>
      <c r="M129" s="147">
        <v>0</v>
      </c>
      <c r="N129" s="57">
        <v>0</v>
      </c>
      <c r="O129" s="57">
        <v>0</v>
      </c>
      <c r="Q129" s="147">
        <v>0</v>
      </c>
      <c r="R129" s="57">
        <v>0</v>
      </c>
      <c r="S129" s="57">
        <v>0</v>
      </c>
      <c r="U129" s="147">
        <v>0</v>
      </c>
      <c r="V129" s="57">
        <v>0</v>
      </c>
      <c r="W129" s="57">
        <v>0</v>
      </c>
      <c r="Y129" s="147">
        <v>0</v>
      </c>
      <c r="Z129" s="57">
        <v>0</v>
      </c>
      <c r="AA129" s="57">
        <v>0</v>
      </c>
      <c r="AC129" s="147">
        <v>0</v>
      </c>
      <c r="AD129" s="57">
        <v>0</v>
      </c>
      <c r="AE129" s="57">
        <v>0</v>
      </c>
      <c r="AG129" s="147">
        <v>0</v>
      </c>
      <c r="AH129" s="57">
        <v>0</v>
      </c>
      <c r="AI129" s="57">
        <v>0</v>
      </c>
      <c r="AK129" s="147">
        <v>0</v>
      </c>
      <c r="AL129" s="57">
        <v>0</v>
      </c>
      <c r="AM129" s="57">
        <v>0</v>
      </c>
      <c r="AO129" s="147">
        <v>0</v>
      </c>
      <c r="AP129" s="57">
        <v>0</v>
      </c>
      <c r="AQ129" s="57">
        <v>0</v>
      </c>
      <c r="AS129" s="147">
        <v>0</v>
      </c>
      <c r="AT129" s="57">
        <v>0</v>
      </c>
      <c r="AU129" s="57">
        <v>0</v>
      </c>
    </row>
    <row r="130" spans="2:47" x14ac:dyDescent="0.25">
      <c r="B130" s="126">
        <v>3130</v>
      </c>
      <c r="C130" s="131"/>
      <c r="D130" s="128" t="s">
        <v>23</v>
      </c>
      <c r="E130" s="147">
        <f t="shared" si="114"/>
        <v>0</v>
      </c>
      <c r="F130" s="57">
        <f t="shared" si="114"/>
        <v>0</v>
      </c>
      <c r="G130" s="57">
        <f t="shared" si="114"/>
        <v>0</v>
      </c>
      <c r="I130" s="147">
        <v>0</v>
      </c>
      <c r="J130" s="57">
        <v>0</v>
      </c>
      <c r="K130" s="57">
        <v>0</v>
      </c>
      <c r="M130" s="147">
        <v>0</v>
      </c>
      <c r="N130" s="57">
        <v>0</v>
      </c>
      <c r="O130" s="57">
        <v>0</v>
      </c>
      <c r="Q130" s="147">
        <v>0</v>
      </c>
      <c r="R130" s="57">
        <v>0</v>
      </c>
      <c r="S130" s="57">
        <v>0</v>
      </c>
      <c r="U130" s="147">
        <v>0</v>
      </c>
      <c r="V130" s="57">
        <v>0</v>
      </c>
      <c r="W130" s="57">
        <v>0</v>
      </c>
      <c r="Y130" s="147">
        <v>0</v>
      </c>
      <c r="Z130" s="57">
        <v>0</v>
      </c>
      <c r="AA130" s="57">
        <v>0</v>
      </c>
      <c r="AC130" s="147">
        <v>0</v>
      </c>
      <c r="AD130" s="57">
        <v>0</v>
      </c>
      <c r="AE130" s="57">
        <v>0</v>
      </c>
      <c r="AG130" s="147">
        <v>0</v>
      </c>
      <c r="AH130" s="57">
        <v>0</v>
      </c>
      <c r="AI130" s="57">
        <v>0</v>
      </c>
      <c r="AK130" s="147">
        <v>0</v>
      </c>
      <c r="AL130" s="57">
        <v>0</v>
      </c>
      <c r="AM130" s="57">
        <v>0</v>
      </c>
      <c r="AO130" s="147">
        <v>0</v>
      </c>
      <c r="AP130" s="57">
        <v>0</v>
      </c>
      <c r="AQ130" s="57">
        <v>0</v>
      </c>
      <c r="AS130" s="147">
        <v>0</v>
      </c>
      <c r="AT130" s="57">
        <v>0</v>
      </c>
      <c r="AU130" s="57">
        <v>0</v>
      </c>
    </row>
    <row r="131" spans="2:47" x14ac:dyDescent="0.25">
      <c r="B131" s="126"/>
      <c r="C131" s="131"/>
      <c r="D131" s="128"/>
      <c r="E131" s="147"/>
      <c r="F131" s="57"/>
      <c r="G131" s="57"/>
      <c r="I131" s="147"/>
      <c r="J131" s="57"/>
      <c r="K131" s="57"/>
      <c r="M131" s="147"/>
      <c r="N131" s="57"/>
      <c r="O131" s="57"/>
      <c r="Q131" s="147"/>
      <c r="R131" s="57"/>
      <c r="S131" s="57"/>
      <c r="U131" s="147"/>
      <c r="V131" s="57"/>
      <c r="W131" s="57"/>
      <c r="Y131" s="147"/>
      <c r="Z131" s="57"/>
      <c r="AA131" s="57"/>
      <c r="AC131" s="147"/>
      <c r="AD131" s="57"/>
      <c r="AE131" s="57"/>
      <c r="AG131" s="147"/>
      <c r="AH131" s="57"/>
      <c r="AI131" s="57"/>
      <c r="AK131" s="147"/>
      <c r="AL131" s="57"/>
      <c r="AM131" s="57"/>
      <c r="AO131" s="147"/>
      <c r="AP131" s="57"/>
      <c r="AQ131" s="57"/>
      <c r="AS131" s="147"/>
      <c r="AT131" s="57"/>
      <c r="AU131" s="57"/>
    </row>
    <row r="132" spans="2:47" x14ac:dyDescent="0.25">
      <c r="B132" s="126">
        <v>3200</v>
      </c>
      <c r="C132" s="132" t="s">
        <v>107</v>
      </c>
      <c r="E132" s="148">
        <f>SUM(E133:E137)</f>
        <v>0</v>
      </c>
      <c r="F132" s="75">
        <f>SUM(F133:F137)</f>
        <v>0</v>
      </c>
      <c r="G132" s="75">
        <f>SUM(G133:G137)</f>
        <v>0</v>
      </c>
      <c r="I132" s="148">
        <f t="shared" ref="I132:K132" si="115">SUM(I133:I137)</f>
        <v>0</v>
      </c>
      <c r="J132" s="75">
        <f t="shared" si="115"/>
        <v>0</v>
      </c>
      <c r="K132" s="75">
        <f t="shared" si="115"/>
        <v>0</v>
      </c>
      <c r="M132" s="148">
        <f t="shared" ref="M132:O132" si="116">SUM(M133:M137)</f>
        <v>0</v>
      </c>
      <c r="N132" s="75">
        <f t="shared" si="116"/>
        <v>0</v>
      </c>
      <c r="O132" s="75">
        <f t="shared" si="116"/>
        <v>0</v>
      </c>
      <c r="Q132" s="148">
        <f t="shared" ref="Q132:S132" si="117">SUM(Q133:Q137)</f>
        <v>0</v>
      </c>
      <c r="R132" s="75">
        <f t="shared" si="117"/>
        <v>0</v>
      </c>
      <c r="S132" s="75">
        <f t="shared" si="117"/>
        <v>0</v>
      </c>
      <c r="U132" s="148">
        <f t="shared" ref="U132:W132" si="118">SUM(U133:U137)</f>
        <v>0</v>
      </c>
      <c r="V132" s="75">
        <f t="shared" si="118"/>
        <v>0</v>
      </c>
      <c r="W132" s="75">
        <f t="shared" si="118"/>
        <v>0</v>
      </c>
      <c r="Y132" s="148">
        <f t="shared" ref="Y132:AA132" si="119">SUM(Y133:Y137)</f>
        <v>0</v>
      </c>
      <c r="Z132" s="75">
        <f t="shared" si="119"/>
        <v>0</v>
      </c>
      <c r="AA132" s="75">
        <f t="shared" si="119"/>
        <v>0</v>
      </c>
      <c r="AC132" s="148">
        <f>SUM(AC133:AC137)</f>
        <v>0</v>
      </c>
      <c r="AD132" s="75">
        <f>SUM(AD133:AD137)</f>
        <v>0</v>
      </c>
      <c r="AE132" s="75">
        <f>SUM(AE133:AE137)</f>
        <v>0</v>
      </c>
      <c r="AG132" s="148">
        <f>SUM(AG133:AG137)</f>
        <v>0</v>
      </c>
      <c r="AH132" s="75">
        <f>SUM(AH133:AH137)</f>
        <v>0</v>
      </c>
      <c r="AI132" s="75">
        <f>SUM(AI133:AI137)</f>
        <v>0</v>
      </c>
      <c r="AK132" s="148">
        <f>SUM(AK133:AK137)</f>
        <v>0</v>
      </c>
      <c r="AL132" s="75">
        <f>SUM(AL133:AL137)</f>
        <v>0</v>
      </c>
      <c r="AM132" s="75">
        <f>SUM(AM133:AM137)</f>
        <v>0</v>
      </c>
      <c r="AO132" s="148">
        <f>SUM(AO133:AO137)</f>
        <v>0</v>
      </c>
      <c r="AP132" s="75">
        <f>SUM(AP133:AP137)</f>
        <v>0</v>
      </c>
      <c r="AQ132" s="75">
        <f>SUM(AQ133:AQ137)</f>
        <v>0</v>
      </c>
      <c r="AS132" s="148">
        <f>SUM(AS133:AS137)</f>
        <v>0</v>
      </c>
      <c r="AT132" s="75">
        <f>SUM(AT133:AT137)</f>
        <v>0</v>
      </c>
      <c r="AU132" s="75">
        <f>SUM(AU133:AU137)</f>
        <v>0</v>
      </c>
    </row>
    <row r="133" spans="2:47" x14ac:dyDescent="0.25">
      <c r="B133" s="126">
        <v>3210</v>
      </c>
      <c r="C133" s="131"/>
      <c r="D133" s="128" t="s">
        <v>109</v>
      </c>
      <c r="E133" s="147">
        <f t="shared" ref="E133:G137" si="120">+I133+M133+Q133+U133+Y133+AC133+AG133+AK133+AO133+AS133</f>
        <v>0</v>
      </c>
      <c r="F133" s="57">
        <f t="shared" si="120"/>
        <v>0</v>
      </c>
      <c r="G133" s="57">
        <f t="shared" si="120"/>
        <v>0</v>
      </c>
      <c r="I133" s="147">
        <v>0</v>
      </c>
      <c r="J133" s="57">
        <v>0</v>
      </c>
      <c r="K133" s="57">
        <v>0</v>
      </c>
      <c r="M133" s="147">
        <v>0</v>
      </c>
      <c r="N133" s="57">
        <v>0</v>
      </c>
      <c r="O133" s="57">
        <v>0</v>
      </c>
      <c r="Q133" s="147">
        <v>0</v>
      </c>
      <c r="R133" s="57">
        <v>0</v>
      </c>
      <c r="S133" s="57">
        <v>0</v>
      </c>
      <c r="U133" s="147">
        <v>0</v>
      </c>
      <c r="V133" s="57">
        <v>0</v>
      </c>
      <c r="W133" s="57">
        <v>0</v>
      </c>
      <c r="Y133" s="147">
        <v>0</v>
      </c>
      <c r="Z133" s="57">
        <v>0</v>
      </c>
      <c r="AA133" s="57">
        <v>0</v>
      </c>
      <c r="AC133" s="147">
        <v>0</v>
      </c>
      <c r="AD133" s="57">
        <v>0</v>
      </c>
      <c r="AE133" s="57">
        <v>0</v>
      </c>
      <c r="AG133" s="147">
        <v>0</v>
      </c>
      <c r="AH133" s="57">
        <v>0</v>
      </c>
      <c r="AI133" s="57">
        <v>0</v>
      </c>
      <c r="AK133" s="147">
        <v>0</v>
      </c>
      <c r="AL133" s="57">
        <v>0</v>
      </c>
      <c r="AM133" s="57">
        <v>0</v>
      </c>
      <c r="AO133" s="147">
        <v>0</v>
      </c>
      <c r="AP133" s="57">
        <v>0</v>
      </c>
      <c r="AQ133" s="57">
        <v>0</v>
      </c>
      <c r="AS133" s="147">
        <v>0</v>
      </c>
      <c r="AT133" s="57">
        <v>0</v>
      </c>
      <c r="AU133" s="57">
        <v>0</v>
      </c>
    </row>
    <row r="134" spans="2:47" x14ac:dyDescent="0.25">
      <c r="B134" s="126">
        <v>3220</v>
      </c>
      <c r="C134" s="131"/>
      <c r="D134" s="128" t="s">
        <v>38</v>
      </c>
      <c r="E134" s="147">
        <f t="shared" si="120"/>
        <v>0</v>
      </c>
      <c r="F134" s="57">
        <f t="shared" si="120"/>
        <v>0</v>
      </c>
      <c r="G134" s="57">
        <f t="shared" si="120"/>
        <v>0</v>
      </c>
      <c r="I134" s="147">
        <v>0</v>
      </c>
      <c r="J134" s="57">
        <v>0</v>
      </c>
      <c r="K134" s="57">
        <v>0</v>
      </c>
      <c r="M134" s="147">
        <v>0</v>
      </c>
      <c r="N134" s="57">
        <v>0</v>
      </c>
      <c r="O134" s="57">
        <v>0</v>
      </c>
      <c r="Q134" s="147">
        <v>0</v>
      </c>
      <c r="R134" s="57">
        <v>0</v>
      </c>
      <c r="S134" s="57">
        <v>0</v>
      </c>
      <c r="U134" s="147">
        <v>0</v>
      </c>
      <c r="V134" s="57">
        <v>0</v>
      </c>
      <c r="W134" s="57">
        <v>0</v>
      </c>
      <c r="Y134" s="147">
        <v>0</v>
      </c>
      <c r="Z134" s="57">
        <v>0</v>
      </c>
      <c r="AA134" s="57">
        <v>0</v>
      </c>
      <c r="AC134" s="147">
        <v>0</v>
      </c>
      <c r="AD134" s="57">
        <v>0</v>
      </c>
      <c r="AE134" s="57">
        <v>0</v>
      </c>
      <c r="AG134" s="147">
        <v>0</v>
      </c>
      <c r="AH134" s="57">
        <v>0</v>
      </c>
      <c r="AI134" s="57">
        <v>0</v>
      </c>
      <c r="AK134" s="147">
        <v>0</v>
      </c>
      <c r="AL134" s="57">
        <v>0</v>
      </c>
      <c r="AM134" s="57">
        <v>0</v>
      </c>
      <c r="AO134" s="147">
        <v>0</v>
      </c>
      <c r="AP134" s="57">
        <v>0</v>
      </c>
      <c r="AQ134" s="57">
        <v>0</v>
      </c>
      <c r="AS134" s="147">
        <v>0</v>
      </c>
      <c r="AT134" s="57">
        <v>0</v>
      </c>
      <c r="AU134" s="57">
        <v>0</v>
      </c>
    </row>
    <row r="135" spans="2:47" x14ac:dyDescent="0.25">
      <c r="B135" s="126">
        <v>3230</v>
      </c>
      <c r="C135" s="131"/>
      <c r="D135" s="128" t="s">
        <v>110</v>
      </c>
      <c r="E135" s="147">
        <f t="shared" si="120"/>
        <v>0</v>
      </c>
      <c r="F135" s="57">
        <f t="shared" si="120"/>
        <v>0</v>
      </c>
      <c r="G135" s="57">
        <f t="shared" si="120"/>
        <v>0</v>
      </c>
      <c r="I135" s="147">
        <v>0</v>
      </c>
      <c r="J135" s="57">
        <v>0</v>
      </c>
      <c r="K135" s="57">
        <v>0</v>
      </c>
      <c r="M135" s="147">
        <v>0</v>
      </c>
      <c r="N135" s="57">
        <v>0</v>
      </c>
      <c r="O135" s="57">
        <v>0</v>
      </c>
      <c r="Q135" s="147">
        <v>0</v>
      </c>
      <c r="R135" s="57">
        <v>0</v>
      </c>
      <c r="S135" s="57">
        <v>0</v>
      </c>
      <c r="U135" s="147">
        <v>0</v>
      </c>
      <c r="V135" s="57">
        <v>0</v>
      </c>
      <c r="W135" s="57">
        <v>0</v>
      </c>
      <c r="Y135" s="147">
        <v>0</v>
      </c>
      <c r="Z135" s="57">
        <v>0</v>
      </c>
      <c r="AA135" s="57">
        <v>0</v>
      </c>
      <c r="AC135" s="147">
        <v>0</v>
      </c>
      <c r="AD135" s="57">
        <v>0</v>
      </c>
      <c r="AE135" s="57">
        <v>0</v>
      </c>
      <c r="AG135" s="147">
        <v>0</v>
      </c>
      <c r="AH135" s="57">
        <v>0</v>
      </c>
      <c r="AI135" s="57">
        <v>0</v>
      </c>
      <c r="AK135" s="147">
        <v>0</v>
      </c>
      <c r="AL135" s="57">
        <v>0</v>
      </c>
      <c r="AM135" s="57">
        <v>0</v>
      </c>
      <c r="AO135" s="147">
        <v>0</v>
      </c>
      <c r="AP135" s="57">
        <v>0</v>
      </c>
      <c r="AQ135" s="57">
        <v>0</v>
      </c>
      <c r="AS135" s="147">
        <v>0</v>
      </c>
      <c r="AT135" s="57">
        <v>0</v>
      </c>
      <c r="AU135" s="57">
        <v>0</v>
      </c>
    </row>
    <row r="136" spans="2:47" x14ac:dyDescent="0.25">
      <c r="B136" s="126">
        <v>3240</v>
      </c>
      <c r="C136" s="131"/>
      <c r="D136" s="128" t="s">
        <v>45</v>
      </c>
      <c r="E136" s="147">
        <f t="shared" si="120"/>
        <v>0</v>
      </c>
      <c r="F136" s="57">
        <f t="shared" si="120"/>
        <v>0</v>
      </c>
      <c r="G136" s="57">
        <f t="shared" si="120"/>
        <v>0</v>
      </c>
      <c r="I136" s="147">
        <v>0</v>
      </c>
      <c r="J136" s="57">
        <v>0</v>
      </c>
      <c r="K136" s="57">
        <v>0</v>
      </c>
      <c r="M136" s="147">
        <v>0</v>
      </c>
      <c r="N136" s="57">
        <v>0</v>
      </c>
      <c r="O136" s="57">
        <v>0</v>
      </c>
      <c r="Q136" s="147">
        <v>0</v>
      </c>
      <c r="R136" s="57">
        <v>0</v>
      </c>
      <c r="S136" s="57">
        <v>0</v>
      </c>
      <c r="U136" s="147">
        <v>0</v>
      </c>
      <c r="V136" s="57">
        <v>0</v>
      </c>
      <c r="W136" s="57">
        <v>0</v>
      </c>
      <c r="Y136" s="147">
        <v>0</v>
      </c>
      <c r="Z136" s="57">
        <v>0</v>
      </c>
      <c r="AA136" s="57">
        <v>0</v>
      </c>
      <c r="AC136" s="147">
        <v>0</v>
      </c>
      <c r="AD136" s="57">
        <v>0</v>
      </c>
      <c r="AE136" s="57">
        <v>0</v>
      </c>
      <c r="AG136" s="147">
        <v>0</v>
      </c>
      <c r="AH136" s="57">
        <v>0</v>
      </c>
      <c r="AI136" s="57">
        <v>0</v>
      </c>
      <c r="AK136" s="147">
        <v>0</v>
      </c>
      <c r="AL136" s="57">
        <v>0</v>
      </c>
      <c r="AM136" s="57">
        <v>0</v>
      </c>
      <c r="AO136" s="147">
        <v>0</v>
      </c>
      <c r="AP136" s="57">
        <v>0</v>
      </c>
      <c r="AQ136" s="57">
        <v>0</v>
      </c>
      <c r="AS136" s="147">
        <v>0</v>
      </c>
      <c r="AT136" s="57">
        <v>0</v>
      </c>
      <c r="AU136" s="57">
        <v>0</v>
      </c>
    </row>
    <row r="137" spans="2:47" x14ac:dyDescent="0.25">
      <c r="B137" s="126">
        <v>3250</v>
      </c>
      <c r="C137" s="131"/>
      <c r="D137" s="128" t="s">
        <v>48</v>
      </c>
      <c r="E137" s="147">
        <f t="shared" si="120"/>
        <v>0</v>
      </c>
      <c r="F137" s="57">
        <f t="shared" si="120"/>
        <v>0</v>
      </c>
      <c r="G137" s="57">
        <f t="shared" si="120"/>
        <v>0</v>
      </c>
      <c r="I137" s="147">
        <v>0</v>
      </c>
      <c r="J137" s="57">
        <v>0</v>
      </c>
      <c r="K137" s="57">
        <v>0</v>
      </c>
      <c r="M137" s="147">
        <v>0</v>
      </c>
      <c r="N137" s="57">
        <v>0</v>
      </c>
      <c r="O137" s="57">
        <v>0</v>
      </c>
      <c r="Q137" s="147">
        <v>0</v>
      </c>
      <c r="R137" s="57">
        <v>0</v>
      </c>
      <c r="S137" s="57">
        <v>0</v>
      </c>
      <c r="U137" s="147">
        <v>0</v>
      </c>
      <c r="V137" s="57">
        <v>0</v>
      </c>
      <c r="W137" s="57">
        <v>0</v>
      </c>
      <c r="Y137" s="147">
        <v>0</v>
      </c>
      <c r="Z137" s="57">
        <v>0</v>
      </c>
      <c r="AA137" s="57">
        <v>0</v>
      </c>
      <c r="AC137" s="147">
        <v>0</v>
      </c>
      <c r="AD137" s="57">
        <v>0</v>
      </c>
      <c r="AE137" s="57">
        <v>0</v>
      </c>
      <c r="AG137" s="147">
        <v>0</v>
      </c>
      <c r="AH137" s="57">
        <v>0</v>
      </c>
      <c r="AI137" s="57">
        <v>0</v>
      </c>
      <c r="AK137" s="147">
        <v>0</v>
      </c>
      <c r="AL137" s="57">
        <v>0</v>
      </c>
      <c r="AM137" s="57">
        <v>0</v>
      </c>
      <c r="AO137" s="147">
        <v>0</v>
      </c>
      <c r="AP137" s="57">
        <v>0</v>
      </c>
      <c r="AQ137" s="57">
        <v>0</v>
      </c>
      <c r="AS137" s="147">
        <v>0</v>
      </c>
      <c r="AT137" s="57">
        <v>0</v>
      </c>
      <c r="AU137" s="57">
        <v>0</v>
      </c>
    </row>
    <row r="138" spans="2:47" x14ac:dyDescent="0.25">
      <c r="B138" s="126"/>
      <c r="C138" s="131"/>
      <c r="D138" s="128"/>
      <c r="E138" s="147"/>
      <c r="F138" s="57"/>
      <c r="G138" s="57"/>
      <c r="I138" s="147"/>
      <c r="J138" s="57"/>
      <c r="K138" s="57"/>
      <c r="M138" s="147"/>
      <c r="N138" s="57"/>
      <c r="O138" s="57"/>
      <c r="Q138" s="147"/>
      <c r="R138" s="57"/>
      <c r="S138" s="57"/>
      <c r="U138" s="147"/>
      <c r="V138" s="57"/>
      <c r="W138" s="57"/>
      <c r="Y138" s="147"/>
      <c r="Z138" s="57"/>
      <c r="AA138" s="57"/>
      <c r="AC138" s="147"/>
      <c r="AD138" s="57"/>
      <c r="AE138" s="57"/>
      <c r="AG138" s="147"/>
      <c r="AH138" s="57"/>
      <c r="AI138" s="57"/>
      <c r="AK138" s="147"/>
      <c r="AL138" s="57"/>
      <c r="AM138" s="57"/>
      <c r="AO138" s="147"/>
      <c r="AP138" s="57"/>
      <c r="AQ138" s="57"/>
      <c r="AS138" s="147"/>
      <c r="AT138" s="57"/>
      <c r="AU138" s="57"/>
    </row>
    <row r="139" spans="2:47" x14ac:dyDescent="0.25">
      <c r="B139" s="126">
        <v>3300</v>
      </c>
      <c r="C139" s="132" t="s">
        <v>115</v>
      </c>
      <c r="E139" s="148">
        <f>SUM(E140:E141)</f>
        <v>0</v>
      </c>
      <c r="F139" s="75">
        <f>SUM(F140:F141)</f>
        <v>0</v>
      </c>
      <c r="G139" s="75">
        <f>SUM(G140:G141)</f>
        <v>0</v>
      </c>
      <c r="I139" s="148">
        <f t="shared" ref="I139:K139" si="121">SUM(I140:I141)</f>
        <v>0</v>
      </c>
      <c r="J139" s="75">
        <f t="shared" si="121"/>
        <v>0</v>
      </c>
      <c r="K139" s="75">
        <f t="shared" si="121"/>
        <v>0</v>
      </c>
      <c r="M139" s="148">
        <f t="shared" ref="M139:O139" si="122">SUM(M140:M141)</f>
        <v>0</v>
      </c>
      <c r="N139" s="75">
        <f t="shared" si="122"/>
        <v>0</v>
      </c>
      <c r="O139" s="75">
        <f t="shared" si="122"/>
        <v>0</v>
      </c>
      <c r="Q139" s="148">
        <f t="shared" ref="Q139:S139" si="123">SUM(Q140:Q141)</f>
        <v>0</v>
      </c>
      <c r="R139" s="75">
        <f t="shared" si="123"/>
        <v>0</v>
      </c>
      <c r="S139" s="75">
        <f t="shared" si="123"/>
        <v>0</v>
      </c>
      <c r="U139" s="148">
        <f t="shared" ref="U139:W139" si="124">SUM(U140:U141)</f>
        <v>0</v>
      </c>
      <c r="V139" s="75">
        <f t="shared" si="124"/>
        <v>0</v>
      </c>
      <c r="W139" s="75">
        <f t="shared" si="124"/>
        <v>0</v>
      </c>
      <c r="Y139" s="148">
        <f t="shared" ref="Y139:AA139" si="125">SUM(Y140:Y141)</f>
        <v>0</v>
      </c>
      <c r="Z139" s="75">
        <f t="shared" si="125"/>
        <v>0</v>
      </c>
      <c r="AA139" s="75">
        <f t="shared" si="125"/>
        <v>0</v>
      </c>
      <c r="AC139" s="148">
        <f>SUM(AC140:AC141)</f>
        <v>0</v>
      </c>
      <c r="AD139" s="75">
        <f>SUM(AD140:AD141)</f>
        <v>0</v>
      </c>
      <c r="AE139" s="75">
        <f>SUM(AE140:AE141)</f>
        <v>0</v>
      </c>
      <c r="AG139" s="148">
        <f>SUM(AG140:AG141)</f>
        <v>0</v>
      </c>
      <c r="AH139" s="75">
        <f>SUM(AH140:AH141)</f>
        <v>0</v>
      </c>
      <c r="AI139" s="75">
        <f>SUM(AI140:AI141)</f>
        <v>0</v>
      </c>
      <c r="AK139" s="148">
        <f>SUM(AK140:AK141)</f>
        <v>0</v>
      </c>
      <c r="AL139" s="75">
        <f>SUM(AL140:AL141)</f>
        <v>0</v>
      </c>
      <c r="AM139" s="75">
        <f>SUM(AM140:AM141)</f>
        <v>0</v>
      </c>
      <c r="AO139" s="148">
        <f>SUM(AO140:AO141)</f>
        <v>0</v>
      </c>
      <c r="AP139" s="75">
        <f>SUM(AP140:AP141)</f>
        <v>0</v>
      </c>
      <c r="AQ139" s="75">
        <f>SUM(AQ140:AQ141)</f>
        <v>0</v>
      </c>
      <c r="AS139" s="148">
        <f>SUM(AS140:AS141)</f>
        <v>0</v>
      </c>
      <c r="AT139" s="75">
        <f>SUM(AT140:AT141)</f>
        <v>0</v>
      </c>
      <c r="AU139" s="75">
        <f>SUM(AU140:AU141)</f>
        <v>0</v>
      </c>
    </row>
    <row r="140" spans="2:47" x14ac:dyDescent="0.25">
      <c r="B140" s="126">
        <v>3310</v>
      </c>
      <c r="C140" s="131"/>
      <c r="D140" s="128" t="s">
        <v>60</v>
      </c>
      <c r="E140" s="147">
        <f t="shared" ref="E140:G141" si="126">+I140+M140+Q140+U140+Y140+AC140+AG140+AK140+AO140+AS140</f>
        <v>0</v>
      </c>
      <c r="F140" s="57">
        <f t="shared" si="126"/>
        <v>0</v>
      </c>
      <c r="G140" s="57">
        <f t="shared" si="126"/>
        <v>0</v>
      </c>
      <c r="I140" s="147">
        <v>0</v>
      </c>
      <c r="J140" s="57">
        <v>0</v>
      </c>
      <c r="K140" s="57">
        <v>0</v>
      </c>
      <c r="M140" s="147">
        <v>0</v>
      </c>
      <c r="N140" s="57">
        <v>0</v>
      </c>
      <c r="O140" s="57">
        <v>0</v>
      </c>
      <c r="Q140" s="147">
        <v>0</v>
      </c>
      <c r="R140" s="57">
        <v>0</v>
      </c>
      <c r="S140" s="57">
        <v>0</v>
      </c>
      <c r="U140" s="147">
        <v>0</v>
      </c>
      <c r="V140" s="57">
        <v>0</v>
      </c>
      <c r="W140" s="57">
        <v>0</v>
      </c>
      <c r="Y140" s="147">
        <v>0</v>
      </c>
      <c r="Z140" s="57">
        <v>0</v>
      </c>
      <c r="AA140" s="57">
        <v>0</v>
      </c>
      <c r="AC140" s="147">
        <v>0</v>
      </c>
      <c r="AD140" s="57">
        <v>0</v>
      </c>
      <c r="AE140" s="57">
        <v>0</v>
      </c>
      <c r="AG140" s="147">
        <v>0</v>
      </c>
      <c r="AH140" s="57">
        <v>0</v>
      </c>
      <c r="AI140" s="57">
        <v>0</v>
      </c>
      <c r="AK140" s="147">
        <v>0</v>
      </c>
      <c r="AL140" s="57">
        <v>0</v>
      </c>
      <c r="AM140" s="57">
        <v>0</v>
      </c>
      <c r="AO140" s="147">
        <v>0</v>
      </c>
      <c r="AP140" s="57">
        <v>0</v>
      </c>
      <c r="AQ140" s="57">
        <v>0</v>
      </c>
      <c r="AS140" s="147">
        <v>0</v>
      </c>
      <c r="AT140" s="57">
        <v>0</v>
      </c>
      <c r="AU140" s="57">
        <v>0</v>
      </c>
    </row>
    <row r="141" spans="2:47" x14ac:dyDescent="0.25">
      <c r="B141" s="126">
        <v>3320</v>
      </c>
      <c r="C141" s="131"/>
      <c r="D141" s="128" t="s">
        <v>64</v>
      </c>
      <c r="E141" s="147">
        <f t="shared" si="126"/>
        <v>0</v>
      </c>
      <c r="F141" s="57">
        <f t="shared" si="126"/>
        <v>0</v>
      </c>
      <c r="G141" s="57">
        <f t="shared" si="126"/>
        <v>0</v>
      </c>
      <c r="I141" s="147">
        <v>0</v>
      </c>
      <c r="J141" s="57">
        <v>0</v>
      </c>
      <c r="K141" s="57">
        <v>0</v>
      </c>
      <c r="M141" s="147">
        <v>0</v>
      </c>
      <c r="N141" s="57">
        <v>0</v>
      </c>
      <c r="O141" s="57">
        <v>0</v>
      </c>
      <c r="Q141" s="147">
        <v>0</v>
      </c>
      <c r="R141" s="57">
        <v>0</v>
      </c>
      <c r="S141" s="57">
        <v>0</v>
      </c>
      <c r="U141" s="147">
        <v>0</v>
      </c>
      <c r="V141" s="57">
        <v>0</v>
      </c>
      <c r="W141" s="57">
        <v>0</v>
      </c>
      <c r="Y141" s="147">
        <v>0</v>
      </c>
      <c r="Z141" s="57">
        <v>0</v>
      </c>
      <c r="AA141" s="57">
        <v>0</v>
      </c>
      <c r="AC141" s="147">
        <v>0</v>
      </c>
      <c r="AD141" s="57">
        <v>0</v>
      </c>
      <c r="AE141" s="57">
        <v>0</v>
      </c>
      <c r="AG141" s="147">
        <v>0</v>
      </c>
      <c r="AH141" s="57">
        <v>0</v>
      </c>
      <c r="AI141" s="57">
        <v>0</v>
      </c>
      <c r="AK141" s="147">
        <v>0</v>
      </c>
      <c r="AL141" s="57">
        <v>0</v>
      </c>
      <c r="AM141" s="57">
        <v>0</v>
      </c>
      <c r="AO141" s="147">
        <v>0</v>
      </c>
      <c r="AP141" s="57">
        <v>0</v>
      </c>
      <c r="AQ141" s="57">
        <v>0</v>
      </c>
      <c r="AS141" s="147">
        <v>0</v>
      </c>
      <c r="AT141" s="57">
        <v>0</v>
      </c>
      <c r="AU141" s="57">
        <v>0</v>
      </c>
    </row>
    <row r="142" spans="2:47" x14ac:dyDescent="0.25">
      <c r="B142" s="126"/>
      <c r="C142" s="131"/>
      <c r="D142" s="128"/>
      <c r="E142" s="147"/>
      <c r="F142" s="57"/>
      <c r="G142" s="57"/>
      <c r="I142" s="147"/>
      <c r="J142" s="57"/>
      <c r="K142" s="57"/>
      <c r="M142" s="147"/>
      <c r="N142" s="57"/>
      <c r="O142" s="57"/>
      <c r="Q142" s="147"/>
      <c r="R142" s="57"/>
      <c r="S142" s="57"/>
      <c r="U142" s="147"/>
      <c r="V142" s="57"/>
      <c r="W142" s="57"/>
      <c r="Y142" s="147"/>
      <c r="Z142" s="57"/>
      <c r="AA142" s="57"/>
      <c r="AC142" s="147"/>
      <c r="AD142" s="57"/>
      <c r="AE142" s="57"/>
      <c r="AG142" s="147"/>
      <c r="AH142" s="57"/>
      <c r="AI142" s="57"/>
      <c r="AK142" s="147"/>
      <c r="AL142" s="57"/>
      <c r="AM142" s="57"/>
      <c r="AO142" s="147"/>
      <c r="AP142" s="57"/>
      <c r="AQ142" s="57"/>
      <c r="AS142" s="147"/>
      <c r="AT142" s="57"/>
      <c r="AU142" s="57"/>
    </row>
    <row r="143" spans="2:47" x14ac:dyDescent="0.25">
      <c r="B143" s="126">
        <v>3000</v>
      </c>
      <c r="C143" s="131"/>
      <c r="D143" s="130" t="s">
        <v>120</v>
      </c>
      <c r="E143" s="148">
        <f>+E132+E127+E139</f>
        <v>0</v>
      </c>
      <c r="F143" s="75">
        <f t="shared" ref="F143:G143" si="127">+F132+F127+F139</f>
        <v>0</v>
      </c>
      <c r="G143" s="75">
        <f t="shared" si="127"/>
        <v>0</v>
      </c>
      <c r="I143" s="148">
        <f t="shared" ref="I143:K143" si="128">+I132+I127+I139</f>
        <v>0</v>
      </c>
      <c r="J143" s="75">
        <f t="shared" si="128"/>
        <v>0</v>
      </c>
      <c r="K143" s="75">
        <f t="shared" si="128"/>
        <v>0</v>
      </c>
      <c r="M143" s="148">
        <f t="shared" ref="M143:O143" si="129">+M132+M127+M139</f>
        <v>0</v>
      </c>
      <c r="N143" s="75">
        <f t="shared" si="129"/>
        <v>0</v>
      </c>
      <c r="O143" s="75">
        <f t="shared" si="129"/>
        <v>0</v>
      </c>
      <c r="Q143" s="148">
        <f t="shared" ref="Q143:S143" si="130">+Q132+Q127+Q139</f>
        <v>0</v>
      </c>
      <c r="R143" s="75">
        <f t="shared" si="130"/>
        <v>0</v>
      </c>
      <c r="S143" s="75">
        <f t="shared" si="130"/>
        <v>0</v>
      </c>
      <c r="U143" s="148">
        <f t="shared" ref="U143:W143" si="131">+U132+U127+U139</f>
        <v>0</v>
      </c>
      <c r="V143" s="75">
        <f t="shared" si="131"/>
        <v>0</v>
      </c>
      <c r="W143" s="75">
        <f t="shared" si="131"/>
        <v>0</v>
      </c>
      <c r="Y143" s="148">
        <f t="shared" ref="Y143:AA143" si="132">+Y132+Y127+Y139</f>
        <v>0</v>
      </c>
      <c r="Z143" s="75">
        <f t="shared" si="132"/>
        <v>0</v>
      </c>
      <c r="AA143" s="75">
        <f t="shared" si="132"/>
        <v>0</v>
      </c>
      <c r="AC143" s="148">
        <f>+AC132+AC127+AC139</f>
        <v>0</v>
      </c>
      <c r="AD143" s="75">
        <f t="shared" ref="AD143:AE143" si="133">+AD132+AD127+AD139</f>
        <v>0</v>
      </c>
      <c r="AE143" s="75">
        <f t="shared" si="133"/>
        <v>0</v>
      </c>
      <c r="AG143" s="148">
        <f>+AG132+AG127+AG139</f>
        <v>0</v>
      </c>
      <c r="AH143" s="75">
        <f t="shared" ref="AH143:AI143" si="134">+AH132+AH127+AH139</f>
        <v>0</v>
      </c>
      <c r="AI143" s="75">
        <f t="shared" si="134"/>
        <v>0</v>
      </c>
      <c r="AK143" s="148">
        <f>+AK132+AK127+AK139</f>
        <v>0</v>
      </c>
      <c r="AL143" s="75">
        <f t="shared" ref="AL143:AM143" si="135">+AL132+AL127+AL139</f>
        <v>0</v>
      </c>
      <c r="AM143" s="75">
        <f t="shared" si="135"/>
        <v>0</v>
      </c>
      <c r="AO143" s="148">
        <f>+AO132+AO127+AO139</f>
        <v>0</v>
      </c>
      <c r="AP143" s="75">
        <f t="shared" ref="AP143:AQ143" si="136">+AP132+AP127+AP139</f>
        <v>0</v>
      </c>
      <c r="AQ143" s="75">
        <f t="shared" si="136"/>
        <v>0</v>
      </c>
      <c r="AS143" s="148">
        <f>+AS132+AS127+AS139</f>
        <v>0</v>
      </c>
      <c r="AT143" s="75">
        <f t="shared" ref="AT143:AU143" si="137">+AT132+AT127+AT139</f>
        <v>0</v>
      </c>
      <c r="AU143" s="75">
        <f t="shared" si="137"/>
        <v>0</v>
      </c>
    </row>
    <row r="144" spans="2:47" x14ac:dyDescent="0.25">
      <c r="B144" s="126"/>
      <c r="C144" s="131"/>
      <c r="D144" s="42"/>
      <c r="E144" s="146"/>
      <c r="F144" s="38"/>
      <c r="G144" s="38"/>
      <c r="I144" s="146"/>
      <c r="J144" s="38"/>
      <c r="K144" s="38"/>
      <c r="M144" s="146"/>
      <c r="N144" s="38"/>
      <c r="O144" s="38"/>
      <c r="Q144" s="146"/>
      <c r="R144" s="38"/>
      <c r="S144" s="38"/>
      <c r="U144" s="146"/>
      <c r="V144" s="38"/>
      <c r="W144" s="38"/>
      <c r="Y144" s="146"/>
      <c r="Z144" s="38"/>
      <c r="AA144" s="38"/>
      <c r="AC144" s="146"/>
      <c r="AD144" s="38"/>
      <c r="AE144" s="38"/>
      <c r="AG144" s="146"/>
      <c r="AH144" s="38"/>
      <c r="AI144" s="38"/>
      <c r="AK144" s="146"/>
      <c r="AL144" s="38"/>
      <c r="AM144" s="38"/>
      <c r="AO144" s="146"/>
      <c r="AP144" s="38"/>
      <c r="AQ144" s="38"/>
      <c r="AS144" s="146"/>
      <c r="AT144" s="38"/>
      <c r="AU144" s="38"/>
    </row>
    <row r="145" spans="2:47" x14ac:dyDescent="0.25">
      <c r="B145" s="126"/>
      <c r="C145" s="131"/>
      <c r="D145" s="42" t="s">
        <v>124</v>
      </c>
      <c r="E145" s="146">
        <f>+E143+E123</f>
        <v>0</v>
      </c>
      <c r="F145" s="38">
        <f t="shared" ref="F145:G145" si="138">+F143+F123</f>
        <v>0</v>
      </c>
      <c r="G145" s="38">
        <f t="shared" si="138"/>
        <v>0</v>
      </c>
      <c r="I145" s="146">
        <f t="shared" ref="I145:K145" si="139">+I143+I123</f>
        <v>0</v>
      </c>
      <c r="J145" s="38">
        <f t="shared" si="139"/>
        <v>0</v>
      </c>
      <c r="K145" s="38">
        <f t="shared" si="139"/>
        <v>0</v>
      </c>
      <c r="M145" s="146">
        <f t="shared" ref="M145:O145" si="140">+M143+M123</f>
        <v>0</v>
      </c>
      <c r="N145" s="38">
        <f t="shared" si="140"/>
        <v>0</v>
      </c>
      <c r="O145" s="38">
        <f t="shared" si="140"/>
        <v>0</v>
      </c>
      <c r="Q145" s="146">
        <f t="shared" ref="Q145:S145" si="141">+Q143+Q123</f>
        <v>0</v>
      </c>
      <c r="R145" s="38">
        <f t="shared" si="141"/>
        <v>0</v>
      </c>
      <c r="S145" s="38">
        <f t="shared" si="141"/>
        <v>0</v>
      </c>
      <c r="U145" s="146">
        <f t="shared" ref="U145:W145" si="142">+U143+U123</f>
        <v>0</v>
      </c>
      <c r="V145" s="38">
        <f t="shared" si="142"/>
        <v>0</v>
      </c>
      <c r="W145" s="38">
        <f t="shared" si="142"/>
        <v>0</v>
      </c>
      <c r="Y145" s="146">
        <f t="shared" ref="Y145:AA145" si="143">+Y143+Y123</f>
        <v>0</v>
      </c>
      <c r="Z145" s="38">
        <f t="shared" si="143"/>
        <v>0</v>
      </c>
      <c r="AA145" s="38">
        <f t="shared" si="143"/>
        <v>0</v>
      </c>
      <c r="AC145" s="146">
        <f>+AC143+AC123</f>
        <v>0</v>
      </c>
      <c r="AD145" s="38">
        <f t="shared" ref="AD145:AE145" si="144">+AD143+AD123</f>
        <v>0</v>
      </c>
      <c r="AE145" s="38">
        <f t="shared" si="144"/>
        <v>0</v>
      </c>
      <c r="AG145" s="146">
        <f>+AG143+AG123</f>
        <v>0</v>
      </c>
      <c r="AH145" s="38">
        <f t="shared" ref="AH145:AI145" si="145">+AH143+AH123</f>
        <v>0</v>
      </c>
      <c r="AI145" s="38">
        <f t="shared" si="145"/>
        <v>0</v>
      </c>
      <c r="AK145" s="146">
        <f>+AK143+AK123</f>
        <v>0</v>
      </c>
      <c r="AL145" s="38">
        <f t="shared" ref="AL145:AM145" si="146">+AL143+AL123</f>
        <v>0</v>
      </c>
      <c r="AM145" s="38">
        <f t="shared" si="146"/>
        <v>0</v>
      </c>
      <c r="AO145" s="146">
        <f>+AO143+AO123</f>
        <v>0</v>
      </c>
      <c r="AP145" s="38">
        <f t="shared" ref="AP145:AQ145" si="147">+AP143+AP123</f>
        <v>0</v>
      </c>
      <c r="AQ145" s="38">
        <f t="shared" si="147"/>
        <v>0</v>
      </c>
      <c r="AS145" s="146">
        <f>+AS143+AS123</f>
        <v>0</v>
      </c>
      <c r="AT145" s="38">
        <f t="shared" ref="AT145:AU145" si="148">+AT143+AT123</f>
        <v>0</v>
      </c>
      <c r="AU145" s="38">
        <f t="shared" si="148"/>
        <v>0</v>
      </c>
    </row>
    <row r="146" spans="2:47" x14ac:dyDescent="0.25">
      <c r="B146" s="127"/>
      <c r="C146" s="133"/>
      <c r="D146" s="96"/>
      <c r="E146" s="154"/>
      <c r="F146" s="97"/>
      <c r="G146" s="97"/>
      <c r="I146" s="154"/>
      <c r="J146" s="97"/>
      <c r="K146" s="97"/>
      <c r="M146" s="154"/>
      <c r="N146" s="97"/>
      <c r="O146" s="97"/>
      <c r="Q146" s="154"/>
      <c r="R146" s="97"/>
      <c r="S146" s="97"/>
      <c r="U146" s="154"/>
      <c r="V146" s="97"/>
      <c r="W146" s="97"/>
      <c r="Y146" s="154"/>
      <c r="Z146" s="97"/>
      <c r="AA146" s="97"/>
      <c r="AC146" s="154"/>
      <c r="AD146" s="97"/>
      <c r="AE146" s="97"/>
      <c r="AG146" s="154"/>
      <c r="AH146" s="97"/>
      <c r="AI146" s="97"/>
      <c r="AK146" s="154"/>
      <c r="AL146" s="97"/>
      <c r="AM146" s="97"/>
      <c r="AO146" s="154"/>
      <c r="AP146" s="97"/>
      <c r="AQ146" s="97"/>
      <c r="AS146" s="154"/>
      <c r="AT146" s="97"/>
      <c r="AU146" s="97"/>
    </row>
    <row r="147" spans="2:47" x14ac:dyDescent="0.25">
      <c r="E147" s="158">
        <f>+E63-E133</f>
        <v>0</v>
      </c>
      <c r="F147" s="158">
        <f t="shared" ref="F147:G147" si="149">+F63-F133</f>
        <v>0</v>
      </c>
      <c r="G147" s="158">
        <f t="shared" si="149"/>
        <v>0</v>
      </c>
      <c r="I147" s="158">
        <f t="shared" ref="I147:K147" si="150">+I63-I133</f>
        <v>0</v>
      </c>
      <c r="J147" s="158">
        <f t="shared" si="150"/>
        <v>0</v>
      </c>
      <c r="K147" s="158">
        <f t="shared" si="150"/>
        <v>0</v>
      </c>
      <c r="M147" s="158">
        <f t="shared" ref="M147:O147" si="151">+M63-M133</f>
        <v>0</v>
      </c>
      <c r="N147" s="158">
        <f t="shared" si="151"/>
        <v>0</v>
      </c>
      <c r="O147" s="158">
        <f t="shared" si="151"/>
        <v>0</v>
      </c>
      <c r="Q147" s="158">
        <f t="shared" ref="Q147:S147" si="152">+Q63-Q133</f>
        <v>0</v>
      </c>
      <c r="R147" s="158">
        <f t="shared" si="152"/>
        <v>0</v>
      </c>
      <c r="S147" s="158">
        <f t="shared" si="152"/>
        <v>0</v>
      </c>
      <c r="U147" s="158">
        <f t="shared" ref="U147:W147" si="153">+U63-U133</f>
        <v>0</v>
      </c>
      <c r="V147" s="158">
        <f t="shared" si="153"/>
        <v>0</v>
      </c>
      <c r="W147" s="158">
        <f t="shared" si="153"/>
        <v>0</v>
      </c>
      <c r="Y147" s="158">
        <f t="shared" ref="Y147:AA147" si="154">+Y63-Y133</f>
        <v>0</v>
      </c>
      <c r="Z147" s="158">
        <f t="shared" si="154"/>
        <v>0</v>
      </c>
      <c r="AA147" s="158">
        <f t="shared" si="154"/>
        <v>0</v>
      </c>
      <c r="AC147" s="158">
        <f t="shared" ref="AC147:AE147" si="155">+AC63-AC133</f>
        <v>0</v>
      </c>
      <c r="AD147" s="158">
        <f t="shared" si="155"/>
        <v>0</v>
      </c>
      <c r="AE147" s="158">
        <f t="shared" si="155"/>
        <v>0</v>
      </c>
      <c r="AG147" s="158">
        <f t="shared" ref="AG147:AI147" si="156">+AG63-AG133</f>
        <v>0</v>
      </c>
      <c r="AH147" s="158">
        <f t="shared" si="156"/>
        <v>0</v>
      </c>
      <c r="AI147" s="158">
        <f t="shared" si="156"/>
        <v>0</v>
      </c>
      <c r="AK147" s="158">
        <f t="shared" ref="AK147:AM147" si="157">+AK63-AK133</f>
        <v>0</v>
      </c>
      <c r="AL147" s="158">
        <f t="shared" si="157"/>
        <v>0</v>
      </c>
      <c r="AM147" s="158">
        <f t="shared" si="157"/>
        <v>0</v>
      </c>
      <c r="AO147" s="158">
        <f t="shared" ref="AO147:AQ147" si="158">+AO63-AO133</f>
        <v>0</v>
      </c>
      <c r="AP147" s="158">
        <f t="shared" si="158"/>
        <v>0</v>
      </c>
      <c r="AQ147" s="158">
        <f t="shared" si="158"/>
        <v>0</v>
      </c>
      <c r="AS147" s="158">
        <f t="shared" ref="AS147:AU147" si="159">+AS63-AS133</f>
        <v>0</v>
      </c>
      <c r="AT147" s="158">
        <f t="shared" si="159"/>
        <v>0</v>
      </c>
      <c r="AU147" s="158">
        <f t="shared" si="159"/>
        <v>0</v>
      </c>
    </row>
    <row r="148" spans="2:47" x14ac:dyDescent="0.25">
      <c r="E148" s="158">
        <f>+E97-E123-E143</f>
        <v>0</v>
      </c>
      <c r="F148" s="158">
        <f t="shared" ref="F148:G148" si="160">+F97-F123-F143</f>
        <v>0</v>
      </c>
      <c r="G148" s="158">
        <f t="shared" si="160"/>
        <v>0</v>
      </c>
      <c r="I148" s="158">
        <f t="shared" ref="I148:K148" si="161">+I97-I123-I143</f>
        <v>0</v>
      </c>
      <c r="J148" s="158">
        <f t="shared" si="161"/>
        <v>0</v>
      </c>
      <c r="K148" s="158">
        <f t="shared" si="161"/>
        <v>0</v>
      </c>
      <c r="M148" s="158">
        <f t="shared" ref="M148:O148" si="162">+M97-M123-M143</f>
        <v>0</v>
      </c>
      <c r="N148" s="158">
        <f t="shared" si="162"/>
        <v>0</v>
      </c>
      <c r="O148" s="158">
        <f t="shared" si="162"/>
        <v>0</v>
      </c>
      <c r="Q148" s="158">
        <f t="shared" ref="Q148:S148" si="163">+Q97-Q123-Q143</f>
        <v>0</v>
      </c>
      <c r="R148" s="158">
        <f t="shared" si="163"/>
        <v>0</v>
      </c>
      <c r="S148" s="158">
        <f t="shared" si="163"/>
        <v>0</v>
      </c>
      <c r="U148" s="158">
        <f t="shared" ref="U148:W148" si="164">+U97-U123-U143</f>
        <v>0</v>
      </c>
      <c r="V148" s="158">
        <f t="shared" si="164"/>
        <v>0</v>
      </c>
      <c r="W148" s="158">
        <f t="shared" si="164"/>
        <v>0</v>
      </c>
      <c r="Y148" s="158">
        <f t="shared" ref="Y148:AA148" si="165">+Y97-Y123-Y143</f>
        <v>0</v>
      </c>
      <c r="Z148" s="158">
        <f t="shared" si="165"/>
        <v>0</v>
      </c>
      <c r="AA148" s="158">
        <f t="shared" si="165"/>
        <v>0</v>
      </c>
      <c r="AC148" s="158">
        <f t="shared" ref="AC148:AE148" si="166">+AC97-AC123-AC143</f>
        <v>0</v>
      </c>
      <c r="AD148" s="158">
        <f t="shared" si="166"/>
        <v>0</v>
      </c>
      <c r="AE148" s="158">
        <f t="shared" si="166"/>
        <v>0</v>
      </c>
      <c r="AG148" s="158">
        <f t="shared" ref="AG148:AI148" si="167">+AG97-AG123-AG143</f>
        <v>0</v>
      </c>
      <c r="AH148" s="158">
        <f t="shared" si="167"/>
        <v>0</v>
      </c>
      <c r="AI148" s="158">
        <f t="shared" si="167"/>
        <v>0</v>
      </c>
      <c r="AK148" s="158">
        <f t="shared" ref="AK148:AM148" si="168">+AK97-AK123-AK143</f>
        <v>0</v>
      </c>
      <c r="AL148" s="158">
        <f t="shared" si="168"/>
        <v>0</v>
      </c>
      <c r="AM148" s="158">
        <f t="shared" si="168"/>
        <v>0</v>
      </c>
      <c r="AO148" s="158">
        <f t="shared" ref="AO148:AQ148" si="169">+AO97-AO123-AO143</f>
        <v>0</v>
      </c>
      <c r="AP148" s="158">
        <f t="shared" si="169"/>
        <v>0</v>
      </c>
      <c r="AQ148" s="158">
        <f t="shared" si="169"/>
        <v>0</v>
      </c>
      <c r="AS148" s="158">
        <f t="shared" ref="AS148:AU148" si="170">+AS97-AS123-AS143</f>
        <v>0</v>
      </c>
      <c r="AT148" s="158">
        <f t="shared" si="170"/>
        <v>0</v>
      </c>
      <c r="AU148" s="158">
        <f t="shared" si="170"/>
        <v>0</v>
      </c>
    </row>
  </sheetData>
  <mergeCells count="26">
    <mergeCell ref="AG69:AI69"/>
    <mergeCell ref="AK69:AM69"/>
    <mergeCell ref="AO69:AQ69"/>
    <mergeCell ref="AS69:AU69"/>
    <mergeCell ref="AS3:AU3"/>
    <mergeCell ref="AG3:AI3"/>
    <mergeCell ref="AK3:AM3"/>
    <mergeCell ref="AO3:AQ3"/>
    <mergeCell ref="B67:G67"/>
    <mergeCell ref="B68:G68"/>
    <mergeCell ref="B69:G69"/>
    <mergeCell ref="I69:K69"/>
    <mergeCell ref="M69:O69"/>
    <mergeCell ref="Q69:S69"/>
    <mergeCell ref="U69:W69"/>
    <mergeCell ref="Y69:AA69"/>
    <mergeCell ref="AC69:AE69"/>
    <mergeCell ref="U3:W3"/>
    <mergeCell ref="Y3:AA3"/>
    <mergeCell ref="AC3:AE3"/>
    <mergeCell ref="Q3:S3"/>
    <mergeCell ref="B1:G1"/>
    <mergeCell ref="B2:G2"/>
    <mergeCell ref="B3:G3"/>
    <mergeCell ref="I3:K3"/>
    <mergeCell ref="M3:O3"/>
  </mergeCells>
  <pageMargins left="0.7" right="0.7" top="0.75" bottom="0.75" header="0.3" footer="0.3"/>
  <pageSetup paperSize="119" orientation="portrait" horizontalDpi="1200" verticalDpi="1200" r:id="rId1"/>
  <ignoredErrors>
    <ignoredError sqref="B6:AU13 B18:AU68 B14:D17 H14:AU17 B71:AU148 C69:AU69 B70:D70 H70 L70 P70 T70 X70:AU70" unlockedFormula="1"/>
    <ignoredError sqref="E14:G17" formula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zoomScaleNormal="100" workbookViewId="0"/>
  </sheetViews>
  <sheetFormatPr baseColWidth="10" defaultRowHeight="15" x14ac:dyDescent="0.25"/>
  <cols>
    <col min="1" max="2" width="2" style="70" customWidth="1"/>
    <col min="3" max="3" width="43.42578125" style="98" customWidth="1"/>
    <col min="4" max="4" width="15.42578125" style="16" bestFit="1" customWidth="1"/>
    <col min="5" max="5" width="15.85546875" style="16" bestFit="1" customWidth="1"/>
    <col min="6" max="6" width="15.5703125" style="16" hidden="1" customWidth="1"/>
    <col min="7" max="7" width="50.85546875" style="22" customWidth="1"/>
    <col min="8" max="9" width="15.85546875" style="22" customWidth="1"/>
    <col min="10" max="10" width="8" style="22" customWidth="1"/>
    <col min="11" max="11" width="5.5703125" style="22" customWidth="1"/>
    <col min="12" max="12" width="5.140625" style="70" customWidth="1"/>
    <col min="13" max="13" width="2.42578125" style="22" customWidth="1"/>
    <col min="14" max="14" width="56.85546875" style="22" customWidth="1"/>
    <col min="15" max="15" width="17.42578125" style="22" bestFit="1" customWidth="1"/>
    <col min="16" max="16" width="16" style="22" bestFit="1" customWidth="1"/>
    <col min="17" max="17" width="6.85546875" style="22" customWidth="1"/>
    <col min="18" max="18" width="6.42578125" style="22" customWidth="1"/>
    <col min="19" max="19" width="5.85546875" style="70" customWidth="1"/>
    <col min="20" max="20" width="53.42578125" style="22" customWidth="1"/>
    <col min="21" max="24" width="20.140625" style="22" customWidth="1"/>
    <col min="25" max="25" width="16.140625" style="22" customWidth="1"/>
    <col min="26" max="26" width="7.140625" style="22" customWidth="1"/>
    <col min="27" max="27" width="5.85546875" style="70" customWidth="1"/>
    <col min="28" max="28" width="50.85546875" style="22" customWidth="1"/>
    <col min="29" max="29" width="15.140625" style="22" customWidth="1"/>
    <col min="30" max="30" width="21" style="22" customWidth="1"/>
    <col min="31" max="32" width="7.7109375" style="22" customWidth="1"/>
    <col min="33" max="33" width="7.140625" style="22" customWidth="1"/>
    <col min="34" max="34" width="7.140625" style="70" customWidth="1"/>
    <col min="35" max="36" width="1.85546875" style="22" customWidth="1"/>
    <col min="37" max="37" width="57.5703125" style="22" customWidth="1"/>
    <col min="38" max="38" width="15.140625" style="22" bestFit="1" customWidth="1"/>
    <col min="39" max="39" width="15.5703125" style="22" bestFit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207" t="str">
        <f>+'32200'!B1</f>
        <v>3.2.2.0.0 Entidades Paramunicipales Empresariales Financieras Monetarias Con Participacion Estatal Mayoritaria</v>
      </c>
      <c r="D2" s="208"/>
      <c r="E2" s="208"/>
      <c r="F2" s="208"/>
      <c r="G2" s="208"/>
      <c r="H2" s="208"/>
      <c r="I2" s="208"/>
      <c r="J2" s="159"/>
      <c r="K2" s="2"/>
      <c r="L2" s="1"/>
      <c r="M2" s="207" t="str">
        <f>+C2</f>
        <v>3.2.2.0.0 Entidades Paramunicipales Empresariales Financieras Monetarias Con Participacion Estatal Mayoritaria</v>
      </c>
      <c r="N2" s="208"/>
      <c r="O2" s="208"/>
      <c r="P2" s="222"/>
      <c r="Q2" s="165"/>
      <c r="R2" s="2"/>
      <c r="S2" s="1"/>
      <c r="T2" s="211" t="str">
        <f>+C2</f>
        <v>3.2.2.0.0 Entidades Paramunicipales Empresariales Financieras Monetarias Con Participacion Estatal Mayoritaria</v>
      </c>
      <c r="U2" s="212"/>
      <c r="V2" s="212"/>
      <c r="W2" s="212"/>
      <c r="X2" s="212"/>
      <c r="Y2" s="213"/>
      <c r="Z2" s="2"/>
      <c r="AA2" s="1"/>
      <c r="AB2" s="207" t="str">
        <f>+C2</f>
        <v>3.2.2.0.0 Entidades Paramunicipales Empresariales Financieras Monetarias Con Participacion Estatal Mayoritaria</v>
      </c>
      <c r="AC2" s="208"/>
      <c r="AD2" s="208"/>
      <c r="AE2" s="162"/>
      <c r="AF2" s="168"/>
      <c r="AG2" s="2"/>
      <c r="AH2" s="1"/>
      <c r="AI2" s="207" t="str">
        <f>+C2</f>
        <v>3.2.2.0.0 Entidades Paramunicipales Empresariales Financieras Monetarias Con Participacion Estatal Mayoritaria</v>
      </c>
      <c r="AJ2" s="208"/>
      <c r="AK2" s="208"/>
      <c r="AL2" s="208"/>
      <c r="AM2" s="222"/>
    </row>
    <row r="3" spans="1:39" x14ac:dyDescent="0.25">
      <c r="A3" s="1"/>
      <c r="B3" s="1"/>
      <c r="C3" s="209" t="str">
        <f>+'32200'!B68</f>
        <v>Estado de Situación Financiera</v>
      </c>
      <c r="D3" s="210"/>
      <c r="E3" s="210"/>
      <c r="F3" s="210"/>
      <c r="G3" s="210"/>
      <c r="H3" s="210"/>
      <c r="I3" s="210"/>
      <c r="J3" s="160"/>
      <c r="K3" s="2"/>
      <c r="L3" s="1"/>
      <c r="M3" s="209" t="str">
        <f>+'32200'!B2</f>
        <v>Estado de Actividades</v>
      </c>
      <c r="N3" s="210"/>
      <c r="O3" s="210"/>
      <c r="P3" s="223"/>
      <c r="Q3" s="166"/>
      <c r="R3" s="2"/>
      <c r="S3" s="1"/>
      <c r="T3" s="224" t="s">
        <v>159</v>
      </c>
      <c r="U3" s="225"/>
      <c r="V3" s="225"/>
      <c r="W3" s="225"/>
      <c r="X3" s="225"/>
      <c r="Y3" s="226"/>
      <c r="Z3" s="2"/>
      <c r="AA3" s="1"/>
      <c r="AB3" s="209" t="s">
        <v>160</v>
      </c>
      <c r="AC3" s="210"/>
      <c r="AD3" s="210"/>
      <c r="AE3" s="163"/>
      <c r="AF3" s="169"/>
      <c r="AG3" s="2"/>
      <c r="AH3" s="1"/>
      <c r="AI3" s="209" t="s">
        <v>161</v>
      </c>
      <c r="AJ3" s="210"/>
      <c r="AK3" s="210"/>
      <c r="AL3" s="210"/>
      <c r="AM3" s="223"/>
    </row>
    <row r="4" spans="1:39" x14ac:dyDescent="0.25">
      <c r="A4" s="1"/>
      <c r="B4" s="1"/>
      <c r="C4" s="209" t="str">
        <f>+'32200'!B69</f>
        <v>Al 31 de Diciembre de 2024</v>
      </c>
      <c r="D4" s="210"/>
      <c r="E4" s="210"/>
      <c r="F4" s="210"/>
      <c r="G4" s="210"/>
      <c r="H4" s="210"/>
      <c r="I4" s="210"/>
      <c r="J4" s="160"/>
      <c r="K4" s="2"/>
      <c r="L4" s="1"/>
      <c r="M4" s="209" t="str">
        <f>+'32200'!B3</f>
        <v>Del 01 de Enero al 31 de Diciembre de 2024</v>
      </c>
      <c r="N4" s="210"/>
      <c r="O4" s="210"/>
      <c r="P4" s="223"/>
      <c r="Q4" s="166"/>
      <c r="R4" s="2"/>
      <c r="S4" s="1"/>
      <c r="T4" s="227" t="str">
        <f>+M4</f>
        <v>Del 01 de Enero al 31 de Diciembre de 2024</v>
      </c>
      <c r="U4" s="228"/>
      <c r="V4" s="228"/>
      <c r="W4" s="228"/>
      <c r="X4" s="228"/>
      <c r="Y4" s="229"/>
      <c r="Z4" s="2"/>
      <c r="AA4" s="4"/>
      <c r="AB4" s="209" t="str">
        <f>+M4</f>
        <v>Del 01 de Enero al 31 de Diciembre de 2024</v>
      </c>
      <c r="AC4" s="210"/>
      <c r="AD4" s="210"/>
      <c r="AE4" s="163"/>
      <c r="AF4" s="169"/>
      <c r="AG4" s="2"/>
      <c r="AH4" s="1"/>
      <c r="AI4" s="209" t="str">
        <f>+T4</f>
        <v>Del 01 de Enero al 31 de Diciembre de 2024</v>
      </c>
      <c r="AJ4" s="210"/>
      <c r="AK4" s="210"/>
      <c r="AL4" s="210"/>
      <c r="AM4" s="223"/>
    </row>
    <row r="5" spans="1:39" ht="30.6" customHeight="1" x14ac:dyDescent="0.25">
      <c r="A5" s="4"/>
      <c r="B5" s="4"/>
      <c r="C5" s="214"/>
      <c r="D5" s="215"/>
      <c r="E5" s="215"/>
      <c r="F5" s="215"/>
      <c r="G5" s="215"/>
      <c r="H5" s="215"/>
      <c r="I5" s="215"/>
      <c r="J5" s="161"/>
      <c r="K5" s="5"/>
      <c r="L5" s="4"/>
      <c r="M5" s="214"/>
      <c r="N5" s="215"/>
      <c r="O5" s="215"/>
      <c r="P5" s="216"/>
      <c r="Q5" s="167"/>
      <c r="R5" s="5"/>
      <c r="S5" s="4"/>
      <c r="T5" s="172" t="s">
        <v>0</v>
      </c>
      <c r="U5" s="173" t="s">
        <v>1</v>
      </c>
      <c r="V5" s="173" t="s">
        <v>2</v>
      </c>
      <c r="W5" s="173" t="s">
        <v>3</v>
      </c>
      <c r="X5" s="173" t="s">
        <v>4</v>
      </c>
      <c r="Y5" s="173" t="s">
        <v>5</v>
      </c>
      <c r="Z5" s="5"/>
      <c r="AA5" s="1"/>
      <c r="AB5" s="214"/>
      <c r="AC5" s="215"/>
      <c r="AD5" s="215"/>
      <c r="AE5" s="164"/>
      <c r="AF5" s="170"/>
      <c r="AG5" s="5"/>
      <c r="AH5" s="4"/>
      <c r="AI5" s="217"/>
      <c r="AJ5" s="218"/>
      <c r="AK5" s="218"/>
      <c r="AL5" s="218"/>
      <c r="AM5" s="219"/>
    </row>
    <row r="6" spans="1:39" ht="14.45" customHeight="1" x14ac:dyDescent="0.25">
      <c r="A6" s="6">
        <v>1000</v>
      </c>
      <c r="B6" s="6">
        <v>2000</v>
      </c>
      <c r="C6" s="15" t="s">
        <v>6</v>
      </c>
      <c r="D6" s="8">
        <v>2024</v>
      </c>
      <c r="E6" s="8">
        <v>2023</v>
      </c>
      <c r="F6" s="8">
        <v>2017</v>
      </c>
      <c r="G6" s="17" t="s">
        <v>7</v>
      </c>
      <c r="H6" s="8">
        <v>2024</v>
      </c>
      <c r="I6" s="7">
        <v>2023</v>
      </c>
      <c r="J6" s="134">
        <v>2022</v>
      </c>
      <c r="K6" s="8"/>
      <c r="L6" s="9"/>
      <c r="M6" s="10"/>
      <c r="N6" s="11"/>
      <c r="O6" s="8">
        <v>2024</v>
      </c>
      <c r="P6" s="7">
        <v>2023</v>
      </c>
      <c r="Q6" s="7">
        <v>2022</v>
      </c>
      <c r="R6" s="2"/>
      <c r="S6" s="1"/>
      <c r="T6" s="12"/>
      <c r="U6" s="13"/>
      <c r="V6" s="13"/>
      <c r="W6" s="13"/>
      <c r="X6" s="13"/>
      <c r="Y6" s="14"/>
      <c r="Z6" s="2"/>
      <c r="AA6" s="6">
        <v>1000</v>
      </c>
      <c r="AB6" s="25" t="s">
        <v>6</v>
      </c>
      <c r="AC6" s="29">
        <f>IF(E32&gt;D32,E32-D32,0)</f>
        <v>0</v>
      </c>
      <c r="AD6" s="30">
        <f>IF(D32&gt;E32,D32-E32,0)</f>
        <v>0</v>
      </c>
      <c r="AE6" s="29">
        <f>IF(F32&gt;E32,F32-E32,0)</f>
        <v>0</v>
      </c>
      <c r="AF6" s="30">
        <f>IF(E32&gt;F32,E32-F32,0)</f>
        <v>0</v>
      </c>
      <c r="AG6" s="2"/>
      <c r="AH6" s="1"/>
      <c r="AI6" s="220" t="s">
        <v>0</v>
      </c>
      <c r="AJ6" s="221"/>
      <c r="AK6" s="221"/>
      <c r="AL6" s="8">
        <v>2024</v>
      </c>
      <c r="AM6" s="7">
        <v>2023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10</v>
      </c>
      <c r="N7" s="21"/>
      <c r="P7" s="23"/>
      <c r="Q7" s="23"/>
      <c r="R7" s="2"/>
      <c r="S7" s="24">
        <v>900001</v>
      </c>
      <c r="T7" s="25" t="s">
        <v>193</v>
      </c>
      <c r="U7" s="26">
        <f>SUM(U8:U10)</f>
        <v>0</v>
      </c>
      <c r="V7" s="27"/>
      <c r="W7" s="27"/>
      <c r="X7" s="26"/>
      <c r="Y7" s="28">
        <f>SUM(U7:X7)</f>
        <v>0</v>
      </c>
      <c r="Z7" s="2"/>
      <c r="AA7" s="6">
        <v>1100</v>
      </c>
      <c r="AB7" s="47" t="s">
        <v>11</v>
      </c>
      <c r="AC7" s="48">
        <f>IF(E17&gt;D17,E17-D17,0)</f>
        <v>0</v>
      </c>
      <c r="AD7" s="49">
        <f>IF(D17&gt;E17,D17-E17,0)</f>
        <v>0</v>
      </c>
      <c r="AE7" s="48">
        <f>IF(F17&gt;E17,F17-E17,0)</f>
        <v>0</v>
      </c>
      <c r="AF7" s="49">
        <f>IF(E17&gt;F17,E17-F17,0)</f>
        <v>0</v>
      </c>
      <c r="AG7" s="2"/>
      <c r="AH7" s="1"/>
      <c r="AI7" s="31"/>
      <c r="AJ7" s="32"/>
      <c r="AK7" s="33"/>
      <c r="AL7" s="34"/>
      <c r="AM7" s="35"/>
    </row>
    <row r="8" spans="1:39" x14ac:dyDescent="0.25">
      <c r="A8" s="6">
        <v>1100</v>
      </c>
      <c r="B8" s="6">
        <v>2100</v>
      </c>
      <c r="C8" s="36" t="s">
        <v>11</v>
      </c>
      <c r="G8" s="17" t="s">
        <v>12</v>
      </c>
      <c r="H8" s="37"/>
      <c r="I8" s="38"/>
      <c r="J8" s="39"/>
      <c r="K8" s="40"/>
      <c r="L8" s="6">
        <v>4100</v>
      </c>
      <c r="M8" s="41" t="s">
        <v>13</v>
      </c>
      <c r="N8" s="42"/>
      <c r="O8" s="194">
        <f>SUM(O9:O15)</f>
        <v>0</v>
      </c>
      <c r="P8" s="195">
        <f>SUM(P9:P15)</f>
        <v>0</v>
      </c>
      <c r="Q8" s="38">
        <f>SUM(Q9:Q16)</f>
        <v>0</v>
      </c>
      <c r="R8" s="2"/>
      <c r="S8" s="43">
        <v>3110</v>
      </c>
      <c r="T8" s="44" t="s">
        <v>14</v>
      </c>
      <c r="U8" s="45">
        <f>+I35</f>
        <v>0</v>
      </c>
      <c r="V8" s="27"/>
      <c r="W8" s="27"/>
      <c r="X8" s="27"/>
      <c r="Y8" s="46">
        <f>SUM(U8:X8)</f>
        <v>0</v>
      </c>
      <c r="Z8" s="2"/>
      <c r="AA8" s="43">
        <v>1110</v>
      </c>
      <c r="AB8" s="44" t="s">
        <v>16</v>
      </c>
      <c r="AC8" s="60">
        <f t="shared" ref="AC8:AC14" si="0">IF(E9&gt;D9,E9-D9,0)</f>
        <v>0</v>
      </c>
      <c r="AD8" s="61">
        <f t="shared" ref="AD8:AD14" si="1">IF(D9&gt;E9,D9-E9,0)</f>
        <v>0</v>
      </c>
      <c r="AE8" s="60">
        <f t="shared" ref="AE8:AE14" si="2">IF(F9&gt;E9,F9-E9,0)</f>
        <v>0</v>
      </c>
      <c r="AF8" s="61">
        <f t="shared" ref="AF8:AF14" si="3">IF(E9&gt;F9,E9-F9,0)</f>
        <v>0</v>
      </c>
      <c r="AG8" s="2"/>
      <c r="AH8" s="1"/>
      <c r="AI8" s="50" t="s">
        <v>15</v>
      </c>
      <c r="AJ8" s="32"/>
      <c r="AK8" s="51"/>
      <c r="AL8" s="52"/>
      <c r="AM8" s="53"/>
    </row>
    <row r="9" spans="1:39" x14ac:dyDescent="0.25">
      <c r="A9" s="43">
        <v>1110</v>
      </c>
      <c r="B9" s="43">
        <v>2110</v>
      </c>
      <c r="C9" s="54" t="s">
        <v>16</v>
      </c>
      <c r="D9" s="55">
        <f>+'32200'!E74</f>
        <v>0</v>
      </c>
      <c r="E9" s="55">
        <f>+'32200'!F74</f>
        <v>0</v>
      </c>
      <c r="F9" s="55">
        <f>+'32200'!G74</f>
        <v>0</v>
      </c>
      <c r="G9" s="56" t="s">
        <v>17</v>
      </c>
      <c r="H9" s="55">
        <f>+'32200'!E102</f>
        <v>0</v>
      </c>
      <c r="I9" s="57">
        <f>+'32200'!F102</f>
        <v>0</v>
      </c>
      <c r="J9" s="57">
        <f>+'32200'!G102</f>
        <v>0</v>
      </c>
      <c r="K9" s="55"/>
      <c r="L9" s="43">
        <v>4110</v>
      </c>
      <c r="M9" s="58"/>
      <c r="N9" s="59" t="s">
        <v>18</v>
      </c>
      <c r="O9" s="192">
        <f>+'32200'!E7</f>
        <v>0</v>
      </c>
      <c r="P9" s="193">
        <f>+'32200'!F7</f>
        <v>0</v>
      </c>
      <c r="Q9" s="57">
        <f>+'32200'!G7</f>
        <v>0</v>
      </c>
      <c r="R9" s="2"/>
      <c r="S9" s="43">
        <v>3120</v>
      </c>
      <c r="T9" s="44" t="s">
        <v>19</v>
      </c>
      <c r="U9" s="45">
        <f t="shared" ref="U9:U10" si="4">+I36</f>
        <v>0</v>
      </c>
      <c r="V9" s="27"/>
      <c r="W9" s="27"/>
      <c r="X9" s="27"/>
      <c r="Y9" s="46">
        <f>SUM(U9:X9)</f>
        <v>0</v>
      </c>
      <c r="Z9" s="2"/>
      <c r="AA9" s="43">
        <v>1120</v>
      </c>
      <c r="AB9" s="44" t="s">
        <v>20</v>
      </c>
      <c r="AC9" s="60">
        <f t="shared" si="0"/>
        <v>0</v>
      </c>
      <c r="AD9" s="61">
        <f t="shared" si="1"/>
        <v>0</v>
      </c>
      <c r="AE9" s="60">
        <f t="shared" si="2"/>
        <v>0</v>
      </c>
      <c r="AF9" s="61">
        <f t="shared" si="3"/>
        <v>0</v>
      </c>
      <c r="AG9" s="2"/>
      <c r="AH9" s="1"/>
      <c r="AI9" s="31"/>
      <c r="AJ9" s="51" t="s">
        <v>8</v>
      </c>
      <c r="AK9" s="51"/>
      <c r="AL9" s="26">
        <f>SUM(AL10:AL19)</f>
        <v>0</v>
      </c>
      <c r="AM9" s="28">
        <f>SUM(AM10:AM19)</f>
        <v>0</v>
      </c>
    </row>
    <row r="10" spans="1:39" x14ac:dyDescent="0.25">
      <c r="A10" s="43">
        <v>1120</v>
      </c>
      <c r="B10" s="43">
        <v>2120</v>
      </c>
      <c r="C10" s="54" t="s">
        <v>20</v>
      </c>
      <c r="D10" s="55">
        <f>+'32200'!E75</f>
        <v>0</v>
      </c>
      <c r="E10" s="55">
        <f>+'32200'!F75</f>
        <v>0</v>
      </c>
      <c r="F10" s="55">
        <f>+'32200'!G75</f>
        <v>0</v>
      </c>
      <c r="G10" s="56" t="s">
        <v>21</v>
      </c>
      <c r="H10" s="55">
        <f>+'32200'!E103</f>
        <v>0</v>
      </c>
      <c r="I10" s="57">
        <f>+'32200'!F103</f>
        <v>0</v>
      </c>
      <c r="J10" s="57">
        <f>+'32200'!G103</f>
        <v>0</v>
      </c>
      <c r="K10" s="55"/>
      <c r="L10" s="43">
        <v>4120</v>
      </c>
      <c r="M10" s="58"/>
      <c r="N10" s="59" t="s">
        <v>22</v>
      </c>
      <c r="O10" s="192">
        <f>+'32200'!E8</f>
        <v>0</v>
      </c>
      <c r="P10" s="193">
        <f>+'32200'!F8</f>
        <v>0</v>
      </c>
      <c r="Q10" s="57">
        <f>+'32200'!G8</f>
        <v>0</v>
      </c>
      <c r="R10" s="2"/>
      <c r="S10" s="43">
        <v>3130</v>
      </c>
      <c r="T10" s="44" t="s">
        <v>23</v>
      </c>
      <c r="U10" s="45">
        <f t="shared" si="4"/>
        <v>0</v>
      </c>
      <c r="V10" s="27"/>
      <c r="W10" s="27"/>
      <c r="X10" s="27"/>
      <c r="Y10" s="46">
        <f>SUM(U10:X10)</f>
        <v>0</v>
      </c>
      <c r="Z10" s="2"/>
      <c r="AA10" s="43">
        <v>1130</v>
      </c>
      <c r="AB10" s="44" t="s">
        <v>24</v>
      </c>
      <c r="AC10" s="60">
        <f t="shared" si="0"/>
        <v>0</v>
      </c>
      <c r="AD10" s="61">
        <f t="shared" si="1"/>
        <v>0</v>
      </c>
      <c r="AE10" s="60">
        <f t="shared" si="2"/>
        <v>0</v>
      </c>
      <c r="AF10" s="61">
        <f t="shared" si="3"/>
        <v>0</v>
      </c>
      <c r="AG10" s="2"/>
      <c r="AH10" s="43">
        <v>4110</v>
      </c>
      <c r="AI10" s="31"/>
      <c r="AJ10" s="32"/>
      <c r="AK10" s="62" t="s">
        <v>18</v>
      </c>
      <c r="AL10" s="45">
        <f>+O9</f>
        <v>0</v>
      </c>
      <c r="AM10" s="63">
        <f t="shared" ref="AM10:AM16" si="5">+P9</f>
        <v>0</v>
      </c>
    </row>
    <row r="11" spans="1:39" x14ac:dyDescent="0.25">
      <c r="A11" s="43">
        <v>1130</v>
      </c>
      <c r="B11" s="43">
        <v>2130</v>
      </c>
      <c r="C11" s="54" t="s">
        <v>24</v>
      </c>
      <c r="D11" s="55">
        <f>+'32200'!E76</f>
        <v>0</v>
      </c>
      <c r="E11" s="55">
        <f>+'32200'!F76</f>
        <v>0</v>
      </c>
      <c r="F11" s="55">
        <f>+'32200'!G76</f>
        <v>0</v>
      </c>
      <c r="G11" s="56" t="s">
        <v>25</v>
      </c>
      <c r="H11" s="55">
        <f>+'32200'!E104</f>
        <v>0</v>
      </c>
      <c r="I11" s="57">
        <f>+'32200'!F104</f>
        <v>0</v>
      </c>
      <c r="J11" s="57">
        <f>+'32200'!G104</f>
        <v>0</v>
      </c>
      <c r="K11" s="55"/>
      <c r="L11" s="43">
        <v>4130</v>
      </c>
      <c r="M11" s="58"/>
      <c r="N11" s="59" t="s">
        <v>26</v>
      </c>
      <c r="O11" s="192">
        <f>+'32200'!E9</f>
        <v>0</v>
      </c>
      <c r="P11" s="193">
        <f>+'32200'!F9</f>
        <v>0</v>
      </c>
      <c r="Q11" s="57">
        <f>+'32200'!G9</f>
        <v>0</v>
      </c>
      <c r="R11" s="2"/>
      <c r="S11" s="43"/>
      <c r="T11" s="44"/>
      <c r="U11" s="45"/>
      <c r="V11" s="27"/>
      <c r="W11" s="27"/>
      <c r="X11" s="27"/>
      <c r="Y11" s="46"/>
      <c r="Z11" s="2"/>
      <c r="AA11" s="43">
        <v>1140</v>
      </c>
      <c r="AB11" s="44" t="s">
        <v>27</v>
      </c>
      <c r="AC11" s="60">
        <f t="shared" si="0"/>
        <v>0</v>
      </c>
      <c r="AD11" s="61">
        <f t="shared" si="1"/>
        <v>0</v>
      </c>
      <c r="AE11" s="60">
        <f t="shared" si="2"/>
        <v>0</v>
      </c>
      <c r="AF11" s="61">
        <f t="shared" si="3"/>
        <v>0</v>
      </c>
      <c r="AG11" s="2"/>
      <c r="AH11" s="43">
        <v>4120</v>
      </c>
      <c r="AI11" s="31"/>
      <c r="AJ11" s="32"/>
      <c r="AK11" s="62" t="s">
        <v>22</v>
      </c>
      <c r="AL11" s="45">
        <f t="shared" ref="AL11:AL16" si="6">+O10</f>
        <v>0</v>
      </c>
      <c r="AM11" s="63">
        <f t="shared" si="5"/>
        <v>0</v>
      </c>
    </row>
    <row r="12" spans="1:39" x14ac:dyDescent="0.25">
      <c r="A12" s="43">
        <v>1140</v>
      </c>
      <c r="B12" s="43">
        <v>2140</v>
      </c>
      <c r="C12" s="54" t="s">
        <v>27</v>
      </c>
      <c r="D12" s="55">
        <f>+'32200'!E77</f>
        <v>0</v>
      </c>
      <c r="E12" s="55">
        <f>+'32200'!F77</f>
        <v>0</v>
      </c>
      <c r="F12" s="55">
        <f>+'32200'!G77</f>
        <v>0</v>
      </c>
      <c r="G12" s="56" t="s">
        <v>28</v>
      </c>
      <c r="H12" s="55">
        <f>+'32200'!E105</f>
        <v>0</v>
      </c>
      <c r="I12" s="57">
        <f>+'32200'!F105</f>
        <v>0</v>
      </c>
      <c r="J12" s="57">
        <f>+'32200'!G105</f>
        <v>0</v>
      </c>
      <c r="K12" s="55"/>
      <c r="L12" s="43">
        <v>4140</v>
      </c>
      <c r="M12" s="58"/>
      <c r="N12" s="59" t="s">
        <v>29</v>
      </c>
      <c r="O12" s="192">
        <f>+'32200'!E10</f>
        <v>0</v>
      </c>
      <c r="P12" s="193">
        <f>+'32200'!F10</f>
        <v>0</v>
      </c>
      <c r="Q12" s="57">
        <f>+'32200'!G10</f>
        <v>0</v>
      </c>
      <c r="R12" s="2"/>
      <c r="S12" s="24">
        <v>900002</v>
      </c>
      <c r="T12" s="25" t="s">
        <v>194</v>
      </c>
      <c r="U12" s="27" t="s">
        <v>30</v>
      </c>
      <c r="V12" s="26">
        <f>SUM(V13:V17)</f>
        <v>0</v>
      </c>
      <c r="W12" s="26">
        <f>SUM(W13:W17)</f>
        <v>0</v>
      </c>
      <c r="X12" s="26"/>
      <c r="Y12" s="28">
        <f t="shared" ref="Y12:Y17" si="7">SUM(U12:X12)</f>
        <v>0</v>
      </c>
      <c r="Z12" s="2"/>
      <c r="AA12" s="43">
        <v>1150</v>
      </c>
      <c r="AB12" s="44" t="s">
        <v>31</v>
      </c>
      <c r="AC12" s="60">
        <f t="shared" si="0"/>
        <v>0</v>
      </c>
      <c r="AD12" s="61">
        <f t="shared" si="1"/>
        <v>0</v>
      </c>
      <c r="AE12" s="60">
        <f t="shared" si="2"/>
        <v>0</v>
      </c>
      <c r="AF12" s="61">
        <f t="shared" si="3"/>
        <v>0</v>
      </c>
      <c r="AG12" s="2"/>
      <c r="AH12" s="43">
        <v>4130</v>
      </c>
      <c r="AI12" s="31"/>
      <c r="AJ12" s="32"/>
      <c r="AK12" s="62" t="s">
        <v>26</v>
      </c>
      <c r="AL12" s="45">
        <f t="shared" si="6"/>
        <v>0</v>
      </c>
      <c r="AM12" s="63">
        <f t="shared" si="5"/>
        <v>0</v>
      </c>
    </row>
    <row r="13" spans="1:39" x14ac:dyDescent="0.25">
      <c r="A13" s="43">
        <v>1150</v>
      </c>
      <c r="B13" s="43">
        <v>2150</v>
      </c>
      <c r="C13" s="54" t="s">
        <v>31</v>
      </c>
      <c r="D13" s="55">
        <f>+'32200'!E78</f>
        <v>0</v>
      </c>
      <c r="E13" s="55">
        <f>+'32200'!F78</f>
        <v>0</v>
      </c>
      <c r="F13" s="55">
        <f>+'32200'!G78</f>
        <v>0</v>
      </c>
      <c r="G13" s="56" t="s">
        <v>32</v>
      </c>
      <c r="H13" s="55">
        <f>+'32200'!E106</f>
        <v>0</v>
      </c>
      <c r="I13" s="57">
        <f>+'32200'!F106</f>
        <v>0</v>
      </c>
      <c r="J13" s="57">
        <f>+'32200'!G106</f>
        <v>0</v>
      </c>
      <c r="K13" s="55"/>
      <c r="L13" s="43">
        <v>4150</v>
      </c>
      <c r="M13" s="58"/>
      <c r="N13" s="59" t="s">
        <v>33</v>
      </c>
      <c r="O13" s="192">
        <f>+'32200'!E11</f>
        <v>0</v>
      </c>
      <c r="P13" s="193">
        <f>+'32200'!F11</f>
        <v>0</v>
      </c>
      <c r="Q13" s="57">
        <f>+'32200'!G11</f>
        <v>0</v>
      </c>
      <c r="R13" s="2"/>
      <c r="S13" s="43">
        <v>3210</v>
      </c>
      <c r="T13" s="44" t="s">
        <v>34</v>
      </c>
      <c r="U13" s="27" t="s">
        <v>30</v>
      </c>
      <c r="W13" s="45">
        <f>+I40</f>
        <v>0</v>
      </c>
      <c r="X13" s="27"/>
      <c r="Y13" s="46">
        <f t="shared" si="7"/>
        <v>0</v>
      </c>
      <c r="Z13" s="2"/>
      <c r="AA13" s="43">
        <v>1160</v>
      </c>
      <c r="AB13" s="44" t="s">
        <v>35</v>
      </c>
      <c r="AC13" s="60">
        <f t="shared" si="0"/>
        <v>0</v>
      </c>
      <c r="AD13" s="61">
        <f t="shared" si="1"/>
        <v>0</v>
      </c>
      <c r="AE13" s="60">
        <f t="shared" si="2"/>
        <v>0</v>
      </c>
      <c r="AF13" s="61">
        <f t="shared" si="3"/>
        <v>0</v>
      </c>
      <c r="AG13" s="2"/>
      <c r="AH13" s="43">
        <v>4140</v>
      </c>
      <c r="AI13" s="31"/>
      <c r="AJ13" s="32"/>
      <c r="AK13" s="62" t="s">
        <v>29</v>
      </c>
      <c r="AL13" s="45">
        <f t="shared" si="6"/>
        <v>0</v>
      </c>
      <c r="AM13" s="63">
        <f t="shared" si="5"/>
        <v>0</v>
      </c>
    </row>
    <row r="14" spans="1:39" ht="22.5" x14ac:dyDescent="0.25">
      <c r="A14" s="43">
        <v>1160</v>
      </c>
      <c r="B14" s="43">
        <v>2160</v>
      </c>
      <c r="C14" s="54" t="s">
        <v>35</v>
      </c>
      <c r="D14" s="55">
        <f>+'32200'!E79</f>
        <v>0</v>
      </c>
      <c r="E14" s="55">
        <f>+'32200'!F79</f>
        <v>0</v>
      </c>
      <c r="F14" s="55">
        <f>+'32200'!G79</f>
        <v>0</v>
      </c>
      <c r="G14" s="56" t="s">
        <v>36</v>
      </c>
      <c r="H14" s="55">
        <f>+'32200'!E107</f>
        <v>0</v>
      </c>
      <c r="I14" s="57">
        <f>+'32200'!F107</f>
        <v>0</v>
      </c>
      <c r="J14" s="57">
        <f>+'32200'!G107</f>
        <v>0</v>
      </c>
      <c r="K14" s="55"/>
      <c r="L14" s="43">
        <v>4160</v>
      </c>
      <c r="M14" s="58"/>
      <c r="N14" s="59" t="s">
        <v>37</v>
      </c>
      <c r="O14" s="192">
        <f>+'32200'!E12</f>
        <v>0</v>
      </c>
      <c r="P14" s="193">
        <f>+'32200'!F12</f>
        <v>0</v>
      </c>
      <c r="Q14" s="57">
        <f>+'32200'!G12</f>
        <v>0</v>
      </c>
      <c r="R14" s="2"/>
      <c r="S14" s="43">
        <v>3220</v>
      </c>
      <c r="T14" s="44" t="s">
        <v>38</v>
      </c>
      <c r="U14" s="27" t="s">
        <v>30</v>
      </c>
      <c r="V14" s="45">
        <f>+I41</f>
        <v>0</v>
      </c>
      <c r="W14" s="27"/>
      <c r="X14" s="27"/>
      <c r="Y14" s="46">
        <f t="shared" si="7"/>
        <v>0</v>
      </c>
      <c r="Z14" s="2"/>
      <c r="AA14" s="43">
        <v>1190</v>
      </c>
      <c r="AB14" s="44" t="s">
        <v>39</v>
      </c>
      <c r="AC14" s="60">
        <f t="shared" si="0"/>
        <v>0</v>
      </c>
      <c r="AD14" s="61">
        <f t="shared" si="1"/>
        <v>0</v>
      </c>
      <c r="AE14" s="60">
        <f t="shared" si="2"/>
        <v>0</v>
      </c>
      <c r="AF14" s="61">
        <f t="shared" si="3"/>
        <v>0</v>
      </c>
      <c r="AG14" s="2"/>
      <c r="AH14" s="43">
        <v>4150</v>
      </c>
      <c r="AI14" s="31"/>
      <c r="AJ14" s="32"/>
      <c r="AK14" s="62" t="s">
        <v>33</v>
      </c>
      <c r="AL14" s="45">
        <f t="shared" si="6"/>
        <v>0</v>
      </c>
      <c r="AM14" s="63">
        <f t="shared" si="5"/>
        <v>0</v>
      </c>
    </row>
    <row r="15" spans="1:39" x14ac:dyDescent="0.25">
      <c r="A15" s="43">
        <v>1190</v>
      </c>
      <c r="B15" s="43">
        <v>2170</v>
      </c>
      <c r="C15" s="54" t="s">
        <v>39</v>
      </c>
      <c r="D15" s="55">
        <f>+'32200'!E80</f>
        <v>0</v>
      </c>
      <c r="E15" s="55">
        <f>+'32200'!F80</f>
        <v>0</v>
      </c>
      <c r="F15" s="55">
        <f>+'32200'!G80</f>
        <v>0</v>
      </c>
      <c r="G15" s="56" t="s">
        <v>40</v>
      </c>
      <c r="H15" s="55">
        <f>+'32200'!E108</f>
        <v>0</v>
      </c>
      <c r="I15" s="57">
        <f>+'32200'!F108</f>
        <v>0</v>
      </c>
      <c r="J15" s="57">
        <f>+'32200'!G108</f>
        <v>0</v>
      </c>
      <c r="K15" s="55"/>
      <c r="L15" s="43">
        <v>4170</v>
      </c>
      <c r="M15" s="58"/>
      <c r="N15" s="59" t="s">
        <v>41</v>
      </c>
      <c r="O15" s="192">
        <f>+'32200'!E13</f>
        <v>0</v>
      </c>
      <c r="P15" s="193">
        <f>+'32200'!F13</f>
        <v>0</v>
      </c>
      <c r="Q15" s="57">
        <f>+'32200'!G13</f>
        <v>0</v>
      </c>
      <c r="S15" s="43">
        <v>3230</v>
      </c>
      <c r="T15" s="44" t="s">
        <v>42</v>
      </c>
      <c r="U15" s="27"/>
      <c r="V15" s="45">
        <f t="shared" ref="V15:V17" si="8">+I42</f>
        <v>0</v>
      </c>
      <c r="W15" s="27"/>
      <c r="X15" s="27"/>
      <c r="Y15" s="46">
        <f t="shared" si="7"/>
        <v>0</v>
      </c>
      <c r="AA15" s="43"/>
      <c r="AB15" s="44"/>
      <c r="AC15" s="29"/>
      <c r="AD15" s="30"/>
      <c r="AE15" s="29"/>
      <c r="AF15" s="30"/>
      <c r="AH15" s="43">
        <v>4160</v>
      </c>
      <c r="AI15" s="31"/>
      <c r="AJ15" s="32"/>
      <c r="AK15" s="62" t="s">
        <v>37</v>
      </c>
      <c r="AL15" s="45">
        <f t="shared" si="6"/>
        <v>0</v>
      </c>
      <c r="AM15" s="63">
        <f t="shared" si="5"/>
        <v>0</v>
      </c>
    </row>
    <row r="16" spans="1:39" x14ac:dyDescent="0.25">
      <c r="A16" s="43"/>
      <c r="B16" s="43">
        <v>2190</v>
      </c>
      <c r="C16" s="54"/>
      <c r="D16" s="55"/>
      <c r="E16" s="55"/>
      <c r="F16" s="55"/>
      <c r="G16" s="56" t="s">
        <v>43</v>
      </c>
      <c r="H16" s="55">
        <f>+'32200'!E109</f>
        <v>0</v>
      </c>
      <c r="I16" s="57">
        <f>+'32200'!F109</f>
        <v>0</v>
      </c>
      <c r="J16" s="57">
        <f>+'32200'!G109</f>
        <v>0</v>
      </c>
      <c r="K16" s="55"/>
      <c r="L16" s="6">
        <v>4200</v>
      </c>
      <c r="M16" s="58"/>
      <c r="N16" s="59"/>
      <c r="O16" s="192"/>
      <c r="P16" s="193"/>
      <c r="Q16" s="57"/>
      <c r="S16" s="43">
        <v>3240</v>
      </c>
      <c r="T16" s="44" t="s">
        <v>45</v>
      </c>
      <c r="U16" s="27"/>
      <c r="V16" s="45">
        <f t="shared" si="8"/>
        <v>0</v>
      </c>
      <c r="W16" s="27"/>
      <c r="X16" s="27"/>
      <c r="Y16" s="46">
        <f t="shared" si="7"/>
        <v>0</v>
      </c>
      <c r="AA16" s="6">
        <v>1200</v>
      </c>
      <c r="AB16" s="47" t="s">
        <v>49</v>
      </c>
      <c r="AC16" s="48">
        <f>IF(E30&gt;D30,E30-D30,0)</f>
        <v>0</v>
      </c>
      <c r="AD16" s="49">
        <f>IF(D30&gt;E30,D30-E30,0)</f>
        <v>0</v>
      </c>
      <c r="AE16" s="48">
        <f>IF(F30&gt;E30,F30-E30,0)</f>
        <v>0</v>
      </c>
      <c r="AF16" s="49">
        <f>IF(E30&gt;F30,E30-F30,0)</f>
        <v>0</v>
      </c>
      <c r="AH16" s="43">
        <v>4170</v>
      </c>
      <c r="AI16" s="31"/>
      <c r="AJ16" s="32"/>
      <c r="AK16" s="62" t="s">
        <v>41</v>
      </c>
      <c r="AL16" s="45">
        <f t="shared" si="6"/>
        <v>0</v>
      </c>
      <c r="AM16" s="63">
        <f t="shared" si="5"/>
        <v>0</v>
      </c>
    </row>
    <row r="17" spans="1:39" x14ac:dyDescent="0.25">
      <c r="A17" s="43"/>
      <c r="B17" s="43"/>
      <c r="C17" s="64" t="s">
        <v>46</v>
      </c>
      <c r="D17" s="65">
        <f>SUM(D9:D15)</f>
        <v>0</v>
      </c>
      <c r="E17" s="65">
        <f>SUM(E9:E15)</f>
        <v>0</v>
      </c>
      <c r="F17" s="65">
        <f>SUM(F9:F15)</f>
        <v>0</v>
      </c>
      <c r="G17" s="56"/>
      <c r="H17" s="37"/>
      <c r="I17" s="38"/>
      <c r="J17" s="39"/>
      <c r="K17" s="40"/>
      <c r="L17" s="43">
        <v>4210</v>
      </c>
      <c r="M17" s="41" t="s">
        <v>44</v>
      </c>
      <c r="N17" s="21"/>
      <c r="O17" s="194">
        <f>SUM(O18:O19)</f>
        <v>0</v>
      </c>
      <c r="P17" s="195">
        <f>SUM(P18:P19)</f>
        <v>0</v>
      </c>
      <c r="Q17" s="38">
        <f>SUM(Q18:Q19)</f>
        <v>0</v>
      </c>
      <c r="S17" s="43">
        <v>3250</v>
      </c>
      <c r="T17" s="44" t="s">
        <v>48</v>
      </c>
      <c r="U17" s="27" t="s">
        <v>30</v>
      </c>
      <c r="V17" s="45">
        <f t="shared" si="8"/>
        <v>0</v>
      </c>
      <c r="W17" s="27"/>
      <c r="X17" s="27"/>
      <c r="Y17" s="46">
        <f t="shared" si="7"/>
        <v>0</v>
      </c>
      <c r="AA17" s="43">
        <v>1210</v>
      </c>
      <c r="AB17" s="44" t="s">
        <v>53</v>
      </c>
      <c r="AC17" s="60">
        <f t="shared" ref="AC17:AC25" si="9">IF(E20&gt;D20,E20-D20,0)</f>
        <v>0</v>
      </c>
      <c r="AD17" s="61">
        <f t="shared" ref="AD17:AD25" si="10">IF(D20&gt;E20,D20-E20,0)</f>
        <v>0</v>
      </c>
      <c r="AE17" s="60">
        <f t="shared" ref="AE17:AE25" si="11">IF(F20&gt;E20,F20-E20,0)</f>
        <v>0</v>
      </c>
      <c r="AF17" s="61">
        <f t="shared" ref="AF17:AF25" si="12">IF(E20&gt;F20,E20-F20,0)</f>
        <v>0</v>
      </c>
      <c r="AH17" s="43">
        <v>4210</v>
      </c>
      <c r="AI17" s="31"/>
      <c r="AJ17" s="32"/>
      <c r="AK17" s="71" t="s">
        <v>50</v>
      </c>
      <c r="AL17" s="45">
        <f>+O18</f>
        <v>0</v>
      </c>
      <c r="AM17" s="63">
        <f t="shared" ref="AM17:AM18" si="13">+P18</f>
        <v>0</v>
      </c>
    </row>
    <row r="18" spans="1:39" x14ac:dyDescent="0.25">
      <c r="A18" s="43"/>
      <c r="B18" s="43"/>
      <c r="C18" s="15"/>
      <c r="G18" s="66" t="s">
        <v>51</v>
      </c>
      <c r="H18" s="65">
        <f>SUM(H9:H16)</f>
        <v>0</v>
      </c>
      <c r="I18" s="67">
        <f>SUM(I9:I16)</f>
        <v>0</v>
      </c>
      <c r="J18" s="67">
        <f>SUM(J9:J16)</f>
        <v>0</v>
      </c>
      <c r="K18" s="65"/>
      <c r="L18" s="43">
        <v>4220</v>
      </c>
      <c r="M18" s="58"/>
      <c r="N18" s="59" t="s">
        <v>47</v>
      </c>
      <c r="O18" s="192">
        <f>+'32200'!E15</f>
        <v>0</v>
      </c>
      <c r="P18" s="193">
        <f>+'32200'!F15</f>
        <v>0</v>
      </c>
      <c r="Q18" s="57">
        <f>+'32200'!G15</f>
        <v>0</v>
      </c>
      <c r="S18" s="43"/>
      <c r="T18" s="44"/>
      <c r="U18" s="27"/>
      <c r="V18" s="45"/>
      <c r="W18" s="27"/>
      <c r="X18" s="27"/>
      <c r="Y18" s="46"/>
      <c r="AA18" s="43">
        <v>1220</v>
      </c>
      <c r="AB18" s="44" t="s">
        <v>56</v>
      </c>
      <c r="AC18" s="60">
        <f t="shared" si="9"/>
        <v>0</v>
      </c>
      <c r="AD18" s="61">
        <f t="shared" si="10"/>
        <v>0</v>
      </c>
      <c r="AE18" s="60">
        <f t="shared" si="11"/>
        <v>0</v>
      </c>
      <c r="AF18" s="61">
        <f t="shared" si="12"/>
        <v>0</v>
      </c>
      <c r="AH18" s="43">
        <v>4220</v>
      </c>
      <c r="AI18" s="31"/>
      <c r="AJ18" s="32"/>
      <c r="AK18" s="71" t="s">
        <v>54</v>
      </c>
      <c r="AL18" s="45">
        <f t="shared" ref="AL18" si="14">+O19</f>
        <v>0</v>
      </c>
      <c r="AM18" s="63">
        <f t="shared" si="13"/>
        <v>0</v>
      </c>
    </row>
    <row r="19" spans="1:39" ht="22.5" x14ac:dyDescent="0.25">
      <c r="A19" s="6">
        <v>1200</v>
      </c>
      <c r="B19" s="43"/>
      <c r="C19" s="15" t="s">
        <v>49</v>
      </c>
      <c r="G19" s="17"/>
      <c r="H19" s="37"/>
      <c r="I19" s="38"/>
      <c r="J19" s="68"/>
      <c r="K19" s="69"/>
      <c r="L19" s="6">
        <v>4300</v>
      </c>
      <c r="M19" s="58"/>
      <c r="N19" s="59" t="s">
        <v>52</v>
      </c>
      <c r="O19" s="192">
        <f>+'32200'!E16</f>
        <v>0</v>
      </c>
      <c r="P19" s="193">
        <f>+'32200'!F16</f>
        <v>0</v>
      </c>
      <c r="Q19" s="57">
        <f>+'32200'!G16</f>
        <v>0</v>
      </c>
      <c r="S19" s="43"/>
      <c r="T19" s="202" t="s">
        <v>199</v>
      </c>
      <c r="U19" s="27" t="s">
        <v>30</v>
      </c>
      <c r="V19" s="26"/>
      <c r="W19" s="27"/>
      <c r="X19" s="26">
        <f>SUM(X20:X21)</f>
        <v>0</v>
      </c>
      <c r="Y19" s="28">
        <f>SUM(U19:X19)</f>
        <v>0</v>
      </c>
      <c r="AA19" s="43">
        <v>1230</v>
      </c>
      <c r="AB19" s="44" t="s">
        <v>61</v>
      </c>
      <c r="AC19" s="60">
        <f t="shared" si="9"/>
        <v>0</v>
      </c>
      <c r="AD19" s="61">
        <f t="shared" si="10"/>
        <v>0</v>
      </c>
      <c r="AE19" s="60">
        <f t="shared" si="11"/>
        <v>0</v>
      </c>
      <c r="AF19" s="61">
        <f t="shared" si="12"/>
        <v>0</v>
      </c>
      <c r="AI19" s="31"/>
      <c r="AJ19" s="32"/>
      <c r="AK19" s="62" t="s">
        <v>57</v>
      </c>
      <c r="AL19" s="45">
        <f>+O20</f>
        <v>0</v>
      </c>
      <c r="AM19" s="63">
        <f>+P20</f>
        <v>0</v>
      </c>
    </row>
    <row r="20" spans="1:39" x14ac:dyDescent="0.25">
      <c r="A20" s="43">
        <v>1210</v>
      </c>
      <c r="B20" s="6">
        <v>2200</v>
      </c>
      <c r="C20" s="54" t="s">
        <v>53</v>
      </c>
      <c r="D20" s="55">
        <f>+'32200'!E85</f>
        <v>0</v>
      </c>
      <c r="E20" s="55">
        <f>+'32200'!F85</f>
        <v>0</v>
      </c>
      <c r="F20" s="55">
        <f>+'32200'!G85</f>
        <v>0</v>
      </c>
      <c r="G20" s="17" t="s">
        <v>58</v>
      </c>
      <c r="H20" s="55"/>
      <c r="I20" s="57"/>
      <c r="J20" s="57"/>
      <c r="K20" s="55"/>
      <c r="L20" s="43">
        <v>4310</v>
      </c>
      <c r="M20" s="41" t="s">
        <v>55</v>
      </c>
      <c r="N20" s="21"/>
      <c r="O20" s="194">
        <f>SUM(O21:O26)</f>
        <v>0</v>
      </c>
      <c r="P20" s="195">
        <f t="shared" ref="P20" si="15">SUM(P21:P26)</f>
        <v>0</v>
      </c>
      <c r="Q20" s="38">
        <f t="shared" ref="Q20" si="16">SUM(Q21:Q26)</f>
        <v>0</v>
      </c>
      <c r="S20" s="43">
        <v>3310</v>
      </c>
      <c r="T20" s="44" t="s">
        <v>60</v>
      </c>
      <c r="U20" s="27" t="s">
        <v>30</v>
      </c>
      <c r="W20" s="27"/>
      <c r="X20" s="45">
        <f>+I47</f>
        <v>0</v>
      </c>
      <c r="Y20" s="46">
        <f>SUM(U20:X20)</f>
        <v>0</v>
      </c>
      <c r="AA20" s="43">
        <v>1240</v>
      </c>
      <c r="AB20" s="44" t="s">
        <v>65</v>
      </c>
      <c r="AC20" s="60">
        <f t="shared" si="9"/>
        <v>0</v>
      </c>
      <c r="AD20" s="61">
        <f t="shared" si="10"/>
        <v>0</v>
      </c>
      <c r="AE20" s="60">
        <f t="shared" si="11"/>
        <v>0</v>
      </c>
      <c r="AF20" s="61">
        <f t="shared" si="12"/>
        <v>0</v>
      </c>
      <c r="AI20" s="31"/>
      <c r="AJ20" s="51" t="s">
        <v>9</v>
      </c>
      <c r="AK20" s="51"/>
      <c r="AL20" s="26">
        <f>SUM(AL21:AL36)</f>
        <v>0</v>
      </c>
      <c r="AM20" s="28">
        <f>SUM(AM21:AM36)</f>
        <v>0</v>
      </c>
    </row>
    <row r="21" spans="1:39" x14ac:dyDescent="0.25">
      <c r="A21" s="43">
        <v>1220</v>
      </c>
      <c r="B21" s="43">
        <v>2210</v>
      </c>
      <c r="C21" s="54" t="s">
        <v>56</v>
      </c>
      <c r="D21" s="55">
        <f>+'32200'!E86</f>
        <v>0</v>
      </c>
      <c r="E21" s="55">
        <f>+'32200'!F86</f>
        <v>0</v>
      </c>
      <c r="F21" s="55">
        <f>+'32200'!G86</f>
        <v>0</v>
      </c>
      <c r="G21" s="56" t="s">
        <v>62</v>
      </c>
      <c r="H21" s="55">
        <f>+'32200'!E114</f>
        <v>0</v>
      </c>
      <c r="I21" s="57">
        <f>+'32200'!F114</f>
        <v>0</v>
      </c>
      <c r="J21" s="57">
        <f>+'32200'!G114</f>
        <v>0</v>
      </c>
      <c r="K21" s="55"/>
      <c r="L21" s="43">
        <v>4320</v>
      </c>
      <c r="M21" s="58"/>
      <c r="N21" s="59" t="s">
        <v>59</v>
      </c>
      <c r="O21" s="192">
        <f>+'32200'!E18</f>
        <v>0</v>
      </c>
      <c r="P21" s="193">
        <f>+'32200'!F18</f>
        <v>0</v>
      </c>
      <c r="Q21" s="57">
        <f>+'32200'!G18</f>
        <v>0</v>
      </c>
      <c r="S21" s="43">
        <v>3320</v>
      </c>
      <c r="T21" s="44" t="s">
        <v>64</v>
      </c>
      <c r="U21" s="27" t="s">
        <v>30</v>
      </c>
      <c r="W21" s="27"/>
      <c r="X21" s="45">
        <f>+I48</f>
        <v>0</v>
      </c>
      <c r="Y21" s="46">
        <f>SUM(U21:X21)</f>
        <v>0</v>
      </c>
      <c r="AA21" s="43">
        <v>1250</v>
      </c>
      <c r="AB21" s="44" t="s">
        <v>69</v>
      </c>
      <c r="AC21" s="60">
        <f t="shared" si="9"/>
        <v>0</v>
      </c>
      <c r="AD21" s="61">
        <f t="shared" si="10"/>
        <v>0</v>
      </c>
      <c r="AE21" s="60">
        <f t="shared" si="11"/>
        <v>0</v>
      </c>
      <c r="AF21" s="61">
        <f t="shared" si="12"/>
        <v>0</v>
      </c>
      <c r="AH21" s="43">
        <v>5110</v>
      </c>
      <c r="AI21" s="31"/>
      <c r="AJ21" s="32"/>
      <c r="AK21" s="71" t="s">
        <v>66</v>
      </c>
      <c r="AL21" s="45">
        <f>+O31</f>
        <v>0</v>
      </c>
      <c r="AM21" s="63">
        <f>+P31</f>
        <v>0</v>
      </c>
    </row>
    <row r="22" spans="1:39" ht="22.5" x14ac:dyDescent="0.25">
      <c r="A22" s="43">
        <v>1230</v>
      </c>
      <c r="B22" s="43">
        <v>2220</v>
      </c>
      <c r="C22" s="54" t="s">
        <v>61</v>
      </c>
      <c r="D22" s="55">
        <f>+'32200'!E87</f>
        <v>0</v>
      </c>
      <c r="E22" s="55">
        <f>+'32200'!F87</f>
        <v>0</v>
      </c>
      <c r="F22" s="55">
        <f>+'32200'!G87</f>
        <v>0</v>
      </c>
      <c r="G22" s="56" t="s">
        <v>67</v>
      </c>
      <c r="H22" s="55">
        <f>+'32200'!E115</f>
        <v>0</v>
      </c>
      <c r="I22" s="57">
        <f>+'32200'!F115</f>
        <v>0</v>
      </c>
      <c r="J22" s="57">
        <f>+'32200'!G115</f>
        <v>0</v>
      </c>
      <c r="K22" s="55"/>
      <c r="L22" s="43">
        <v>4330</v>
      </c>
      <c r="M22" s="58"/>
      <c r="N22" s="59" t="s">
        <v>63</v>
      </c>
      <c r="O22" s="192">
        <f>+'32200'!E19</f>
        <v>0</v>
      </c>
      <c r="P22" s="193">
        <f>+'32200'!F19</f>
        <v>0</v>
      </c>
      <c r="Q22" s="57">
        <f>+'32200'!G19</f>
        <v>0</v>
      </c>
      <c r="S22" s="24">
        <v>900003</v>
      </c>
      <c r="T22" s="44"/>
      <c r="U22" s="27"/>
      <c r="W22" s="27"/>
      <c r="X22" s="45"/>
      <c r="Y22" s="46"/>
      <c r="AA22" s="43">
        <v>1260</v>
      </c>
      <c r="AB22" s="44" t="s">
        <v>73</v>
      </c>
      <c r="AC22" s="60">
        <f t="shared" si="9"/>
        <v>0</v>
      </c>
      <c r="AD22" s="61">
        <f t="shared" si="10"/>
        <v>0</v>
      </c>
      <c r="AE22" s="60">
        <f t="shared" si="11"/>
        <v>0</v>
      </c>
      <c r="AF22" s="61">
        <f t="shared" si="12"/>
        <v>0</v>
      </c>
      <c r="AH22" s="43">
        <v>5120</v>
      </c>
      <c r="AI22" s="31"/>
      <c r="AJ22" s="32"/>
      <c r="AK22" s="71" t="s">
        <v>70</v>
      </c>
      <c r="AL22" s="45">
        <f>+O32</f>
        <v>0</v>
      </c>
      <c r="AM22" s="63">
        <f>+P32</f>
        <v>0</v>
      </c>
    </row>
    <row r="23" spans="1:39" x14ac:dyDescent="0.25">
      <c r="A23" s="43">
        <v>1240</v>
      </c>
      <c r="B23" s="43">
        <v>2230</v>
      </c>
      <c r="C23" s="54" t="s">
        <v>65</v>
      </c>
      <c r="D23" s="55">
        <f>+'32200'!E88</f>
        <v>0</v>
      </c>
      <c r="E23" s="55">
        <f>+'32200'!F88</f>
        <v>0</v>
      </c>
      <c r="F23" s="55">
        <f>+'32200'!G88</f>
        <v>0</v>
      </c>
      <c r="G23" s="56" t="s">
        <v>71</v>
      </c>
      <c r="H23" s="55">
        <f>+'32200'!E116</f>
        <v>0</v>
      </c>
      <c r="I23" s="57">
        <f>+'32200'!F116</f>
        <v>0</v>
      </c>
      <c r="J23" s="57">
        <f>+'32200'!G116</f>
        <v>0</v>
      </c>
      <c r="K23" s="55"/>
      <c r="L23" s="43">
        <v>4340</v>
      </c>
      <c r="M23" s="58"/>
      <c r="N23" s="59" t="s">
        <v>68</v>
      </c>
      <c r="O23" s="192">
        <f>+'32200'!E20</f>
        <v>0</v>
      </c>
      <c r="P23" s="193">
        <f>+'32200'!F20</f>
        <v>0</v>
      </c>
      <c r="Q23" s="57">
        <f>+'32200'!G20</f>
        <v>0</v>
      </c>
      <c r="S23" s="24"/>
      <c r="T23" s="25" t="s">
        <v>195</v>
      </c>
      <c r="U23" s="26">
        <f>+U7</f>
        <v>0</v>
      </c>
      <c r="V23" s="26">
        <f>+V7+V12+V19</f>
        <v>0</v>
      </c>
      <c r="W23" s="26">
        <f>+W7+W12+W19</f>
        <v>0</v>
      </c>
      <c r="X23" s="26">
        <f>+X7+X12+X19</f>
        <v>0</v>
      </c>
      <c r="Y23" s="28">
        <f>+Y7+Y12+Y19</f>
        <v>0</v>
      </c>
      <c r="AA23" s="43">
        <v>1270</v>
      </c>
      <c r="AB23" s="44" t="s">
        <v>77</v>
      </c>
      <c r="AC23" s="60">
        <f t="shared" si="9"/>
        <v>0</v>
      </c>
      <c r="AD23" s="61">
        <f t="shared" si="10"/>
        <v>0</v>
      </c>
      <c r="AE23" s="60">
        <f t="shared" si="11"/>
        <v>0</v>
      </c>
      <c r="AF23" s="61">
        <f t="shared" si="12"/>
        <v>0</v>
      </c>
      <c r="AH23" s="43">
        <v>5130</v>
      </c>
      <c r="AI23" s="31"/>
      <c r="AJ23" s="32"/>
      <c r="AK23" s="71" t="s">
        <v>74</v>
      </c>
      <c r="AL23" s="45">
        <f t="shared" ref="AL23:AM23" si="17">+O33</f>
        <v>0</v>
      </c>
      <c r="AM23" s="63">
        <f t="shared" si="17"/>
        <v>0</v>
      </c>
    </row>
    <row r="24" spans="1:39" x14ac:dyDescent="0.25">
      <c r="A24" s="43">
        <v>1250</v>
      </c>
      <c r="B24" s="43">
        <v>2240</v>
      </c>
      <c r="C24" s="54" t="s">
        <v>69</v>
      </c>
      <c r="D24" s="55">
        <f>+'32200'!E89</f>
        <v>0</v>
      </c>
      <c r="E24" s="55">
        <f>+'32200'!F89</f>
        <v>0</v>
      </c>
      <c r="F24" s="55">
        <f>+'32200'!G89</f>
        <v>0</v>
      </c>
      <c r="G24" s="56" t="s">
        <v>75</v>
      </c>
      <c r="H24" s="55">
        <f>+'32200'!E117</f>
        <v>0</v>
      </c>
      <c r="I24" s="57">
        <f>+'32200'!F117</f>
        <v>0</v>
      </c>
      <c r="J24" s="57">
        <f>+'32200'!G117</f>
        <v>0</v>
      </c>
      <c r="K24" s="55"/>
      <c r="L24" s="43">
        <v>4390</v>
      </c>
      <c r="M24" s="58"/>
      <c r="N24" s="59" t="s">
        <v>72</v>
      </c>
      <c r="O24" s="192">
        <f>+'32200'!E21</f>
        <v>0</v>
      </c>
      <c r="P24" s="193">
        <f>+'32200'!F21</f>
        <v>0</v>
      </c>
      <c r="Q24" s="57">
        <f>+'32200'!G21</f>
        <v>0</v>
      </c>
      <c r="S24" s="24"/>
      <c r="T24" s="25"/>
      <c r="U24" s="26"/>
      <c r="V24" s="26"/>
      <c r="W24" s="26"/>
      <c r="X24" s="26"/>
      <c r="Y24" s="28"/>
      <c r="AA24" s="43">
        <v>1280</v>
      </c>
      <c r="AB24" s="44" t="s">
        <v>80</v>
      </c>
      <c r="AC24" s="60">
        <f t="shared" si="9"/>
        <v>0</v>
      </c>
      <c r="AD24" s="61">
        <f t="shared" si="10"/>
        <v>0</v>
      </c>
      <c r="AE24" s="60">
        <f t="shared" si="11"/>
        <v>0</v>
      </c>
      <c r="AF24" s="61">
        <f t="shared" si="12"/>
        <v>0</v>
      </c>
      <c r="AH24" s="43">
        <v>5210</v>
      </c>
      <c r="AI24" s="31"/>
      <c r="AJ24" s="32"/>
      <c r="AK24" s="71" t="s">
        <v>78</v>
      </c>
      <c r="AL24" s="45">
        <f>+O35</f>
        <v>0</v>
      </c>
      <c r="AM24" s="63">
        <f t="shared" ref="AM24:AM32" si="18">+P35</f>
        <v>0</v>
      </c>
    </row>
    <row r="25" spans="1:39" ht="22.5" x14ac:dyDescent="0.25">
      <c r="A25" s="43">
        <v>1260</v>
      </c>
      <c r="B25" s="43">
        <v>2250</v>
      </c>
      <c r="C25" s="54" t="s">
        <v>73</v>
      </c>
      <c r="D25" s="55">
        <f>+'32200'!E90</f>
        <v>0</v>
      </c>
      <c r="E25" s="55">
        <f>+'32200'!F90</f>
        <v>0</v>
      </c>
      <c r="F25" s="55">
        <f>+'32200'!G90</f>
        <v>0</v>
      </c>
      <c r="G25" s="59" t="s">
        <v>79</v>
      </c>
      <c r="H25" s="55">
        <f>+'32200'!E118</f>
        <v>0</v>
      </c>
      <c r="I25" s="57">
        <f>+'32200'!F118</f>
        <v>0</v>
      </c>
      <c r="J25" s="57">
        <f>+'32200'!G118</f>
        <v>0</v>
      </c>
      <c r="K25" s="55"/>
      <c r="L25" s="43"/>
      <c r="M25" s="58"/>
      <c r="N25" s="59" t="s">
        <v>76</v>
      </c>
      <c r="O25" s="192">
        <f>+'32200'!E22</f>
        <v>0</v>
      </c>
      <c r="P25" s="193">
        <f>+'32200'!F22</f>
        <v>0</v>
      </c>
      <c r="Q25" s="57">
        <f>+'32200'!G22</f>
        <v>0</v>
      </c>
      <c r="S25" s="24">
        <v>900004</v>
      </c>
      <c r="T25" s="25" t="s">
        <v>196</v>
      </c>
      <c r="U25" s="26">
        <f>SUM(U26:U28)</f>
        <v>0</v>
      </c>
      <c r="V25" s="27"/>
      <c r="W25" s="27"/>
      <c r="X25" s="26"/>
      <c r="Y25" s="28">
        <f>SUM(U25:X25)</f>
        <v>0</v>
      </c>
      <c r="AA25" s="43">
        <v>1290</v>
      </c>
      <c r="AB25" s="44" t="s">
        <v>84</v>
      </c>
      <c r="AC25" s="60">
        <f t="shared" si="9"/>
        <v>0</v>
      </c>
      <c r="AD25" s="61">
        <f t="shared" si="10"/>
        <v>0</v>
      </c>
      <c r="AE25" s="60">
        <f t="shared" si="11"/>
        <v>0</v>
      </c>
      <c r="AF25" s="61">
        <f t="shared" si="12"/>
        <v>0</v>
      </c>
      <c r="AH25" s="43">
        <v>5220</v>
      </c>
      <c r="AI25" s="31"/>
      <c r="AJ25" s="32"/>
      <c r="AK25" s="71" t="s">
        <v>81</v>
      </c>
      <c r="AL25" s="45">
        <f t="shared" ref="AL25:AL32" si="19">+O36</f>
        <v>0</v>
      </c>
      <c r="AM25" s="63">
        <f t="shared" si="18"/>
        <v>0</v>
      </c>
    </row>
    <row r="26" spans="1:39" x14ac:dyDescent="0.25">
      <c r="A26" s="43">
        <v>1270</v>
      </c>
      <c r="B26" s="43">
        <v>2260</v>
      </c>
      <c r="C26" s="54" t="s">
        <v>77</v>
      </c>
      <c r="D26" s="55">
        <f>+'32200'!E91</f>
        <v>0</v>
      </c>
      <c r="E26" s="55">
        <f>+'32200'!F91</f>
        <v>0</v>
      </c>
      <c r="F26" s="55">
        <f>+'32200'!G91</f>
        <v>0</v>
      </c>
      <c r="G26" s="56" t="s">
        <v>82</v>
      </c>
      <c r="H26" s="55">
        <f>+'32200'!E119</f>
        <v>0</v>
      </c>
      <c r="I26" s="57">
        <f>+'32200'!F119</f>
        <v>0</v>
      </c>
      <c r="J26" s="57">
        <f>+'32200'!G119</f>
        <v>0</v>
      </c>
      <c r="K26" s="55"/>
      <c r="L26" s="43"/>
      <c r="M26" s="58"/>
      <c r="N26" s="59"/>
      <c r="O26" s="192"/>
      <c r="P26" s="193"/>
      <c r="Q26" s="57"/>
      <c r="S26" s="43">
        <v>3110</v>
      </c>
      <c r="T26" s="44" t="s">
        <v>14</v>
      </c>
      <c r="U26" s="45">
        <f>+H35-I35</f>
        <v>0</v>
      </c>
      <c r="V26" s="27"/>
      <c r="W26" s="27"/>
      <c r="X26" s="27"/>
      <c r="Y26" s="46">
        <f>SUM(U26:X26)</f>
        <v>0</v>
      </c>
      <c r="AA26" s="43"/>
      <c r="AB26" s="76"/>
      <c r="AC26" s="29"/>
      <c r="AD26" s="30"/>
      <c r="AE26" s="29"/>
      <c r="AF26" s="30"/>
      <c r="AH26" s="43">
        <v>5230</v>
      </c>
      <c r="AI26" s="31"/>
      <c r="AJ26" s="32"/>
      <c r="AK26" s="71" t="s">
        <v>85</v>
      </c>
      <c r="AL26" s="45">
        <f t="shared" si="19"/>
        <v>0</v>
      </c>
      <c r="AM26" s="63">
        <f t="shared" si="18"/>
        <v>0</v>
      </c>
    </row>
    <row r="27" spans="1:39" ht="22.5" x14ac:dyDescent="0.25">
      <c r="A27" s="43">
        <v>1280</v>
      </c>
      <c r="B27" s="43"/>
      <c r="C27" s="54" t="s">
        <v>80</v>
      </c>
      <c r="D27" s="55">
        <f>+'32200'!E92</f>
        <v>0</v>
      </c>
      <c r="E27" s="55">
        <f>+'32200'!F92</f>
        <v>0</v>
      </c>
      <c r="F27" s="55">
        <f>+'32200'!G92</f>
        <v>0</v>
      </c>
      <c r="G27" s="56"/>
      <c r="H27" s="55"/>
      <c r="I27" s="57"/>
      <c r="J27" s="39"/>
      <c r="K27" s="40"/>
      <c r="L27" s="43"/>
      <c r="M27" s="72" t="s">
        <v>83</v>
      </c>
      <c r="N27" s="73"/>
      <c r="O27" s="196">
        <f>+O8+O17+O20</f>
        <v>0</v>
      </c>
      <c r="P27" s="197">
        <f>+P8+P17+P20</f>
        <v>0</v>
      </c>
      <c r="Q27" s="75">
        <f>+Q8+Q17+Q20</f>
        <v>0</v>
      </c>
      <c r="S27" s="43">
        <v>3120</v>
      </c>
      <c r="T27" s="44" t="s">
        <v>19</v>
      </c>
      <c r="U27" s="45">
        <f t="shared" ref="U27:U28" si="20">+H36-I36</f>
        <v>0</v>
      </c>
      <c r="V27" s="27"/>
      <c r="W27" s="27"/>
      <c r="X27" s="27"/>
      <c r="Y27" s="46">
        <f>SUM(U27:X27)</f>
        <v>0</v>
      </c>
      <c r="AA27" s="6">
        <v>2000</v>
      </c>
      <c r="AB27" s="25" t="s">
        <v>7</v>
      </c>
      <c r="AC27" s="29">
        <f>IF(H30&gt;I30,H30-I30,0)</f>
        <v>0</v>
      </c>
      <c r="AD27" s="30">
        <f>IF(I30&gt;H30,I30-H30,0)</f>
        <v>0</v>
      </c>
      <c r="AE27" s="29">
        <f>IF(I30&gt;J30,I30-J30,0)</f>
        <v>0</v>
      </c>
      <c r="AF27" s="30">
        <f>IF(J30&gt;I30,J30-I30,0)</f>
        <v>0</v>
      </c>
      <c r="AH27" s="43">
        <v>5240</v>
      </c>
      <c r="AI27" s="31"/>
      <c r="AJ27" s="32"/>
      <c r="AK27" s="71" t="s">
        <v>86</v>
      </c>
      <c r="AL27" s="45">
        <f t="shared" si="19"/>
        <v>0</v>
      </c>
      <c r="AM27" s="63">
        <f t="shared" si="18"/>
        <v>0</v>
      </c>
    </row>
    <row r="28" spans="1:39" x14ac:dyDescent="0.25">
      <c r="A28" s="43">
        <v>1290</v>
      </c>
      <c r="B28" s="43"/>
      <c r="C28" s="54" t="s">
        <v>84</v>
      </c>
      <c r="D28" s="55">
        <f>+'32200'!E93</f>
        <v>0</v>
      </c>
      <c r="E28" s="55">
        <f>+'32200'!F93</f>
        <v>0</v>
      </c>
      <c r="F28" s="55">
        <f>+'32200'!G93</f>
        <v>0</v>
      </c>
      <c r="G28" s="66" t="s">
        <v>87</v>
      </c>
      <c r="H28" s="65">
        <f>SUM(H20:H26)</f>
        <v>0</v>
      </c>
      <c r="I28" s="67">
        <f>SUM(I20:I26)</f>
        <v>0</v>
      </c>
      <c r="J28" s="67">
        <f>SUM(J20:J26)</f>
        <v>0</v>
      </c>
      <c r="K28" s="65"/>
      <c r="L28" s="6">
        <v>5000</v>
      </c>
      <c r="M28" s="58"/>
      <c r="N28" s="21"/>
      <c r="O28" s="192"/>
      <c r="P28" s="193"/>
      <c r="Q28" s="57"/>
      <c r="S28" s="43">
        <v>3130</v>
      </c>
      <c r="T28" s="44" t="s">
        <v>23</v>
      </c>
      <c r="U28" s="45">
        <f t="shared" si="20"/>
        <v>0</v>
      </c>
      <c r="V28" s="27"/>
      <c r="W28" s="27"/>
      <c r="X28" s="27"/>
      <c r="Y28" s="46">
        <f>SUM(U28:X28)</f>
        <v>0</v>
      </c>
      <c r="AA28" s="6">
        <v>2100</v>
      </c>
      <c r="AB28" s="47" t="s">
        <v>12</v>
      </c>
      <c r="AC28" s="48">
        <f>IF(H18&gt;I18,H18-I18,0)</f>
        <v>0</v>
      </c>
      <c r="AD28" s="49">
        <f>IF(I18&gt;H18,I18-H18,0)</f>
        <v>0</v>
      </c>
      <c r="AE28" s="48">
        <f>IF(I18&gt;J18,I18-J18,0)</f>
        <v>0</v>
      </c>
      <c r="AF28" s="49">
        <f>IF(J18&gt;I18,J18-I18,0)</f>
        <v>0</v>
      </c>
      <c r="AH28" s="43">
        <v>5250</v>
      </c>
      <c r="AI28" s="31"/>
      <c r="AJ28" s="32"/>
      <c r="AK28" s="71" t="s">
        <v>89</v>
      </c>
      <c r="AL28" s="45">
        <f t="shared" si="19"/>
        <v>0</v>
      </c>
      <c r="AM28" s="63">
        <f t="shared" si="18"/>
        <v>0</v>
      </c>
    </row>
    <row r="29" spans="1:39" x14ac:dyDescent="0.25">
      <c r="B29" s="43"/>
      <c r="C29" s="54"/>
      <c r="D29" s="55"/>
      <c r="E29" s="55"/>
      <c r="G29" s="56"/>
      <c r="H29" s="37"/>
      <c r="I29" s="38"/>
      <c r="J29" s="68"/>
      <c r="K29" s="69"/>
      <c r="L29" s="6">
        <v>5100</v>
      </c>
      <c r="M29" s="20" t="s">
        <v>88</v>
      </c>
      <c r="N29" s="21"/>
      <c r="O29" s="192"/>
      <c r="P29" s="193"/>
      <c r="Q29" s="57"/>
      <c r="S29" s="43"/>
      <c r="T29" s="44"/>
      <c r="U29" s="45"/>
      <c r="V29" s="27"/>
      <c r="W29" s="27"/>
      <c r="X29" s="27"/>
      <c r="Y29" s="46"/>
      <c r="AA29" s="43">
        <v>2110</v>
      </c>
      <c r="AB29" s="44" t="s">
        <v>17</v>
      </c>
      <c r="AC29" s="60">
        <f t="shared" ref="AC29:AC36" si="21">IF(H9&gt;I9,H9-I9,0)</f>
        <v>0</v>
      </c>
      <c r="AD29" s="61">
        <f t="shared" ref="AD29:AD36" si="22">IF(I9&gt;H9,I9-H9,0)</f>
        <v>0</v>
      </c>
      <c r="AE29" s="60">
        <f t="shared" ref="AE29:AE36" si="23">IF(I9&gt;J9,I9-J9,0)</f>
        <v>0</v>
      </c>
      <c r="AF29" s="61">
        <f t="shared" ref="AF29:AF36" si="24">IF(J9&gt;I9,J9-I9,0)</f>
        <v>0</v>
      </c>
      <c r="AH29" s="43">
        <v>5260</v>
      </c>
      <c r="AI29" s="31"/>
      <c r="AJ29" s="32"/>
      <c r="AK29" s="71" t="s">
        <v>91</v>
      </c>
      <c r="AL29" s="45">
        <f t="shared" si="19"/>
        <v>0</v>
      </c>
      <c r="AM29" s="63">
        <f t="shared" si="18"/>
        <v>0</v>
      </c>
    </row>
    <row r="30" spans="1:39" x14ac:dyDescent="0.25">
      <c r="B30" s="43"/>
      <c r="C30" s="64" t="s">
        <v>92</v>
      </c>
      <c r="D30" s="65">
        <f>SUM(D20:D28)</f>
        <v>0</v>
      </c>
      <c r="E30" s="65">
        <f>SUM(E20:E28)</f>
        <v>0</v>
      </c>
      <c r="F30" s="65">
        <f>SUM(F20:F28)</f>
        <v>0</v>
      </c>
      <c r="G30" s="77" t="s">
        <v>93</v>
      </c>
      <c r="H30" s="74">
        <f>+H28+H18</f>
        <v>0</v>
      </c>
      <c r="I30" s="75">
        <f>+I28+I18</f>
        <v>0</v>
      </c>
      <c r="J30" s="75">
        <f>+J28+J18</f>
        <v>0</v>
      </c>
      <c r="K30" s="78"/>
      <c r="L30" s="43">
        <v>5110</v>
      </c>
      <c r="M30" s="41" t="s">
        <v>90</v>
      </c>
      <c r="N30" s="21"/>
      <c r="O30" s="194">
        <f>SUM(O31:O33)</f>
        <v>0</v>
      </c>
      <c r="P30" s="195">
        <f t="shared" ref="P30" si="25">SUM(P31:P33)</f>
        <v>0</v>
      </c>
      <c r="Q30" s="38">
        <f t="shared" ref="Q30" si="26">SUM(Q31:Q33)</f>
        <v>0</v>
      </c>
      <c r="S30" s="24">
        <v>900005</v>
      </c>
      <c r="T30" s="25" t="s">
        <v>197</v>
      </c>
      <c r="U30" s="27" t="s">
        <v>30</v>
      </c>
      <c r="V30" s="26">
        <f>SUM(V31:V35)</f>
        <v>0</v>
      </c>
      <c r="W30" s="26">
        <f>SUM(W31:W35)</f>
        <v>0</v>
      </c>
      <c r="X30" s="26"/>
      <c r="Y30" s="28">
        <f t="shared" ref="Y30:Y35" si="27">SUM(U30:X30)</f>
        <v>0</v>
      </c>
      <c r="AA30" s="43">
        <v>2120</v>
      </c>
      <c r="AB30" s="44" t="s">
        <v>21</v>
      </c>
      <c r="AC30" s="60">
        <f t="shared" si="21"/>
        <v>0</v>
      </c>
      <c r="AD30" s="61">
        <f t="shared" si="22"/>
        <v>0</v>
      </c>
      <c r="AE30" s="60">
        <f t="shared" si="23"/>
        <v>0</v>
      </c>
      <c r="AF30" s="61">
        <f t="shared" si="24"/>
        <v>0</v>
      </c>
      <c r="AH30" s="43">
        <v>5270</v>
      </c>
      <c r="AI30" s="31"/>
      <c r="AJ30" s="32"/>
      <c r="AK30" s="71" t="s">
        <v>94</v>
      </c>
      <c r="AL30" s="45">
        <f t="shared" si="19"/>
        <v>0</v>
      </c>
      <c r="AM30" s="63">
        <f t="shared" si="18"/>
        <v>0</v>
      </c>
    </row>
    <row r="31" spans="1:39" x14ac:dyDescent="0.25">
      <c r="B31" s="43"/>
      <c r="C31" s="15"/>
      <c r="D31" s="37"/>
      <c r="E31" s="37"/>
      <c r="F31" s="37"/>
      <c r="G31" s="17"/>
      <c r="H31" s="37"/>
      <c r="I31" s="38"/>
      <c r="J31" s="68"/>
      <c r="K31" s="69"/>
      <c r="L31" s="43">
        <v>5120</v>
      </c>
      <c r="M31" s="58"/>
      <c r="N31" s="59" t="s">
        <v>66</v>
      </c>
      <c r="O31" s="192">
        <f>+'32200'!E28</f>
        <v>0</v>
      </c>
      <c r="P31" s="193">
        <f>+'32200'!F28</f>
        <v>0</v>
      </c>
      <c r="Q31" s="57">
        <f>+'32200'!G28</f>
        <v>0</v>
      </c>
      <c r="S31" s="43">
        <v>3210</v>
      </c>
      <c r="T31" s="44" t="s">
        <v>34</v>
      </c>
      <c r="U31" s="27" t="s">
        <v>30</v>
      </c>
      <c r="V31" s="27"/>
      <c r="W31" s="45">
        <f>+H40</f>
        <v>0</v>
      </c>
      <c r="X31" s="27"/>
      <c r="Y31" s="46">
        <f t="shared" si="27"/>
        <v>0</v>
      </c>
      <c r="AA31" s="43">
        <v>2130</v>
      </c>
      <c r="AB31" s="44" t="s">
        <v>25</v>
      </c>
      <c r="AC31" s="60">
        <f t="shared" si="21"/>
        <v>0</v>
      </c>
      <c r="AD31" s="61">
        <f t="shared" si="22"/>
        <v>0</v>
      </c>
      <c r="AE31" s="60">
        <f t="shared" si="23"/>
        <v>0</v>
      </c>
      <c r="AF31" s="61">
        <f t="shared" si="24"/>
        <v>0</v>
      </c>
      <c r="AH31" s="43">
        <v>5280</v>
      </c>
      <c r="AI31" s="31"/>
      <c r="AJ31" s="32"/>
      <c r="AK31" s="71" t="s">
        <v>95</v>
      </c>
      <c r="AL31" s="45">
        <f t="shared" si="19"/>
        <v>0</v>
      </c>
      <c r="AM31" s="63">
        <f t="shared" si="18"/>
        <v>0</v>
      </c>
    </row>
    <row r="32" spans="1:39" x14ac:dyDescent="0.25">
      <c r="C32" s="15" t="s">
        <v>96</v>
      </c>
      <c r="D32" s="37">
        <f>+D30+D17</f>
        <v>0</v>
      </c>
      <c r="E32" s="37">
        <f>+E30+E17</f>
        <v>0</v>
      </c>
      <c r="F32" s="37">
        <f>+F30+F17</f>
        <v>0</v>
      </c>
      <c r="G32" s="17" t="s">
        <v>97</v>
      </c>
      <c r="H32" s="37"/>
      <c r="I32" s="38"/>
      <c r="J32" s="38"/>
      <c r="K32" s="37"/>
      <c r="L32" s="43">
        <v>5130</v>
      </c>
      <c r="M32" s="58"/>
      <c r="N32" s="59" t="s">
        <v>70</v>
      </c>
      <c r="O32" s="192">
        <f>+'32200'!E29</f>
        <v>0</v>
      </c>
      <c r="P32" s="193">
        <f>+'32200'!F29</f>
        <v>0</v>
      </c>
      <c r="Q32" s="57">
        <f>+'32200'!G29</f>
        <v>0</v>
      </c>
      <c r="S32" s="43">
        <v>3220</v>
      </c>
      <c r="T32" s="44" t="s">
        <v>38</v>
      </c>
      <c r="U32" s="27" t="s">
        <v>30</v>
      </c>
      <c r="V32" s="45">
        <f>+H41-I41</f>
        <v>0</v>
      </c>
      <c r="W32" s="80">
        <f>-W13</f>
        <v>0</v>
      </c>
      <c r="X32" s="27"/>
      <c r="Y32" s="46">
        <f t="shared" si="27"/>
        <v>0</v>
      </c>
      <c r="AA32" s="43">
        <v>2140</v>
      </c>
      <c r="AB32" s="44" t="s">
        <v>28</v>
      </c>
      <c r="AC32" s="60">
        <f t="shared" si="21"/>
        <v>0</v>
      </c>
      <c r="AD32" s="61">
        <f t="shared" si="22"/>
        <v>0</v>
      </c>
      <c r="AE32" s="60">
        <f t="shared" si="23"/>
        <v>0</v>
      </c>
      <c r="AF32" s="61">
        <f t="shared" si="24"/>
        <v>0</v>
      </c>
      <c r="AH32" s="43">
        <v>5290</v>
      </c>
      <c r="AI32" s="31"/>
      <c r="AJ32" s="32"/>
      <c r="AK32" s="71" t="s">
        <v>98</v>
      </c>
      <c r="AL32" s="45">
        <f t="shared" si="19"/>
        <v>0</v>
      </c>
      <c r="AM32" s="63">
        <f t="shared" si="18"/>
        <v>0</v>
      </c>
    </row>
    <row r="33" spans="2:39" x14ac:dyDescent="0.25">
      <c r="B33" s="6"/>
      <c r="C33" s="20"/>
      <c r="D33" s="79"/>
      <c r="E33" s="79"/>
      <c r="G33" s="17"/>
      <c r="H33" s="37"/>
      <c r="I33" s="38"/>
      <c r="J33" s="38"/>
      <c r="K33" s="37"/>
      <c r="L33" s="6">
        <v>5200</v>
      </c>
      <c r="M33" s="58"/>
      <c r="N33" s="59" t="s">
        <v>74</v>
      </c>
      <c r="O33" s="192">
        <f>+'32200'!E30</f>
        <v>0</v>
      </c>
      <c r="P33" s="193">
        <f>+'32200'!F30</f>
        <v>0</v>
      </c>
      <c r="Q33" s="57">
        <f>+'32200'!G30</f>
        <v>0</v>
      </c>
      <c r="S33" s="43">
        <v>3230</v>
      </c>
      <c r="T33" s="44" t="s">
        <v>42</v>
      </c>
      <c r="U33" s="27" t="s">
        <v>30</v>
      </c>
      <c r="V33" s="27"/>
      <c r="W33" s="45">
        <f>+H42-I42</f>
        <v>0</v>
      </c>
      <c r="X33" s="27"/>
      <c r="Y33" s="46">
        <f t="shared" si="27"/>
        <v>0</v>
      </c>
      <c r="AA33" s="43">
        <v>2150</v>
      </c>
      <c r="AB33" s="44" t="s">
        <v>32</v>
      </c>
      <c r="AC33" s="60">
        <f t="shared" si="21"/>
        <v>0</v>
      </c>
      <c r="AD33" s="61">
        <f t="shared" si="22"/>
        <v>0</v>
      </c>
      <c r="AE33" s="60">
        <f t="shared" si="23"/>
        <v>0</v>
      </c>
      <c r="AF33" s="61">
        <f t="shared" si="24"/>
        <v>0</v>
      </c>
      <c r="AH33" s="43">
        <v>5310</v>
      </c>
      <c r="AI33" s="31"/>
      <c r="AJ33" s="32"/>
      <c r="AK33" s="71" t="s">
        <v>100</v>
      </c>
      <c r="AL33" s="45">
        <f>+O45</f>
        <v>0</v>
      </c>
      <c r="AM33" s="63">
        <f t="shared" ref="AM33:AM36" si="28">+P45</f>
        <v>0</v>
      </c>
    </row>
    <row r="34" spans="2:39" x14ac:dyDescent="0.25">
      <c r="B34" s="6">
        <v>3100</v>
      </c>
      <c r="C34" s="58"/>
      <c r="D34" s="81"/>
      <c r="E34" s="81"/>
      <c r="F34" s="82"/>
      <c r="G34" s="77" t="s">
        <v>101</v>
      </c>
      <c r="H34" s="74">
        <f>SUM(H35:H37)</f>
        <v>0</v>
      </c>
      <c r="I34" s="75">
        <f>SUM(I35:I37)</f>
        <v>0</v>
      </c>
      <c r="J34" s="75">
        <f>SUM(J35:J37)</f>
        <v>0</v>
      </c>
      <c r="K34" s="74"/>
      <c r="L34" s="43">
        <v>5210</v>
      </c>
      <c r="M34" s="41" t="s">
        <v>99</v>
      </c>
      <c r="N34" s="21"/>
      <c r="O34" s="194">
        <f>SUM(O35:O43)</f>
        <v>0</v>
      </c>
      <c r="P34" s="195">
        <f>SUM(P35:P43)</f>
        <v>0</v>
      </c>
      <c r="Q34" s="38">
        <f>SUM(Q35:Q43)</f>
        <v>0</v>
      </c>
      <c r="S34" s="43">
        <v>3240</v>
      </c>
      <c r="T34" s="44" t="s">
        <v>45</v>
      </c>
      <c r="U34" s="27" t="s">
        <v>30</v>
      </c>
      <c r="V34" s="27"/>
      <c r="W34" s="45">
        <f t="shared" ref="W34:W35" si="29">+H43-I43</f>
        <v>0</v>
      </c>
      <c r="X34" s="27"/>
      <c r="Y34" s="46">
        <f t="shared" si="27"/>
        <v>0</v>
      </c>
      <c r="AA34" s="43">
        <v>2160</v>
      </c>
      <c r="AB34" s="44" t="s">
        <v>36</v>
      </c>
      <c r="AC34" s="60">
        <f t="shared" si="21"/>
        <v>0</v>
      </c>
      <c r="AD34" s="61">
        <f t="shared" si="22"/>
        <v>0</v>
      </c>
      <c r="AE34" s="60">
        <f t="shared" si="23"/>
        <v>0</v>
      </c>
      <c r="AF34" s="61">
        <f t="shared" si="24"/>
        <v>0</v>
      </c>
      <c r="AH34" s="43">
        <v>5320</v>
      </c>
      <c r="AI34" s="31"/>
      <c r="AJ34" s="32"/>
      <c r="AK34" s="71" t="s">
        <v>14</v>
      </c>
      <c r="AL34" s="45">
        <f t="shared" ref="AL34:AL36" si="30">+O46</f>
        <v>0</v>
      </c>
      <c r="AM34" s="63">
        <f t="shared" si="28"/>
        <v>0</v>
      </c>
    </row>
    <row r="35" spans="2:39" x14ac:dyDescent="0.25">
      <c r="B35" s="43">
        <v>3110</v>
      </c>
      <c r="C35" s="58"/>
      <c r="D35" s="81"/>
      <c r="E35" s="81"/>
      <c r="F35" s="82"/>
      <c r="G35" s="56" t="s">
        <v>14</v>
      </c>
      <c r="H35" s="55">
        <f>+'32200'!E128</f>
        <v>0</v>
      </c>
      <c r="I35" s="57">
        <f>+'32200'!F128</f>
        <v>0</v>
      </c>
      <c r="J35" s="57">
        <f>+'32200'!G128</f>
        <v>0</v>
      </c>
      <c r="K35" s="55"/>
      <c r="L35" s="43">
        <v>5220</v>
      </c>
      <c r="M35" s="58"/>
      <c r="N35" s="59" t="s">
        <v>78</v>
      </c>
      <c r="O35" s="192">
        <f>+'32200'!E32</f>
        <v>0</v>
      </c>
      <c r="P35" s="193">
        <f>+'32200'!F32</f>
        <v>0</v>
      </c>
      <c r="Q35" s="57">
        <f>+'32200'!G32</f>
        <v>0</v>
      </c>
      <c r="S35" s="43">
        <v>3250</v>
      </c>
      <c r="T35" s="44" t="s">
        <v>48</v>
      </c>
      <c r="U35" s="27" t="s">
        <v>30</v>
      </c>
      <c r="V35" s="27"/>
      <c r="W35" s="45">
        <f t="shared" si="29"/>
        <v>0</v>
      </c>
      <c r="X35" s="27"/>
      <c r="Y35" s="46">
        <f t="shared" si="27"/>
        <v>0</v>
      </c>
      <c r="AA35" s="43">
        <v>2170</v>
      </c>
      <c r="AB35" s="44" t="s">
        <v>40</v>
      </c>
      <c r="AC35" s="60">
        <f t="shared" si="21"/>
        <v>0</v>
      </c>
      <c r="AD35" s="61">
        <f t="shared" si="22"/>
        <v>0</v>
      </c>
      <c r="AE35" s="60">
        <f t="shared" si="23"/>
        <v>0</v>
      </c>
      <c r="AF35" s="61">
        <f t="shared" si="24"/>
        <v>0</v>
      </c>
      <c r="AH35" s="43">
        <v>5330</v>
      </c>
      <c r="AI35" s="31"/>
      <c r="AJ35" s="32"/>
      <c r="AK35" s="71" t="s">
        <v>103</v>
      </c>
      <c r="AL35" s="45">
        <f t="shared" si="30"/>
        <v>0</v>
      </c>
      <c r="AM35" s="63">
        <f t="shared" si="28"/>
        <v>0</v>
      </c>
    </row>
    <row r="36" spans="2:39" x14ac:dyDescent="0.25">
      <c r="B36" s="43">
        <v>3120</v>
      </c>
      <c r="C36" s="58"/>
      <c r="D36" s="81"/>
      <c r="E36" s="81"/>
      <c r="F36" s="82"/>
      <c r="G36" s="56" t="s">
        <v>19</v>
      </c>
      <c r="H36" s="55">
        <f>+'32200'!E129</f>
        <v>0</v>
      </c>
      <c r="I36" s="57">
        <f>+'32200'!F129</f>
        <v>0</v>
      </c>
      <c r="J36" s="57">
        <f>+'32200'!G129</f>
        <v>0</v>
      </c>
      <c r="K36" s="55"/>
      <c r="L36" s="43">
        <v>5230</v>
      </c>
      <c r="M36" s="58"/>
      <c r="N36" s="59" t="s">
        <v>102</v>
      </c>
      <c r="O36" s="192">
        <f>+'32200'!E33</f>
        <v>0</v>
      </c>
      <c r="P36" s="193">
        <f>+'32200'!F33</f>
        <v>0</v>
      </c>
      <c r="Q36" s="57">
        <f>+'32200'!G33</f>
        <v>0</v>
      </c>
      <c r="S36" s="43"/>
      <c r="T36" s="44"/>
      <c r="U36" s="27"/>
      <c r="V36" s="27"/>
      <c r="W36" s="45"/>
      <c r="X36" s="27"/>
      <c r="Y36" s="46"/>
      <c r="AA36" s="43">
        <v>2190</v>
      </c>
      <c r="AB36" s="44" t="s">
        <v>43</v>
      </c>
      <c r="AC36" s="60">
        <f t="shared" si="21"/>
        <v>0</v>
      </c>
      <c r="AD36" s="61">
        <f t="shared" si="22"/>
        <v>0</v>
      </c>
      <c r="AE36" s="60">
        <f t="shared" si="23"/>
        <v>0</v>
      </c>
      <c r="AF36" s="61">
        <f t="shared" si="24"/>
        <v>0</v>
      </c>
      <c r="AH36" s="83">
        <v>4500</v>
      </c>
      <c r="AI36" s="31"/>
      <c r="AJ36" s="32"/>
      <c r="AK36" s="71" t="s">
        <v>105</v>
      </c>
      <c r="AL36" s="45">
        <f t="shared" si="30"/>
        <v>0</v>
      </c>
      <c r="AM36" s="63">
        <f t="shared" si="28"/>
        <v>0</v>
      </c>
    </row>
    <row r="37" spans="2:39" ht="22.5" x14ac:dyDescent="0.25">
      <c r="B37" s="43">
        <v>3130</v>
      </c>
      <c r="C37" s="58"/>
      <c r="D37" s="81"/>
      <c r="E37" s="81"/>
      <c r="F37" s="82"/>
      <c r="G37" s="56" t="s">
        <v>23</v>
      </c>
      <c r="H37" s="55">
        <f>+'32200'!E130</f>
        <v>0</v>
      </c>
      <c r="I37" s="57">
        <f>+'32200'!F130</f>
        <v>0</v>
      </c>
      <c r="J37" s="57">
        <f>+'32200'!G130</f>
        <v>0</v>
      </c>
      <c r="K37" s="55"/>
      <c r="L37" s="43">
        <v>5240</v>
      </c>
      <c r="M37" s="58"/>
      <c r="N37" s="59" t="s">
        <v>104</v>
      </c>
      <c r="O37" s="192">
        <f>+'32200'!E34</f>
        <v>0</v>
      </c>
      <c r="P37" s="193">
        <f>+'32200'!F34</f>
        <v>0</v>
      </c>
      <c r="Q37" s="57">
        <f>+'32200'!G34</f>
        <v>0</v>
      </c>
      <c r="S37" s="43"/>
      <c r="T37" s="203" t="s">
        <v>200</v>
      </c>
      <c r="U37" s="27" t="s">
        <v>30</v>
      </c>
      <c r="V37" s="27"/>
      <c r="W37" s="45"/>
      <c r="X37" s="26">
        <f>SUM(X38:X39)</f>
        <v>0</v>
      </c>
      <c r="Y37" s="28">
        <f>SUM(U37:X37)</f>
        <v>0</v>
      </c>
      <c r="AA37" s="43"/>
      <c r="AB37" s="44"/>
      <c r="AC37" s="60"/>
      <c r="AD37" s="61"/>
      <c r="AE37" s="60"/>
      <c r="AF37" s="61"/>
      <c r="AI37" s="47" t="s">
        <v>106</v>
      </c>
      <c r="AJ37" s="32"/>
      <c r="AK37" s="84"/>
      <c r="AL37" s="85">
        <f>+AL9-AL20</f>
        <v>0</v>
      </c>
      <c r="AM37" s="86">
        <f>+AM9-AM20</f>
        <v>0</v>
      </c>
    </row>
    <row r="38" spans="2:39" x14ac:dyDescent="0.25">
      <c r="B38" s="43"/>
      <c r="C38" s="58"/>
      <c r="D38" s="81"/>
      <c r="E38" s="81"/>
      <c r="F38" s="87"/>
      <c r="G38" s="56"/>
      <c r="H38" s="55"/>
      <c r="I38" s="57"/>
      <c r="J38" s="39"/>
      <c r="K38" s="40"/>
      <c r="L38" s="43">
        <v>5250</v>
      </c>
      <c r="M38" s="58"/>
      <c r="N38" s="59" t="s">
        <v>86</v>
      </c>
      <c r="O38" s="192">
        <f>+'32200'!E35</f>
        <v>0</v>
      </c>
      <c r="P38" s="193">
        <f>+'32200'!F35</f>
        <v>0</v>
      </c>
      <c r="Q38" s="57">
        <f>+'32200'!G35</f>
        <v>0</v>
      </c>
      <c r="S38" s="43">
        <v>3310</v>
      </c>
      <c r="T38" s="44" t="s">
        <v>60</v>
      </c>
      <c r="U38" s="27" t="s">
        <v>30</v>
      </c>
      <c r="V38" s="27"/>
      <c r="X38" s="45">
        <f>+H47-I47</f>
        <v>0</v>
      </c>
      <c r="Y38" s="46">
        <f>SUM(U38:X38)</f>
        <v>0</v>
      </c>
      <c r="AA38" s="6">
        <v>2200</v>
      </c>
      <c r="AB38" s="47" t="s">
        <v>58</v>
      </c>
      <c r="AC38" s="48">
        <f>IF(H28&gt;I28,H28-I28,0)</f>
        <v>0</v>
      </c>
      <c r="AD38" s="49">
        <f>IF(I28&gt;H28,I28-H28,0)</f>
        <v>0</v>
      </c>
      <c r="AE38" s="48">
        <f>IF(I28&gt;J28,I28-J28,0)</f>
        <v>0</v>
      </c>
      <c r="AF38" s="49">
        <f>IF(J28&gt;I28,J28-I28,0)</f>
        <v>0</v>
      </c>
      <c r="AI38" s="25"/>
      <c r="AJ38" s="32"/>
      <c r="AK38" s="84"/>
      <c r="AL38" s="52"/>
      <c r="AM38" s="53"/>
    </row>
    <row r="39" spans="2:39" x14ac:dyDescent="0.25">
      <c r="B39" s="6">
        <v>3200</v>
      </c>
      <c r="C39" s="58"/>
      <c r="D39" s="81"/>
      <c r="E39" s="81"/>
      <c r="F39" s="82"/>
      <c r="G39" s="77" t="s">
        <v>107</v>
      </c>
      <c r="H39" s="74">
        <f>SUM(H40:H44)</f>
        <v>0</v>
      </c>
      <c r="I39" s="75">
        <f>SUM(I40:I44)</f>
        <v>0</v>
      </c>
      <c r="J39" s="75">
        <f>SUM(J40:J44)</f>
        <v>0</v>
      </c>
      <c r="K39" s="74"/>
      <c r="L39" s="43">
        <v>5260</v>
      </c>
      <c r="M39" s="58"/>
      <c r="N39" s="59" t="s">
        <v>89</v>
      </c>
      <c r="O39" s="192">
        <f>+'32200'!E36</f>
        <v>0</v>
      </c>
      <c r="P39" s="193">
        <f>+'32200'!F36</f>
        <v>0</v>
      </c>
      <c r="Q39" s="57">
        <f>+'32200'!G36</f>
        <v>0</v>
      </c>
      <c r="S39" s="43">
        <v>3320</v>
      </c>
      <c r="T39" s="44" t="s">
        <v>64</v>
      </c>
      <c r="U39" s="27" t="s">
        <v>30</v>
      </c>
      <c r="V39" s="27"/>
      <c r="X39" s="45">
        <f t="shared" ref="X39" si="31">+H48-I48</f>
        <v>0</v>
      </c>
      <c r="Y39" s="46">
        <f>SUM(U39:X39)</f>
        <v>0</v>
      </c>
      <c r="AA39" s="43">
        <v>2210</v>
      </c>
      <c r="AB39" s="44" t="s">
        <v>62</v>
      </c>
      <c r="AC39" s="60">
        <f t="shared" ref="AC39:AC44" si="32">IF(H21&gt;I21,H21-I21,0)</f>
        <v>0</v>
      </c>
      <c r="AD39" s="61">
        <f t="shared" ref="AD39:AD44" si="33">IF(I21&gt;H21,I21-H21,0)</f>
        <v>0</v>
      </c>
      <c r="AE39" s="60">
        <f t="shared" ref="AE39:AE44" si="34">IF(I21&gt;J21,I21-J21,0)</f>
        <v>0</v>
      </c>
      <c r="AF39" s="61">
        <f t="shared" ref="AF39:AF44" si="35">IF(J21&gt;I21,J21-I21,0)</f>
        <v>0</v>
      </c>
      <c r="AI39" s="50" t="s">
        <v>108</v>
      </c>
      <c r="AJ39" s="32"/>
      <c r="AK39" s="51"/>
      <c r="AL39" s="52"/>
      <c r="AM39" s="53"/>
    </row>
    <row r="40" spans="2:39" x14ac:dyDescent="0.25">
      <c r="B40" s="43">
        <v>3210</v>
      </c>
      <c r="C40" s="58"/>
      <c r="D40" s="81"/>
      <c r="E40" s="81"/>
      <c r="F40" s="82"/>
      <c r="G40" s="56" t="s">
        <v>109</v>
      </c>
      <c r="H40" s="55">
        <f>+'32200'!E133</f>
        <v>0</v>
      </c>
      <c r="I40" s="57">
        <f>+'32200'!F133</f>
        <v>0</v>
      </c>
      <c r="J40" s="57">
        <f>+'32200'!G133</f>
        <v>0</v>
      </c>
      <c r="K40" s="55"/>
      <c r="L40" s="43">
        <v>5270</v>
      </c>
      <c r="M40" s="58"/>
      <c r="N40" s="59" t="s">
        <v>91</v>
      </c>
      <c r="O40" s="192">
        <f>+'32200'!E37</f>
        <v>0</v>
      </c>
      <c r="P40" s="193">
        <f>+'32200'!F37</f>
        <v>0</v>
      </c>
      <c r="Q40" s="57">
        <f>+'32200'!G37</f>
        <v>0</v>
      </c>
      <c r="S40" s="24">
        <v>900006</v>
      </c>
      <c r="T40" s="44"/>
      <c r="U40" s="27"/>
      <c r="V40" s="27"/>
      <c r="X40" s="45"/>
      <c r="Y40" s="46"/>
      <c r="AA40" s="43">
        <v>2220</v>
      </c>
      <c r="AB40" s="44" t="s">
        <v>67</v>
      </c>
      <c r="AC40" s="60">
        <f t="shared" si="32"/>
        <v>0</v>
      </c>
      <c r="AD40" s="61">
        <f t="shared" si="33"/>
        <v>0</v>
      </c>
      <c r="AE40" s="60">
        <f t="shared" si="34"/>
        <v>0</v>
      </c>
      <c r="AF40" s="61">
        <f t="shared" si="35"/>
        <v>0</v>
      </c>
      <c r="AI40" s="31"/>
      <c r="AJ40" s="51" t="s">
        <v>8</v>
      </c>
      <c r="AK40" s="51"/>
      <c r="AL40" s="26">
        <f>SUM(AL41:AL43)</f>
        <v>0</v>
      </c>
      <c r="AM40" s="28">
        <f>SUM(AM41:AM43)</f>
        <v>0</v>
      </c>
    </row>
    <row r="41" spans="2:39" x14ac:dyDescent="0.25">
      <c r="B41" s="43">
        <v>3220</v>
      </c>
      <c r="C41" s="58"/>
      <c r="D41" s="81"/>
      <c r="E41" s="81"/>
      <c r="F41" s="82"/>
      <c r="G41" s="56" t="s">
        <v>38</v>
      </c>
      <c r="H41" s="55">
        <f>+'32200'!E134</f>
        <v>0</v>
      </c>
      <c r="I41" s="57">
        <f>+'32200'!F134</f>
        <v>0</v>
      </c>
      <c r="J41" s="57">
        <f>+'32200'!G134</f>
        <v>0</v>
      </c>
      <c r="K41" s="55"/>
      <c r="L41" s="43">
        <v>5280</v>
      </c>
      <c r="M41" s="58"/>
      <c r="N41" s="59" t="s">
        <v>94</v>
      </c>
      <c r="O41" s="192">
        <f>+'32200'!E38</f>
        <v>0</v>
      </c>
      <c r="P41" s="193">
        <f>+'32200'!F38</f>
        <v>0</v>
      </c>
      <c r="Q41" s="57">
        <f>+'32200'!G38</f>
        <v>0</v>
      </c>
      <c r="T41" s="88" t="s">
        <v>198</v>
      </c>
      <c r="U41" s="89">
        <f>+U23+U25</f>
        <v>0</v>
      </c>
      <c r="V41" s="89">
        <f>+V23+V25+V30+V37</f>
        <v>0</v>
      </c>
      <c r="W41" s="89">
        <f>+W23+W25+W30+W37</f>
        <v>0</v>
      </c>
      <c r="X41" s="89">
        <f>+X23+X25+X30+X37</f>
        <v>0</v>
      </c>
      <c r="Y41" s="90">
        <f>SUM(U41:X41)</f>
        <v>0</v>
      </c>
      <c r="AA41" s="43">
        <v>2230</v>
      </c>
      <c r="AB41" s="44" t="s">
        <v>71</v>
      </c>
      <c r="AC41" s="60">
        <f t="shared" si="32"/>
        <v>0</v>
      </c>
      <c r="AD41" s="61">
        <f t="shared" si="33"/>
        <v>0</v>
      </c>
      <c r="AE41" s="60">
        <f t="shared" si="34"/>
        <v>0</v>
      </c>
      <c r="AF41" s="61">
        <f t="shared" si="35"/>
        <v>0</v>
      </c>
      <c r="AI41" s="31"/>
      <c r="AJ41" s="32"/>
      <c r="AK41" s="71" t="s">
        <v>61</v>
      </c>
      <c r="AL41" s="45">
        <v>0</v>
      </c>
      <c r="AM41" s="63">
        <v>0</v>
      </c>
    </row>
    <row r="42" spans="2:39" x14ac:dyDescent="0.25">
      <c r="B42" s="43">
        <v>3230</v>
      </c>
      <c r="C42" s="58"/>
      <c r="D42" s="91"/>
      <c r="E42" s="91"/>
      <c r="F42" s="82"/>
      <c r="G42" s="56" t="s">
        <v>110</v>
      </c>
      <c r="H42" s="55">
        <f>+'32200'!E135</f>
        <v>0</v>
      </c>
      <c r="I42" s="57">
        <f>+'32200'!F135</f>
        <v>0</v>
      </c>
      <c r="J42" s="57">
        <f>+'32200'!G135</f>
        <v>0</v>
      </c>
      <c r="K42" s="55"/>
      <c r="L42" s="43">
        <v>5290</v>
      </c>
      <c r="M42" s="58"/>
      <c r="N42" s="59" t="s">
        <v>95</v>
      </c>
      <c r="O42" s="192">
        <f>+'32200'!E39</f>
        <v>0</v>
      </c>
      <c r="P42" s="193">
        <f>+'32200'!F39</f>
        <v>0</v>
      </c>
      <c r="Q42" s="57">
        <f>+'32200'!G39</f>
        <v>0</v>
      </c>
      <c r="U42" s="174">
        <f>+I34-U23</f>
        <v>0</v>
      </c>
      <c r="V42" s="174">
        <f>+I39-V23-W23</f>
        <v>0</v>
      </c>
      <c r="W42" s="174"/>
      <c r="X42" s="174">
        <f>+I46-X23</f>
        <v>0</v>
      </c>
      <c r="Y42" s="174">
        <f>+I50-Y23</f>
        <v>0</v>
      </c>
      <c r="AA42" s="43">
        <v>2240</v>
      </c>
      <c r="AB42" s="44" t="s">
        <v>75</v>
      </c>
      <c r="AC42" s="60">
        <f t="shared" si="32"/>
        <v>0</v>
      </c>
      <c r="AD42" s="61">
        <f t="shared" si="33"/>
        <v>0</v>
      </c>
      <c r="AE42" s="60">
        <f t="shared" si="34"/>
        <v>0</v>
      </c>
      <c r="AF42" s="61">
        <f t="shared" si="35"/>
        <v>0</v>
      </c>
      <c r="AI42" s="31"/>
      <c r="AJ42" s="32"/>
      <c r="AK42" s="71" t="s">
        <v>65</v>
      </c>
      <c r="AL42" s="45">
        <v>0</v>
      </c>
      <c r="AM42" s="63">
        <v>0</v>
      </c>
    </row>
    <row r="43" spans="2:39" x14ac:dyDescent="0.25">
      <c r="B43" s="43">
        <v>3240</v>
      </c>
      <c r="C43" s="58"/>
      <c r="D43" s="81"/>
      <c r="E43" s="81"/>
      <c r="F43" s="92"/>
      <c r="G43" s="56" t="s">
        <v>45</v>
      </c>
      <c r="H43" s="55">
        <f>+'32200'!E136</f>
        <v>0</v>
      </c>
      <c r="I43" s="57">
        <f>+'32200'!F136</f>
        <v>0</v>
      </c>
      <c r="J43" s="57">
        <f>+'32200'!G136</f>
        <v>0</v>
      </c>
      <c r="K43" s="55"/>
      <c r="L43" s="6">
        <v>5300</v>
      </c>
      <c r="M43" s="58"/>
      <c r="N43" s="59" t="s">
        <v>98</v>
      </c>
      <c r="O43" s="192">
        <f>+'32200'!E40</f>
        <v>0</v>
      </c>
      <c r="P43" s="193">
        <f>+'32200'!F40</f>
        <v>0</v>
      </c>
      <c r="Q43" s="57">
        <f>+'32200'!G40</f>
        <v>0</v>
      </c>
      <c r="U43" s="174">
        <f>+H34-U41</f>
        <v>0</v>
      </c>
      <c r="V43" s="174"/>
      <c r="W43" s="174">
        <f>+H39-V41-W41</f>
        <v>0</v>
      </c>
      <c r="X43" s="174">
        <f>+H46-X41</f>
        <v>0</v>
      </c>
      <c r="Y43" s="174">
        <f>+H50-Y41</f>
        <v>0</v>
      </c>
      <c r="AA43" s="43">
        <v>2250</v>
      </c>
      <c r="AB43" s="44" t="s">
        <v>79</v>
      </c>
      <c r="AC43" s="60">
        <f t="shared" si="32"/>
        <v>0</v>
      </c>
      <c r="AD43" s="61">
        <f t="shared" si="33"/>
        <v>0</v>
      </c>
      <c r="AE43" s="60">
        <f t="shared" si="34"/>
        <v>0</v>
      </c>
      <c r="AF43" s="61">
        <f t="shared" si="35"/>
        <v>0</v>
      </c>
      <c r="AI43" s="31"/>
      <c r="AJ43" s="32"/>
      <c r="AK43" s="71" t="s">
        <v>112</v>
      </c>
      <c r="AL43" s="45">
        <f>+AC48-AD48</f>
        <v>0</v>
      </c>
      <c r="AM43" s="63">
        <f>+AE48-AF48</f>
        <v>0</v>
      </c>
    </row>
    <row r="44" spans="2:39" x14ac:dyDescent="0.25">
      <c r="B44" s="43">
        <v>3250</v>
      </c>
      <c r="C44" s="58"/>
      <c r="D44" s="81"/>
      <c r="E44" s="81"/>
      <c r="F44" s="40"/>
      <c r="G44" s="56" t="s">
        <v>48</v>
      </c>
      <c r="H44" s="55">
        <f>+'32200'!E137</f>
        <v>0</v>
      </c>
      <c r="I44" s="57">
        <f>+'32200'!F137</f>
        <v>0</v>
      </c>
      <c r="J44" s="57">
        <f>+'32200'!G137</f>
        <v>0</v>
      </c>
      <c r="K44" s="55"/>
      <c r="L44" s="43">
        <v>5310</v>
      </c>
      <c r="M44" s="41" t="s">
        <v>111</v>
      </c>
      <c r="N44" s="21"/>
      <c r="O44" s="194">
        <f>SUM(O45:O47)</f>
        <v>0</v>
      </c>
      <c r="P44" s="195">
        <f>SUM(P45:P47)</f>
        <v>0</v>
      </c>
      <c r="Q44" s="38">
        <f>SUM(Q45:Q47)</f>
        <v>0</v>
      </c>
      <c r="T44" s="206" t="s">
        <v>114</v>
      </c>
      <c r="U44" s="206"/>
      <c r="V44" s="206"/>
      <c r="W44" s="206"/>
      <c r="X44" s="206"/>
      <c r="Y44" s="206"/>
      <c r="AA44" s="43">
        <v>2260</v>
      </c>
      <c r="AB44" s="44" t="s">
        <v>82</v>
      </c>
      <c r="AC44" s="60">
        <f t="shared" si="32"/>
        <v>0</v>
      </c>
      <c r="AD44" s="61">
        <f t="shared" si="33"/>
        <v>0</v>
      </c>
      <c r="AE44" s="60">
        <f t="shared" si="34"/>
        <v>0</v>
      </c>
      <c r="AF44" s="61">
        <f t="shared" si="35"/>
        <v>0</v>
      </c>
      <c r="AI44" s="31"/>
      <c r="AJ44" s="51" t="s">
        <v>9</v>
      </c>
      <c r="AK44" s="51"/>
      <c r="AL44" s="26">
        <f>SUM(AL45:AL47)</f>
        <v>0</v>
      </c>
      <c r="AM44" s="28">
        <f>SUM(AM45:AM47)</f>
        <v>0</v>
      </c>
    </row>
    <row r="45" spans="2:39" x14ac:dyDescent="0.25">
      <c r="B45" s="43"/>
      <c r="C45" s="58"/>
      <c r="D45" s="81"/>
      <c r="E45" s="81"/>
      <c r="F45" s="40"/>
      <c r="G45" s="56"/>
      <c r="H45" s="55"/>
      <c r="I45" s="57"/>
      <c r="J45" s="39"/>
      <c r="K45" s="40"/>
      <c r="L45" s="43">
        <v>5320</v>
      </c>
      <c r="M45" s="58"/>
      <c r="N45" s="59" t="s">
        <v>113</v>
      </c>
      <c r="O45" s="192">
        <f>+'32200'!E42</f>
        <v>0</v>
      </c>
      <c r="P45" s="193">
        <f>+'32200'!F42</f>
        <v>0</v>
      </c>
      <c r="Q45" s="57">
        <f>+'32200'!G42</f>
        <v>0</v>
      </c>
      <c r="T45" s="206"/>
      <c r="U45" s="206"/>
      <c r="V45" s="206"/>
      <c r="W45" s="206"/>
      <c r="X45" s="206"/>
      <c r="Y45" s="206"/>
      <c r="AA45" s="43"/>
      <c r="AB45" s="44"/>
      <c r="AC45" s="60"/>
      <c r="AD45" s="61"/>
      <c r="AE45" s="60"/>
      <c r="AF45" s="61"/>
      <c r="AI45" s="31"/>
      <c r="AJ45" s="32"/>
      <c r="AK45" s="71" t="s">
        <v>61</v>
      </c>
      <c r="AL45" s="27">
        <f>+AD19-AC19</f>
        <v>0</v>
      </c>
      <c r="AM45" s="46">
        <f>+AF19-AE19</f>
        <v>0</v>
      </c>
    </row>
    <row r="46" spans="2:39" x14ac:dyDescent="0.25">
      <c r="B46" s="6">
        <v>3300</v>
      </c>
      <c r="C46" s="58"/>
      <c r="D46" s="93"/>
      <c r="E46" s="40"/>
      <c r="F46" s="40"/>
      <c r="G46" s="73" t="s">
        <v>115</v>
      </c>
      <c r="H46" s="74">
        <f>SUM(H47:H48)</f>
        <v>0</v>
      </c>
      <c r="I46" s="75">
        <f>SUM(I47:I48)</f>
        <v>0</v>
      </c>
      <c r="J46" s="75">
        <f>SUM(J47:J48)</f>
        <v>0</v>
      </c>
      <c r="K46" s="74"/>
      <c r="L46" s="43">
        <v>5330</v>
      </c>
      <c r="M46" s="58"/>
      <c r="N46" s="59" t="s">
        <v>14</v>
      </c>
      <c r="O46" s="192">
        <f>+'32200'!E43</f>
        <v>0</v>
      </c>
      <c r="P46" s="193">
        <f>+'32200'!F43</f>
        <v>0</v>
      </c>
      <c r="Q46" s="57">
        <f>+'32200'!G43</f>
        <v>0</v>
      </c>
      <c r="AA46" s="6">
        <v>3000</v>
      </c>
      <c r="AB46" s="25" t="s">
        <v>97</v>
      </c>
      <c r="AC46" s="29">
        <f>IF(H50&gt;I50,H50-I50,0)</f>
        <v>0</v>
      </c>
      <c r="AD46" s="30">
        <f>IF(I50&gt;H50,I50-H50,0)</f>
        <v>0</v>
      </c>
      <c r="AE46" s="29">
        <f>IF(I50&gt;J50,I50-J50,0)</f>
        <v>0</v>
      </c>
      <c r="AF46" s="30">
        <f>IF(J50&gt;I50,J50-I50,0)</f>
        <v>0</v>
      </c>
      <c r="AI46" s="31"/>
      <c r="AJ46" s="32"/>
      <c r="AK46" s="71" t="s">
        <v>65</v>
      </c>
      <c r="AL46" s="27">
        <f>+AD20-AC20+AD21-AC21</f>
        <v>0</v>
      </c>
      <c r="AM46" s="46">
        <f>+AF20-AE20+AF21-AE21</f>
        <v>0</v>
      </c>
    </row>
    <row r="47" spans="2:39" x14ac:dyDescent="0.25">
      <c r="B47" s="43">
        <v>3310</v>
      </c>
      <c r="C47" s="58"/>
      <c r="D47" s="93"/>
      <c r="E47" s="40"/>
      <c r="F47" s="40"/>
      <c r="G47" s="56" t="s">
        <v>60</v>
      </c>
      <c r="H47" s="55">
        <f>+'32200'!E140</f>
        <v>0</v>
      </c>
      <c r="I47" s="57">
        <f>+'32200'!F140</f>
        <v>0</v>
      </c>
      <c r="J47" s="57">
        <f>+'32200'!G140</f>
        <v>0</v>
      </c>
      <c r="K47" s="55"/>
      <c r="L47" s="6">
        <v>5400</v>
      </c>
      <c r="M47" s="58"/>
      <c r="N47" s="59" t="s">
        <v>103</v>
      </c>
      <c r="O47" s="192">
        <f>+'32200'!E44</f>
        <v>0</v>
      </c>
      <c r="P47" s="193">
        <f>+'32200'!F44</f>
        <v>0</v>
      </c>
      <c r="Q47" s="57">
        <f>+'32200'!G44</f>
        <v>0</v>
      </c>
      <c r="AA47" s="6">
        <v>3100</v>
      </c>
      <c r="AB47" s="47" t="s">
        <v>101</v>
      </c>
      <c r="AC47" s="48">
        <f>IF(H34&gt;I34,H34-I34,0)</f>
        <v>0</v>
      </c>
      <c r="AD47" s="49">
        <f>IF(I34&gt;H34,I34-H34,0)</f>
        <v>0</v>
      </c>
      <c r="AE47" s="48">
        <f>IF(I34&gt;J34,I34-J34,0)</f>
        <v>0</v>
      </c>
      <c r="AF47" s="49">
        <f>IF(J34&gt;I34,J34-I34,0)</f>
        <v>0</v>
      </c>
      <c r="AI47" s="31"/>
      <c r="AJ47" s="32"/>
      <c r="AK47" s="71" t="s">
        <v>112</v>
      </c>
      <c r="AL47" s="45">
        <v>0</v>
      </c>
      <c r="AM47" s="63">
        <v>0</v>
      </c>
    </row>
    <row r="48" spans="2:39" x14ac:dyDescent="0.25">
      <c r="B48" s="43">
        <v>3320</v>
      </c>
      <c r="C48" s="58"/>
      <c r="D48" s="93"/>
      <c r="E48" s="40"/>
      <c r="F48" s="40"/>
      <c r="G48" s="56" t="s">
        <v>64</v>
      </c>
      <c r="H48" s="55">
        <f>+'32200'!E141</f>
        <v>0</v>
      </c>
      <c r="I48" s="57">
        <f>+'32200'!F141</f>
        <v>0</v>
      </c>
      <c r="J48" s="57">
        <f>+'32200'!G141</f>
        <v>0</v>
      </c>
      <c r="K48" s="55"/>
      <c r="L48" s="43">
        <v>5410</v>
      </c>
      <c r="M48" s="41" t="s">
        <v>116</v>
      </c>
      <c r="N48" s="21"/>
      <c r="O48" s="194">
        <f>SUM(O49:O53)</f>
        <v>0</v>
      </c>
      <c r="P48" s="195">
        <f>SUM(P49:P53)</f>
        <v>0</v>
      </c>
      <c r="Q48" s="38">
        <f>SUM(Q49:Q53)</f>
        <v>0</v>
      </c>
      <c r="AA48" s="43">
        <v>3110</v>
      </c>
      <c r="AB48" s="44" t="s">
        <v>14</v>
      </c>
      <c r="AC48" s="60">
        <f>IF(H35&gt;I35,H35-I35,0)</f>
        <v>0</v>
      </c>
      <c r="AD48" s="61">
        <f>IF(I35&gt;H35,I35-H35,0)</f>
        <v>0</v>
      </c>
      <c r="AE48" s="60">
        <f>IF(I35&gt;J35,I35-J35,0)</f>
        <v>0</v>
      </c>
      <c r="AF48" s="61">
        <f>IF(J35&gt;I35,J35-I35,0)</f>
        <v>0</v>
      </c>
      <c r="AI48" s="47" t="s">
        <v>118</v>
      </c>
      <c r="AJ48" s="32"/>
      <c r="AK48" s="84"/>
      <c r="AL48" s="85">
        <f>+AL40-AL44</f>
        <v>0</v>
      </c>
      <c r="AM48" s="86">
        <f>+AM40-AM44</f>
        <v>0</v>
      </c>
    </row>
    <row r="49" spans="2:39" x14ac:dyDescent="0.25">
      <c r="C49" s="58"/>
      <c r="D49" s="93"/>
      <c r="E49" s="40"/>
      <c r="F49" s="40"/>
      <c r="G49" s="56"/>
      <c r="H49" s="55"/>
      <c r="I49" s="57"/>
      <c r="J49" s="39"/>
      <c r="K49" s="40"/>
      <c r="L49" s="43">
        <v>5420</v>
      </c>
      <c r="M49" s="58"/>
      <c r="N49" s="59" t="s">
        <v>117</v>
      </c>
      <c r="O49" s="192">
        <f>+'32200'!E46</f>
        <v>0</v>
      </c>
      <c r="P49" s="193">
        <f>+'32200'!F46</f>
        <v>0</v>
      </c>
      <c r="Q49" s="57">
        <f>+'32200'!G46</f>
        <v>0</v>
      </c>
      <c r="AA49" s="43">
        <v>3120</v>
      </c>
      <c r="AB49" s="44" t="s">
        <v>19</v>
      </c>
      <c r="AC49" s="60">
        <f>IF(H36&gt;I36,H36-I36,0)</f>
        <v>0</v>
      </c>
      <c r="AD49" s="61">
        <f>IF(I36&gt;H36,I36-H36,0)</f>
        <v>0</v>
      </c>
      <c r="AE49" s="60">
        <f>IF(I36&gt;J36,I36-J36,0)</f>
        <v>0</v>
      </c>
      <c r="AF49" s="61">
        <f>IF(J36&gt;I36,J36-I36,0)</f>
        <v>0</v>
      </c>
      <c r="AI49" s="25"/>
      <c r="AJ49" s="32"/>
      <c r="AK49" s="84"/>
      <c r="AL49" s="52"/>
      <c r="AM49" s="53"/>
    </row>
    <row r="50" spans="2:39" x14ac:dyDescent="0.25">
      <c r="B50" s="6">
        <v>3000</v>
      </c>
      <c r="C50" s="58"/>
      <c r="D50" s="93"/>
      <c r="E50" s="40"/>
      <c r="F50" s="40"/>
      <c r="G50" s="77" t="s">
        <v>120</v>
      </c>
      <c r="H50" s="74">
        <f>+H39+H34+H46</f>
        <v>0</v>
      </c>
      <c r="I50" s="75">
        <f t="shared" ref="I50:J50" si="36">+I39+I34+I46</f>
        <v>0</v>
      </c>
      <c r="J50" s="75">
        <f t="shared" si="36"/>
        <v>0</v>
      </c>
      <c r="K50" s="78"/>
      <c r="L50" s="43">
        <v>5430</v>
      </c>
      <c r="M50" s="58"/>
      <c r="N50" s="59" t="s">
        <v>119</v>
      </c>
      <c r="O50" s="192">
        <f>+'32200'!E47</f>
        <v>0</v>
      </c>
      <c r="P50" s="193">
        <f>+'32200'!F47</f>
        <v>0</v>
      </c>
      <c r="Q50" s="57">
        <f>+'32200'!G47</f>
        <v>0</v>
      </c>
      <c r="AA50" s="43">
        <v>3130</v>
      </c>
      <c r="AB50" s="44" t="s">
        <v>23</v>
      </c>
      <c r="AC50" s="60">
        <f>IF(H37&gt;I37,H37-I37,0)</f>
        <v>0</v>
      </c>
      <c r="AD50" s="61">
        <f>IF(I37&gt;H37,I37-H37,0)</f>
        <v>0</v>
      </c>
      <c r="AE50" s="60">
        <f>IF(I37&gt;J37,I37-J37,0)</f>
        <v>0</v>
      </c>
      <c r="AF50" s="61">
        <f>IF(J37&gt;I37,J37-I37,0)</f>
        <v>0</v>
      </c>
      <c r="AI50" s="50" t="s">
        <v>122</v>
      </c>
      <c r="AJ50" s="32"/>
      <c r="AK50" s="51"/>
      <c r="AL50" s="52"/>
      <c r="AM50" s="53"/>
    </row>
    <row r="51" spans="2:39" x14ac:dyDescent="0.25">
      <c r="C51" s="58"/>
      <c r="D51" s="93"/>
      <c r="E51" s="40"/>
      <c r="F51" s="40"/>
      <c r="G51" s="17"/>
      <c r="H51" s="37"/>
      <c r="I51" s="38"/>
      <c r="J51" s="38"/>
      <c r="K51" s="37"/>
      <c r="L51" s="43">
        <v>5440</v>
      </c>
      <c r="M51" s="58"/>
      <c r="N51" s="59" t="s">
        <v>121</v>
      </c>
      <c r="O51" s="192">
        <f>+'32200'!E48</f>
        <v>0</v>
      </c>
      <c r="P51" s="193">
        <f>+'32200'!F48</f>
        <v>0</v>
      </c>
      <c r="Q51" s="57">
        <f>+'32200'!G48</f>
        <v>0</v>
      </c>
      <c r="AA51" s="43"/>
      <c r="AB51" s="44"/>
      <c r="AC51" s="60"/>
      <c r="AD51" s="61"/>
      <c r="AE51" s="60"/>
      <c r="AF51" s="61"/>
      <c r="AI51" s="31"/>
      <c r="AJ51" s="51" t="s">
        <v>8</v>
      </c>
      <c r="AK51" s="51"/>
      <c r="AL51" s="26">
        <f>+AL52+AL55</f>
        <v>0</v>
      </c>
      <c r="AM51" s="28">
        <f>+AM52+AM55</f>
        <v>0</v>
      </c>
    </row>
    <row r="52" spans="2:39" x14ac:dyDescent="0.25">
      <c r="C52" s="58"/>
      <c r="D52" s="93"/>
      <c r="E52" s="40"/>
      <c r="F52" s="40"/>
      <c r="G52" s="17" t="s">
        <v>124</v>
      </c>
      <c r="H52" s="37">
        <f>+H50+H30</f>
        <v>0</v>
      </c>
      <c r="I52" s="38">
        <f t="shared" ref="I52:J52" si="37">+I50+I30</f>
        <v>0</v>
      </c>
      <c r="J52" s="38">
        <f t="shared" si="37"/>
        <v>0</v>
      </c>
      <c r="K52" s="79"/>
      <c r="L52" s="43">
        <v>5450</v>
      </c>
      <c r="M52" s="58"/>
      <c r="N52" s="59" t="s">
        <v>123</v>
      </c>
      <c r="O52" s="192">
        <f>+'32200'!E49</f>
        <v>0</v>
      </c>
      <c r="P52" s="193">
        <f>+'32200'!F49</f>
        <v>0</v>
      </c>
      <c r="Q52" s="57">
        <f>+'32200'!G49</f>
        <v>0</v>
      </c>
      <c r="AA52" s="6">
        <v>3200</v>
      </c>
      <c r="AB52" s="47" t="s">
        <v>107</v>
      </c>
      <c r="AC52" s="48">
        <f t="shared" ref="AC52:AC57" si="38">IF(H39&gt;I39,H39-I39,0)</f>
        <v>0</v>
      </c>
      <c r="AD52" s="49">
        <f t="shared" ref="AD52:AD57" si="39">IF(I39&gt;H39,I39-H39,0)</f>
        <v>0</v>
      </c>
      <c r="AE52" s="48">
        <f t="shared" ref="AE52:AE57" si="40">IF(I39&gt;J39,I39-J39,0)</f>
        <v>0</v>
      </c>
      <c r="AF52" s="49">
        <f t="shared" ref="AF52:AF57" si="41">IF(J39&gt;I39,J39-I39,0)</f>
        <v>0</v>
      </c>
      <c r="AI52" s="31"/>
      <c r="AJ52" s="32"/>
      <c r="AK52" s="71" t="s">
        <v>126</v>
      </c>
      <c r="AL52" s="27">
        <f>SUM(AL53:AL54)</f>
        <v>0</v>
      </c>
      <c r="AM52" s="46">
        <f>SUM(AM53:AM54)</f>
        <v>0</v>
      </c>
    </row>
    <row r="53" spans="2:39" x14ac:dyDescent="0.25">
      <c r="C53" s="94"/>
      <c r="D53" s="95"/>
      <c r="E53" s="96"/>
      <c r="F53" s="96"/>
      <c r="G53" s="96"/>
      <c r="H53" s="96"/>
      <c r="I53" s="97"/>
      <c r="J53" s="97"/>
      <c r="K53" s="40"/>
      <c r="L53" s="6">
        <v>5500</v>
      </c>
      <c r="M53" s="58"/>
      <c r="N53" s="59" t="s">
        <v>125</v>
      </c>
      <c r="O53" s="192">
        <f>+'32200'!E50</f>
        <v>0</v>
      </c>
      <c r="P53" s="193">
        <f>+'32200'!F50</f>
        <v>0</v>
      </c>
      <c r="Q53" s="57">
        <f>+'32200'!G50</f>
        <v>0</v>
      </c>
      <c r="AA53" s="43">
        <v>3210</v>
      </c>
      <c r="AB53" s="44" t="s">
        <v>109</v>
      </c>
      <c r="AC53" s="60">
        <f t="shared" si="38"/>
        <v>0</v>
      </c>
      <c r="AD53" s="61">
        <f t="shared" si="39"/>
        <v>0</v>
      </c>
      <c r="AE53" s="60">
        <f t="shared" si="40"/>
        <v>0</v>
      </c>
      <c r="AF53" s="61">
        <f t="shared" si="41"/>
        <v>0</v>
      </c>
      <c r="AI53" s="31"/>
      <c r="AJ53" s="32"/>
      <c r="AK53" s="71" t="s">
        <v>128</v>
      </c>
      <c r="AL53" s="45">
        <v>0</v>
      </c>
      <c r="AM53" s="63">
        <v>0</v>
      </c>
    </row>
    <row r="54" spans="2:39" x14ac:dyDescent="0.25">
      <c r="H54" s="174" t="str">
        <f>IF(D32-H30-H50=0,"",D32-H30-H50)</f>
        <v/>
      </c>
      <c r="I54" s="174" t="str">
        <f t="shared" ref="I54" si="42">IF(E32-I30-I50=0,"",E32-I30-I50)</f>
        <v/>
      </c>
      <c r="J54" s="174" t="str">
        <f>IF(F32-J30-J50=0,"",F32-J30-J50)</f>
        <v/>
      </c>
      <c r="K54" s="99"/>
      <c r="L54" s="43">
        <v>5510</v>
      </c>
      <c r="M54" s="41" t="s">
        <v>127</v>
      </c>
      <c r="N54" s="21"/>
      <c r="O54" s="194">
        <f>SUM(O55:O60)</f>
        <v>0</v>
      </c>
      <c r="P54" s="195">
        <f>SUM(P55:P60)</f>
        <v>0</v>
      </c>
      <c r="Q54" s="38">
        <f>SUM(Q55:Q60)</f>
        <v>0</v>
      </c>
      <c r="AA54" s="43">
        <v>3220</v>
      </c>
      <c r="AB54" s="44" t="s">
        <v>38</v>
      </c>
      <c r="AC54" s="60">
        <f t="shared" si="38"/>
        <v>0</v>
      </c>
      <c r="AD54" s="61">
        <f t="shared" si="39"/>
        <v>0</v>
      </c>
      <c r="AE54" s="60">
        <f t="shared" si="40"/>
        <v>0</v>
      </c>
      <c r="AF54" s="61">
        <f t="shared" si="41"/>
        <v>0</v>
      </c>
      <c r="AI54" s="31"/>
      <c r="AJ54" s="32"/>
      <c r="AK54" s="71" t="s">
        <v>130</v>
      </c>
      <c r="AL54" s="45">
        <v>0</v>
      </c>
      <c r="AM54" s="63">
        <v>0</v>
      </c>
    </row>
    <row r="55" spans="2:39" x14ac:dyDescent="0.25">
      <c r="L55" s="43">
        <v>5520</v>
      </c>
      <c r="M55" s="58"/>
      <c r="N55" s="59" t="s">
        <v>129</v>
      </c>
      <c r="O55" s="192">
        <f>+'32200'!E52</f>
        <v>0</v>
      </c>
      <c r="P55" s="193">
        <f>+'32200'!F52</f>
        <v>0</v>
      </c>
      <c r="Q55" s="57">
        <f>+'32200'!G52</f>
        <v>0</v>
      </c>
      <c r="AA55" s="43">
        <v>3230</v>
      </c>
      <c r="AB55" s="44" t="s">
        <v>110</v>
      </c>
      <c r="AC55" s="60">
        <f t="shared" si="38"/>
        <v>0</v>
      </c>
      <c r="AD55" s="61">
        <f t="shared" si="39"/>
        <v>0</v>
      </c>
      <c r="AE55" s="60">
        <f t="shared" si="40"/>
        <v>0</v>
      </c>
      <c r="AF55" s="61">
        <f t="shared" si="41"/>
        <v>0</v>
      </c>
      <c r="AI55" s="31"/>
      <c r="AJ55" s="32"/>
      <c r="AK55" s="71" t="s">
        <v>132</v>
      </c>
      <c r="AL55" s="100">
        <f>SUM(AC9:AC14)+SUM(AC17:AC18)+SUM(AC22:AC25)+SUM(AC29:AC36)+SUM(AC39:AC44)+SUM(AC49:AC50)+SUM(AC53:AC57)+SUM(AC60:AC61)-O61-O54-O66</f>
        <v>0</v>
      </c>
      <c r="AM55" s="101">
        <f>SUM(AE9:AE14)+SUM(AE17:AE18)+SUM(AE22:AE25)+SUM(AE29:AE36)+SUM(AE39:AE44)+SUM(AE49:AE50)+SUM(AE53:AE57)+SUM(AE60:AE61)-P61-P54-P66</f>
        <v>0</v>
      </c>
    </row>
    <row r="56" spans="2:39" x14ac:dyDescent="0.25">
      <c r="C56" s="230" t="s">
        <v>114</v>
      </c>
      <c r="D56" s="230"/>
      <c r="E56" s="230"/>
      <c r="F56" s="230"/>
      <c r="G56" s="230"/>
      <c r="H56" s="230"/>
      <c r="I56" s="230"/>
      <c r="L56" s="43">
        <v>5530</v>
      </c>
      <c r="M56" s="58"/>
      <c r="N56" s="59" t="s">
        <v>131</v>
      </c>
      <c r="O56" s="192">
        <f>+'32200'!E53</f>
        <v>0</v>
      </c>
      <c r="P56" s="193">
        <f>+'32200'!F53</f>
        <v>0</v>
      </c>
      <c r="Q56" s="57">
        <f>+'32200'!G53</f>
        <v>0</v>
      </c>
      <c r="AA56" s="43">
        <v>3240</v>
      </c>
      <c r="AB56" s="44" t="s">
        <v>45</v>
      </c>
      <c r="AC56" s="60">
        <f t="shared" si="38"/>
        <v>0</v>
      </c>
      <c r="AD56" s="61">
        <f t="shared" si="39"/>
        <v>0</v>
      </c>
      <c r="AE56" s="60">
        <f t="shared" si="40"/>
        <v>0</v>
      </c>
      <c r="AF56" s="61">
        <f t="shared" si="41"/>
        <v>0</v>
      </c>
      <c r="AI56" s="31"/>
      <c r="AJ56" s="51" t="s">
        <v>9</v>
      </c>
      <c r="AK56" s="51"/>
      <c r="AL56" s="26">
        <f>+AL57+AL60</f>
        <v>0</v>
      </c>
      <c r="AM56" s="28">
        <f>+AM57+AM60</f>
        <v>0</v>
      </c>
    </row>
    <row r="57" spans="2:39" x14ac:dyDescent="0.25">
      <c r="C57" s="56"/>
      <c r="D57" s="56"/>
      <c r="E57" s="56"/>
      <c r="F57" s="56"/>
      <c r="G57" s="56"/>
      <c r="H57" s="56"/>
      <c r="I57" s="56"/>
      <c r="L57" s="43">
        <v>5540</v>
      </c>
      <c r="M57" s="58"/>
      <c r="N57" s="59" t="s">
        <v>133</v>
      </c>
      <c r="O57" s="192">
        <f>+'32200'!E54</f>
        <v>0</v>
      </c>
      <c r="P57" s="193">
        <f>+'32200'!F54</f>
        <v>0</v>
      </c>
      <c r="Q57" s="57">
        <f>+'32200'!G54</f>
        <v>0</v>
      </c>
      <c r="AA57" s="43">
        <v>3250</v>
      </c>
      <c r="AB57" s="44" t="s">
        <v>48</v>
      </c>
      <c r="AC57" s="60">
        <f t="shared" si="38"/>
        <v>0</v>
      </c>
      <c r="AD57" s="61">
        <f t="shared" si="39"/>
        <v>0</v>
      </c>
      <c r="AE57" s="60">
        <f t="shared" si="40"/>
        <v>0</v>
      </c>
      <c r="AF57" s="61">
        <f t="shared" si="41"/>
        <v>0</v>
      </c>
      <c r="AI57" s="31"/>
      <c r="AJ57" s="32"/>
      <c r="AK57" s="71" t="s">
        <v>135</v>
      </c>
      <c r="AL57" s="27">
        <f>SUM(AL58:AL59)</f>
        <v>0</v>
      </c>
      <c r="AM57" s="46">
        <f>SUM(AM58:AM59)</f>
        <v>0</v>
      </c>
    </row>
    <row r="58" spans="2:39" x14ac:dyDescent="0.25">
      <c r="L58" s="43">
        <v>5550</v>
      </c>
      <c r="M58" s="58"/>
      <c r="N58" s="59" t="s">
        <v>134</v>
      </c>
      <c r="O58" s="192">
        <f>+'32200'!E55</f>
        <v>0</v>
      </c>
      <c r="P58" s="193">
        <f>+'32200'!F55</f>
        <v>0</v>
      </c>
      <c r="Q58" s="57">
        <f>+'32200'!G55</f>
        <v>0</v>
      </c>
      <c r="AA58" s="43"/>
      <c r="AB58" s="44"/>
      <c r="AC58" s="60"/>
      <c r="AD58" s="61"/>
      <c r="AE58" s="60"/>
      <c r="AF58" s="61"/>
      <c r="AI58" s="31"/>
      <c r="AJ58" s="32"/>
      <c r="AK58" s="71" t="s">
        <v>128</v>
      </c>
      <c r="AL58" s="45">
        <v>0</v>
      </c>
      <c r="AM58" s="63">
        <v>0</v>
      </c>
    </row>
    <row r="59" spans="2:39" x14ac:dyDescent="0.25">
      <c r="L59" s="43">
        <v>5590</v>
      </c>
      <c r="M59" s="58"/>
      <c r="N59" s="59" t="s">
        <v>136</v>
      </c>
      <c r="O59" s="192">
        <f>+'32200'!E56</f>
        <v>0</v>
      </c>
      <c r="P59" s="193">
        <f>+'32200'!F56</f>
        <v>0</v>
      </c>
      <c r="Q59" s="57">
        <f>+'32200'!G56</f>
        <v>0</v>
      </c>
      <c r="AA59" s="6">
        <v>3300</v>
      </c>
      <c r="AB59" s="47" t="s">
        <v>139</v>
      </c>
      <c r="AC59" s="48">
        <f>IF(H46&gt;I46,H46-I46,0)</f>
        <v>0</v>
      </c>
      <c r="AD59" s="49">
        <f>IF(I46&gt;H46,I46-H46,0)</f>
        <v>0</v>
      </c>
      <c r="AE59" s="48">
        <f>IF(I46&gt;J46,I46-J46,0)</f>
        <v>0</v>
      </c>
      <c r="AF59" s="49">
        <f>IF(J46&gt;I46,J46-I46,0)</f>
        <v>0</v>
      </c>
      <c r="AI59" s="31"/>
      <c r="AJ59" s="32"/>
      <c r="AK59" s="71" t="s">
        <v>130</v>
      </c>
      <c r="AL59" s="45">
        <v>0</v>
      </c>
      <c r="AM59" s="63">
        <v>0</v>
      </c>
    </row>
    <row r="60" spans="2:39" x14ac:dyDescent="0.25">
      <c r="L60" s="6">
        <v>5600</v>
      </c>
      <c r="M60" s="58"/>
      <c r="N60" s="59" t="s">
        <v>137</v>
      </c>
      <c r="O60" s="192">
        <f>+'32200'!E57</f>
        <v>0</v>
      </c>
      <c r="P60" s="193">
        <f>+'32200'!F57</f>
        <v>0</v>
      </c>
      <c r="Q60" s="57">
        <f>+'32200'!G57</f>
        <v>0</v>
      </c>
      <c r="AA60" s="43">
        <v>3310</v>
      </c>
      <c r="AB60" s="44" t="s">
        <v>60</v>
      </c>
      <c r="AC60" s="60">
        <f>IF(H47&gt;I47,H47-I47,0)</f>
        <v>0</v>
      </c>
      <c r="AD60" s="61">
        <f>IF(I47&gt;H47,I47-H47,0)</f>
        <v>0</v>
      </c>
      <c r="AE60" s="60">
        <f>IF(I47&gt;J47,I47-J47,0)</f>
        <v>0</v>
      </c>
      <c r="AF60" s="61">
        <f>IF(J47&gt;I47,J47-I47,0)</f>
        <v>0</v>
      </c>
      <c r="AI60" s="31"/>
      <c r="AJ60" s="32"/>
      <c r="AK60" s="71" t="s">
        <v>132</v>
      </c>
      <c r="AL60" s="100">
        <f>SUM(AD9:AD14)+SUM(AD17:AD18)+SUM(AD22:AD25)+SUM(AD29:AD36)+SUM(AD39:AD44)+SUM(AD49:AD50)+SUM(AD53:AD57)+SUM(AD60:AD61)</f>
        <v>0</v>
      </c>
      <c r="AM60" s="101">
        <f>SUM(AF9:AF14)+SUM(AF17:AF18)+SUM(AF22:AF25)+SUM(AF29:AF36)+SUM(AF39:AF44)+SUM(AF49:AF50)+SUM(AF53:AF57)+SUM(AF60:AF61)</f>
        <v>0</v>
      </c>
    </row>
    <row r="61" spans="2:39" x14ac:dyDescent="0.25">
      <c r="L61" s="43">
        <v>5610</v>
      </c>
      <c r="M61" s="41" t="s">
        <v>138</v>
      </c>
      <c r="N61" s="21"/>
      <c r="O61" s="194">
        <f>SUM(O62)</f>
        <v>0</v>
      </c>
      <c r="P61" s="195">
        <f>SUM(P62)</f>
        <v>0</v>
      </c>
      <c r="Q61" s="38">
        <f>SUM(Q62)</f>
        <v>0</v>
      </c>
      <c r="AA61" s="43">
        <v>3320</v>
      </c>
      <c r="AB61" s="106" t="s">
        <v>64</v>
      </c>
      <c r="AC61" s="107">
        <f>IF(H48&gt;I48,H48-I48,0)</f>
        <v>0</v>
      </c>
      <c r="AD61" s="108">
        <f>IF(I48&gt;H48,I48-H48,0)</f>
        <v>0</v>
      </c>
      <c r="AE61" s="107">
        <f>IF(I48&gt;J48,I48-J48,0)</f>
        <v>0</v>
      </c>
      <c r="AF61" s="108">
        <f>IF(J48&gt;I48,J48-I48,0)</f>
        <v>0</v>
      </c>
      <c r="AI61" s="47" t="s">
        <v>141</v>
      </c>
      <c r="AJ61" s="32"/>
      <c r="AK61" s="84"/>
      <c r="AL61" s="102">
        <f>+AL51-AL56</f>
        <v>0</v>
      </c>
      <c r="AM61" s="103">
        <f>+AM51-AM56</f>
        <v>0</v>
      </c>
    </row>
    <row r="62" spans="2:39" x14ac:dyDescent="0.25">
      <c r="L62" s="43"/>
      <c r="M62" s="58"/>
      <c r="N62" s="59" t="s">
        <v>140</v>
      </c>
      <c r="O62" s="192">
        <f>+'32200'!E60</f>
        <v>0</v>
      </c>
      <c r="P62" s="193">
        <f>+'32200'!F60</f>
        <v>0</v>
      </c>
      <c r="Q62" s="57">
        <f>+'32200'!G60</f>
        <v>0</v>
      </c>
      <c r="AC62" s="109">
        <f>+AC6+AC27+AC46-AD6-AD27-AD46</f>
        <v>0</v>
      </c>
      <c r="AD62" s="109">
        <f>+AC7+AC16+AC28+AC38+AC47+AC52+AC59-AD7-AD16-AD28-AD38-AD47-AD52-AD59</f>
        <v>0</v>
      </c>
      <c r="AE62" s="109">
        <f>+AE6+AE27+AE46-AF6-AF27-AF46</f>
        <v>0</v>
      </c>
      <c r="AF62" s="109">
        <f>+AE7+AE16+AE28+AE38+AE47+AE52+AE59-AF7-AF16-AF28-AF38-AF47-AF52-AF59</f>
        <v>0</v>
      </c>
      <c r="AI62" s="25"/>
      <c r="AJ62" s="32"/>
      <c r="AK62" s="84"/>
      <c r="AL62" s="102"/>
      <c r="AM62" s="103"/>
    </row>
    <row r="63" spans="2:39" x14ac:dyDescent="0.25">
      <c r="L63" s="43"/>
      <c r="M63" s="104"/>
      <c r="N63" s="105"/>
      <c r="O63" s="198"/>
      <c r="P63" s="199"/>
      <c r="Q63" s="67"/>
      <c r="AB63" s="206" t="s">
        <v>114</v>
      </c>
      <c r="AC63" s="206"/>
      <c r="AD63" s="206"/>
      <c r="AE63" s="56"/>
      <c r="AF63" s="56"/>
      <c r="AI63" s="47" t="s">
        <v>143</v>
      </c>
      <c r="AJ63" s="32"/>
      <c r="AK63" s="84"/>
      <c r="AL63" s="110">
        <f>+AL37+AL48+AL61</f>
        <v>0</v>
      </c>
      <c r="AM63" s="111">
        <f>+AM37+AM48+AM61</f>
        <v>0</v>
      </c>
    </row>
    <row r="64" spans="2:39" ht="14.45" customHeight="1" x14ac:dyDescent="0.25">
      <c r="L64" s="43"/>
      <c r="M64" s="72" t="s">
        <v>142</v>
      </c>
      <c r="N64" s="73"/>
      <c r="O64" s="196">
        <f>+O30+O34+O44+O48+O54+O61</f>
        <v>0</v>
      </c>
      <c r="P64" s="197">
        <f>+P30+P34+P44+P48+P54+P61</f>
        <v>0</v>
      </c>
      <c r="Q64" s="75">
        <f>+Q30+Q34+Q44+Q48+Q54+Q61</f>
        <v>0</v>
      </c>
      <c r="AB64" s="56"/>
      <c r="AC64" s="56"/>
      <c r="AD64" s="56"/>
      <c r="AE64" s="56"/>
      <c r="AF64" s="56"/>
      <c r="AG64" s="56"/>
      <c r="AI64" s="25"/>
      <c r="AJ64" s="32"/>
      <c r="AK64" s="84"/>
      <c r="AL64" s="112"/>
      <c r="AM64" s="113"/>
    </row>
    <row r="65" spans="12:39" x14ac:dyDescent="0.25">
      <c r="L65" s="6">
        <v>3210</v>
      </c>
      <c r="M65" s="104"/>
      <c r="N65" s="73"/>
      <c r="O65" s="198"/>
      <c r="P65" s="199"/>
      <c r="Q65" s="67"/>
      <c r="AG65" s="56"/>
      <c r="AI65" s="47" t="s">
        <v>144</v>
      </c>
      <c r="AJ65" s="32"/>
      <c r="AK65" s="84"/>
      <c r="AL65" s="114">
        <f>+E9</f>
        <v>0</v>
      </c>
      <c r="AM65" s="115">
        <f>+F9</f>
        <v>0</v>
      </c>
    </row>
    <row r="66" spans="12:39" x14ac:dyDescent="0.25">
      <c r="M66" s="20" t="s">
        <v>34</v>
      </c>
      <c r="N66" s="21"/>
      <c r="O66" s="194">
        <f>+O27-O64</f>
        <v>0</v>
      </c>
      <c r="P66" s="195">
        <f>+P27-P64</f>
        <v>0</v>
      </c>
      <c r="Q66" s="38">
        <f>+Q27-Q64</f>
        <v>0</v>
      </c>
      <c r="AI66" s="47" t="s">
        <v>145</v>
      </c>
      <c r="AJ66" s="32"/>
      <c r="AK66" s="84"/>
      <c r="AL66" s="114">
        <f>+D9</f>
        <v>0</v>
      </c>
      <c r="AM66" s="115">
        <f>+E9</f>
        <v>0</v>
      </c>
    </row>
    <row r="67" spans="12:39" x14ac:dyDescent="0.25">
      <c r="M67" s="20"/>
      <c r="N67" s="21"/>
      <c r="O67" s="192"/>
      <c r="P67" s="193"/>
      <c r="Q67" s="57"/>
      <c r="AI67" s="119"/>
      <c r="AJ67" s="120"/>
      <c r="AK67" s="121"/>
      <c r="AL67" s="122"/>
      <c r="AM67" s="123"/>
    </row>
    <row r="68" spans="12:39" x14ac:dyDescent="0.25">
      <c r="M68" s="94"/>
      <c r="N68" s="116"/>
      <c r="O68" s="200"/>
      <c r="P68" s="201"/>
      <c r="Q68" s="118"/>
      <c r="AL68" s="171">
        <f>+AL66-AL65-AL63</f>
        <v>0</v>
      </c>
      <c r="AM68" s="171">
        <f>+AM66-AM65-AM63</f>
        <v>0</v>
      </c>
    </row>
    <row r="69" spans="12:39" x14ac:dyDescent="0.25">
      <c r="O69" s="175">
        <f>+H40-O66</f>
        <v>0</v>
      </c>
      <c r="P69" s="175">
        <f t="shared" ref="P69:Q69" si="43">+I40-P66</f>
        <v>0</v>
      </c>
      <c r="Q69" s="175">
        <f t="shared" si="43"/>
        <v>0</v>
      </c>
    </row>
    <row r="70" spans="12:39" x14ac:dyDescent="0.25">
      <c r="AI70" s="206" t="s">
        <v>114</v>
      </c>
      <c r="AJ70" s="206"/>
      <c r="AK70" s="206"/>
      <c r="AL70" s="206"/>
      <c r="AM70" s="206"/>
    </row>
    <row r="71" spans="12:39" x14ac:dyDescent="0.25">
      <c r="M71" s="206" t="s">
        <v>114</v>
      </c>
      <c r="N71" s="206"/>
      <c r="O71" s="206"/>
      <c r="P71" s="206"/>
      <c r="Q71" s="56"/>
      <c r="R71" s="56"/>
      <c r="AI71" s="206"/>
      <c r="AJ71" s="206"/>
      <c r="AK71" s="206"/>
      <c r="AL71" s="206"/>
      <c r="AM71" s="206"/>
    </row>
    <row r="72" spans="12:39" x14ac:dyDescent="0.25">
      <c r="M72" s="206"/>
      <c r="N72" s="206"/>
      <c r="O72" s="206"/>
      <c r="P72" s="206"/>
      <c r="Q72" s="56"/>
      <c r="R72" s="56"/>
    </row>
  </sheetData>
  <mergeCells count="25"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4:I4"/>
    <mergeCell ref="M4:P4"/>
    <mergeCell ref="C2:I2"/>
    <mergeCell ref="M2:P2"/>
    <mergeCell ref="T2:Y2"/>
    <mergeCell ref="AB2:AD2"/>
    <mergeCell ref="AI2:AM2"/>
    <mergeCell ref="C3:I3"/>
    <mergeCell ref="M3:P3"/>
    <mergeCell ref="T3:Y3"/>
    <mergeCell ref="AB3:AD3"/>
    <mergeCell ref="AI3:AM3"/>
  </mergeCells>
  <pageMargins left="0.7" right="0.7" top="0.75" bottom="0.75" header="0.3" footer="0.3"/>
  <ignoredErrors>
    <ignoredError sqref="C2:AM5 C63:AM72 C62:AC62 AF62:AM62 C8:AM11 C6 F6:G6 K6:N6 R6:AK6 C7:S7 U7:AM7 C13:AM18 C12:S12 U12:AM12 C20:AM22 C19:S19 U19:AM19 C24:AM24 C23:S23 U23:AM23 C26:AM29 C25:S25 U25:AM25 C31:AM36 C30:S30 U30:AM30 C38:AM40 C37:S37 U37:AM37 C42:AM61 C41:S41 U41:AM41" unlockedFormula="1"/>
    <ignoredError sqref="AD62:AE62" formula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U148"/>
  <sheetViews>
    <sheetView showGridLines="0" zoomScaleNormal="100" workbookViewId="0">
      <pane xSplit="7" ySplit="3" topLeftCell="H4" activePane="bottomRight" state="frozen"/>
      <selection pane="topRight"/>
      <selection pane="bottomLeft"/>
      <selection pane="bottomRight" activeCell="B70" sqref="B70"/>
    </sheetView>
  </sheetViews>
  <sheetFormatPr baseColWidth="10" defaultRowHeight="15" x14ac:dyDescent="0.25"/>
  <cols>
    <col min="1" max="1" width="2" customWidth="1"/>
    <col min="2" max="2" width="4.7109375" style="124" customWidth="1"/>
    <col min="3" max="3" width="2.42578125" customWidth="1"/>
    <col min="4" max="4" width="34.5703125" customWidth="1"/>
    <col min="5" max="7" width="15.85546875" customWidth="1"/>
    <col min="8" max="8" width="5.85546875" customWidth="1"/>
    <col min="9" max="11" width="6.42578125" bestFit="1" customWidth="1"/>
    <col min="12" max="12" width="5.85546875" customWidth="1"/>
    <col min="13" max="15" width="6.42578125" bestFit="1" customWidth="1"/>
    <col min="16" max="16" width="5.85546875" customWidth="1"/>
    <col min="17" max="19" width="6.42578125" bestFit="1" customWidth="1"/>
    <col min="20" max="20" width="5.85546875" customWidth="1"/>
    <col min="21" max="23" width="6.42578125" bestFit="1" customWidth="1"/>
    <col min="24" max="24" width="5.85546875" customWidth="1"/>
    <col min="25" max="27" width="6.42578125" bestFit="1" customWidth="1"/>
    <col min="28" max="28" width="5.85546875" customWidth="1"/>
    <col min="29" max="31" width="6.42578125" bestFit="1" customWidth="1"/>
    <col min="32" max="32" width="5.85546875" customWidth="1"/>
    <col min="33" max="35" width="6.42578125" bestFit="1" customWidth="1"/>
    <col min="36" max="36" width="5.85546875" customWidth="1"/>
    <col min="37" max="39" width="6.42578125" bestFit="1" customWidth="1"/>
    <col min="40" max="40" width="5.85546875" customWidth="1"/>
    <col min="41" max="43" width="6.42578125" bestFit="1" customWidth="1"/>
    <col min="44" max="44" width="5.85546875" customWidth="1"/>
    <col min="45" max="47" width="6.42578125" bestFit="1" customWidth="1"/>
  </cols>
  <sheetData>
    <row r="1" spans="2:47" ht="14.45" customHeight="1" x14ac:dyDescent="0.25">
      <c r="B1" s="234" t="s">
        <v>164</v>
      </c>
      <c r="C1" s="235"/>
      <c r="D1" s="235"/>
      <c r="E1" s="235"/>
      <c r="F1" s="235"/>
      <c r="G1" s="236"/>
    </row>
    <row r="2" spans="2:47" ht="14.45" customHeight="1" x14ac:dyDescent="0.25">
      <c r="B2" s="237" t="s">
        <v>147</v>
      </c>
      <c r="C2" s="238"/>
      <c r="D2" s="238"/>
      <c r="E2" s="238"/>
      <c r="F2" s="238"/>
      <c r="G2" s="239"/>
    </row>
    <row r="3" spans="2:47" ht="14.45" customHeight="1" x14ac:dyDescent="0.25">
      <c r="B3" s="217" t="s">
        <v>191</v>
      </c>
      <c r="C3" s="218"/>
      <c r="D3" s="218"/>
      <c r="E3" s="218"/>
      <c r="F3" s="218"/>
      <c r="G3" s="219"/>
      <c r="I3" s="231" t="s">
        <v>149</v>
      </c>
      <c r="J3" s="232"/>
      <c r="K3" s="233"/>
      <c r="M3" s="231" t="s">
        <v>150</v>
      </c>
      <c r="N3" s="232"/>
      <c r="O3" s="233"/>
      <c r="Q3" s="231" t="s">
        <v>151</v>
      </c>
      <c r="R3" s="232"/>
      <c r="S3" s="233"/>
      <c r="U3" s="231" t="s">
        <v>152</v>
      </c>
      <c r="V3" s="232"/>
      <c r="W3" s="233"/>
      <c r="Y3" s="231" t="s">
        <v>153</v>
      </c>
      <c r="Z3" s="232"/>
      <c r="AA3" s="233"/>
      <c r="AC3" s="231" t="s">
        <v>154</v>
      </c>
      <c r="AD3" s="232"/>
      <c r="AE3" s="233"/>
      <c r="AG3" s="231" t="s">
        <v>155</v>
      </c>
      <c r="AH3" s="232"/>
      <c r="AI3" s="233"/>
      <c r="AK3" s="231" t="s">
        <v>156</v>
      </c>
      <c r="AL3" s="232"/>
      <c r="AM3" s="233"/>
      <c r="AO3" s="231" t="s">
        <v>157</v>
      </c>
      <c r="AP3" s="232"/>
      <c r="AQ3" s="233"/>
      <c r="AS3" s="231" t="s">
        <v>158</v>
      </c>
      <c r="AT3" s="232"/>
      <c r="AU3" s="233"/>
    </row>
    <row r="4" spans="2:47" x14ac:dyDescent="0.25">
      <c r="B4" s="125"/>
      <c r="C4" s="10"/>
      <c r="D4" s="11"/>
      <c r="E4" s="144">
        <v>2024</v>
      </c>
      <c r="F4" s="7">
        <v>2023</v>
      </c>
      <c r="G4" s="7">
        <v>2022</v>
      </c>
      <c r="I4" s="144">
        <v>2024</v>
      </c>
      <c r="J4" s="7">
        <v>2023</v>
      </c>
      <c r="K4" s="7">
        <v>2022</v>
      </c>
      <c r="M4" s="144">
        <v>2024</v>
      </c>
      <c r="N4" s="7">
        <v>2023</v>
      </c>
      <c r="O4" s="7">
        <v>2022</v>
      </c>
      <c r="Q4" s="144">
        <v>2024</v>
      </c>
      <c r="R4" s="7">
        <v>2023</v>
      </c>
      <c r="S4" s="7">
        <v>2022</v>
      </c>
      <c r="U4" s="144">
        <v>2024</v>
      </c>
      <c r="V4" s="7">
        <v>2023</v>
      </c>
      <c r="W4" s="7">
        <v>2022</v>
      </c>
      <c r="Y4" s="144">
        <v>2023</v>
      </c>
      <c r="Z4" s="7">
        <v>2022</v>
      </c>
      <c r="AA4" s="7">
        <v>2021</v>
      </c>
      <c r="AC4" s="144">
        <v>2023</v>
      </c>
      <c r="AD4" s="7">
        <v>2022</v>
      </c>
      <c r="AE4" s="7">
        <v>2021</v>
      </c>
      <c r="AG4" s="144">
        <v>2023</v>
      </c>
      <c r="AH4" s="7">
        <v>2022</v>
      </c>
      <c r="AI4" s="7">
        <v>2021</v>
      </c>
      <c r="AK4" s="144">
        <v>2023</v>
      </c>
      <c r="AL4" s="7">
        <v>2022</v>
      </c>
      <c r="AM4" s="7">
        <v>2021</v>
      </c>
      <c r="AO4" s="144">
        <v>2023</v>
      </c>
      <c r="AP4" s="7">
        <v>2022</v>
      </c>
      <c r="AQ4" s="7">
        <v>2021</v>
      </c>
      <c r="AS4" s="144">
        <v>2023</v>
      </c>
      <c r="AT4" s="7">
        <v>2022</v>
      </c>
      <c r="AU4" s="7">
        <v>2021</v>
      </c>
    </row>
    <row r="5" spans="2:47" x14ac:dyDescent="0.25">
      <c r="B5" s="126"/>
      <c r="C5" s="20" t="s">
        <v>10</v>
      </c>
      <c r="D5" s="21"/>
      <c r="E5" s="145"/>
      <c r="F5" s="23"/>
      <c r="G5" s="23"/>
      <c r="I5" s="145"/>
      <c r="J5" s="23"/>
      <c r="K5" s="23"/>
      <c r="M5" s="145"/>
      <c r="N5" s="23"/>
      <c r="O5" s="23"/>
      <c r="Q5" s="145"/>
      <c r="R5" s="23"/>
      <c r="S5" s="23"/>
      <c r="U5" s="145"/>
      <c r="V5" s="23"/>
      <c r="W5" s="23"/>
      <c r="Y5" s="145"/>
      <c r="Z5" s="23"/>
      <c r="AA5" s="23"/>
      <c r="AC5" s="145"/>
      <c r="AD5" s="23"/>
      <c r="AE5" s="23"/>
      <c r="AG5" s="145"/>
      <c r="AH5" s="23"/>
      <c r="AI5" s="23"/>
      <c r="AK5" s="145"/>
      <c r="AL5" s="23"/>
      <c r="AM5" s="23"/>
      <c r="AO5" s="145"/>
      <c r="AP5" s="23"/>
      <c r="AQ5" s="23"/>
      <c r="AS5" s="145"/>
      <c r="AT5" s="23"/>
      <c r="AU5" s="23"/>
    </row>
    <row r="6" spans="2:47" x14ac:dyDescent="0.25">
      <c r="B6" s="126">
        <v>4100</v>
      </c>
      <c r="C6" s="41" t="s">
        <v>13</v>
      </c>
      <c r="D6" s="42"/>
      <c r="E6" s="146">
        <f>SUM(E7:E13)</f>
        <v>0</v>
      </c>
      <c r="F6" s="38">
        <f>SUM(F7:F13)</f>
        <v>0</v>
      </c>
      <c r="G6" s="38">
        <f>SUM(G7:G13)</f>
        <v>0</v>
      </c>
      <c r="I6" s="146">
        <f t="shared" ref="I6:K6" si="0">SUM(I7:I13)</f>
        <v>0</v>
      </c>
      <c r="J6" s="38">
        <f t="shared" si="0"/>
        <v>0</v>
      </c>
      <c r="K6" s="38">
        <f t="shared" si="0"/>
        <v>0</v>
      </c>
      <c r="M6" s="146">
        <f t="shared" ref="M6:O6" si="1">SUM(M7:M13)</f>
        <v>0</v>
      </c>
      <c r="N6" s="38">
        <f t="shared" si="1"/>
        <v>0</v>
      </c>
      <c r="O6" s="38">
        <f t="shared" si="1"/>
        <v>0</v>
      </c>
      <c r="Q6" s="146">
        <f t="shared" ref="Q6:S6" si="2">SUM(Q7:Q13)</f>
        <v>0</v>
      </c>
      <c r="R6" s="38">
        <f t="shared" si="2"/>
        <v>0</v>
      </c>
      <c r="S6" s="38">
        <f t="shared" si="2"/>
        <v>0</v>
      </c>
      <c r="U6" s="146">
        <f t="shared" ref="U6:W6" si="3">SUM(U7:U13)</f>
        <v>0</v>
      </c>
      <c r="V6" s="38">
        <f t="shared" si="3"/>
        <v>0</v>
      </c>
      <c r="W6" s="38">
        <f t="shared" si="3"/>
        <v>0</v>
      </c>
      <c r="Y6" s="146">
        <f t="shared" ref="Y6:AA6" si="4">SUM(Y7:Y13)</f>
        <v>0</v>
      </c>
      <c r="Z6" s="38">
        <f t="shared" si="4"/>
        <v>0</v>
      </c>
      <c r="AA6" s="38">
        <f t="shared" si="4"/>
        <v>0</v>
      </c>
      <c r="AC6" s="146">
        <f>SUM(AC7:AC13)</f>
        <v>0</v>
      </c>
      <c r="AD6" s="38">
        <f>SUM(AD7:AD13)</f>
        <v>0</v>
      </c>
      <c r="AE6" s="38">
        <f>SUM(AE7:AE13)</f>
        <v>0</v>
      </c>
      <c r="AG6" s="146">
        <f>SUM(AG7:AG13)</f>
        <v>0</v>
      </c>
      <c r="AH6" s="38">
        <f>SUM(AH7:AH13)</f>
        <v>0</v>
      </c>
      <c r="AI6" s="38">
        <f>SUM(AI7:AI13)</f>
        <v>0</v>
      </c>
      <c r="AK6" s="146">
        <f>SUM(AK7:AK13)</f>
        <v>0</v>
      </c>
      <c r="AL6" s="38">
        <f>SUM(AL7:AL13)</f>
        <v>0</v>
      </c>
      <c r="AM6" s="38">
        <f>SUM(AM7:AM13)</f>
        <v>0</v>
      </c>
      <c r="AO6" s="146">
        <f>SUM(AO7:AO13)</f>
        <v>0</v>
      </c>
      <c r="AP6" s="38">
        <f>SUM(AP7:AP13)</f>
        <v>0</v>
      </c>
      <c r="AQ6" s="38">
        <f>SUM(AQ7:AQ13)</f>
        <v>0</v>
      </c>
      <c r="AS6" s="146">
        <f>SUM(AS7:AS13)</f>
        <v>0</v>
      </c>
      <c r="AT6" s="38">
        <f>SUM(AT7:AT13)</f>
        <v>0</v>
      </c>
      <c r="AU6" s="38">
        <f>SUM(AU7:AU13)</f>
        <v>0</v>
      </c>
    </row>
    <row r="7" spans="2:47" x14ac:dyDescent="0.25">
      <c r="B7" s="126">
        <v>4110</v>
      </c>
      <c r="C7" s="58"/>
      <c r="D7" s="59" t="s">
        <v>18</v>
      </c>
      <c r="E7" s="147">
        <f>+I7+M7+Q7+U7+Y7+AC7+AG7+AK7+AO7+AS7</f>
        <v>0</v>
      </c>
      <c r="F7" s="57">
        <f t="shared" ref="F7:G13" si="5">+J7+N7+R7+V7+Z7+AD7+AH7+AL7+AP7+AT7</f>
        <v>0</v>
      </c>
      <c r="G7" s="57">
        <f t="shared" si="5"/>
        <v>0</v>
      </c>
      <c r="I7" s="147">
        <v>0</v>
      </c>
      <c r="J7" s="57">
        <v>0</v>
      </c>
      <c r="K7" s="57">
        <v>0</v>
      </c>
      <c r="M7" s="147">
        <v>0</v>
      </c>
      <c r="N7" s="57">
        <v>0</v>
      </c>
      <c r="O7" s="57">
        <v>0</v>
      </c>
      <c r="Q7" s="147">
        <v>0</v>
      </c>
      <c r="R7" s="57">
        <v>0</v>
      </c>
      <c r="S7" s="57">
        <v>0</v>
      </c>
      <c r="U7" s="147">
        <v>0</v>
      </c>
      <c r="V7" s="57">
        <v>0</v>
      </c>
      <c r="W7" s="57">
        <v>0</v>
      </c>
      <c r="Y7" s="147">
        <v>0</v>
      </c>
      <c r="Z7" s="57">
        <v>0</v>
      </c>
      <c r="AA7" s="57">
        <v>0</v>
      </c>
      <c r="AC7" s="147">
        <v>0</v>
      </c>
      <c r="AD7" s="57">
        <v>0</v>
      </c>
      <c r="AE7" s="57">
        <v>0</v>
      </c>
      <c r="AG7" s="147">
        <v>0</v>
      </c>
      <c r="AH7" s="57">
        <v>0</v>
      </c>
      <c r="AI7" s="57">
        <v>0</v>
      </c>
      <c r="AK7" s="147">
        <v>0</v>
      </c>
      <c r="AL7" s="57">
        <v>0</v>
      </c>
      <c r="AM7" s="57">
        <v>0</v>
      </c>
      <c r="AO7" s="147">
        <v>0</v>
      </c>
      <c r="AP7" s="57">
        <v>0</v>
      </c>
      <c r="AQ7" s="57">
        <v>0</v>
      </c>
      <c r="AS7" s="147">
        <v>0</v>
      </c>
      <c r="AT7" s="57">
        <v>0</v>
      </c>
      <c r="AU7" s="57">
        <v>0</v>
      </c>
    </row>
    <row r="8" spans="2:47" x14ac:dyDescent="0.25">
      <c r="B8" s="126">
        <v>4120</v>
      </c>
      <c r="C8" s="58"/>
      <c r="D8" s="59" t="s">
        <v>22</v>
      </c>
      <c r="E8" s="147">
        <f t="shared" ref="E8:E13" si="6">+I8+M8+Q8+U8+Y8+AC8+AG8+AK8+AO8+AS8</f>
        <v>0</v>
      </c>
      <c r="F8" s="57">
        <f t="shared" si="5"/>
        <v>0</v>
      </c>
      <c r="G8" s="57">
        <f t="shared" si="5"/>
        <v>0</v>
      </c>
      <c r="I8" s="147">
        <v>0</v>
      </c>
      <c r="J8" s="57">
        <v>0</v>
      </c>
      <c r="K8" s="57">
        <v>0</v>
      </c>
      <c r="M8" s="147">
        <v>0</v>
      </c>
      <c r="N8" s="57">
        <v>0</v>
      </c>
      <c r="O8" s="57">
        <v>0</v>
      </c>
      <c r="Q8" s="147">
        <v>0</v>
      </c>
      <c r="R8" s="57">
        <v>0</v>
      </c>
      <c r="S8" s="57">
        <v>0</v>
      </c>
      <c r="U8" s="147">
        <v>0</v>
      </c>
      <c r="V8" s="57">
        <v>0</v>
      </c>
      <c r="W8" s="57">
        <v>0</v>
      </c>
      <c r="Y8" s="147">
        <v>0</v>
      </c>
      <c r="Z8" s="57">
        <v>0</v>
      </c>
      <c r="AA8" s="57">
        <v>0</v>
      </c>
      <c r="AC8" s="147">
        <v>0</v>
      </c>
      <c r="AD8" s="57">
        <v>0</v>
      </c>
      <c r="AE8" s="57">
        <v>0</v>
      </c>
      <c r="AG8" s="147">
        <v>0</v>
      </c>
      <c r="AH8" s="57">
        <v>0</v>
      </c>
      <c r="AI8" s="57">
        <v>0</v>
      </c>
      <c r="AK8" s="147">
        <v>0</v>
      </c>
      <c r="AL8" s="57">
        <v>0</v>
      </c>
      <c r="AM8" s="57">
        <v>0</v>
      </c>
      <c r="AO8" s="147">
        <v>0</v>
      </c>
      <c r="AP8" s="57">
        <v>0</v>
      </c>
      <c r="AQ8" s="57">
        <v>0</v>
      </c>
      <c r="AS8" s="147">
        <v>0</v>
      </c>
      <c r="AT8" s="57">
        <v>0</v>
      </c>
      <c r="AU8" s="57">
        <v>0</v>
      </c>
    </row>
    <row r="9" spans="2:47" x14ac:dyDescent="0.25">
      <c r="B9" s="126">
        <v>4130</v>
      </c>
      <c r="C9" s="58"/>
      <c r="D9" s="59" t="s">
        <v>26</v>
      </c>
      <c r="E9" s="147">
        <f t="shared" si="6"/>
        <v>0</v>
      </c>
      <c r="F9" s="57">
        <f t="shared" si="5"/>
        <v>0</v>
      </c>
      <c r="G9" s="57">
        <f t="shared" si="5"/>
        <v>0</v>
      </c>
      <c r="I9" s="147">
        <v>0</v>
      </c>
      <c r="J9" s="57">
        <v>0</v>
      </c>
      <c r="K9" s="57">
        <v>0</v>
      </c>
      <c r="M9" s="147">
        <v>0</v>
      </c>
      <c r="N9" s="57">
        <v>0</v>
      </c>
      <c r="O9" s="57">
        <v>0</v>
      </c>
      <c r="Q9" s="147">
        <v>0</v>
      </c>
      <c r="R9" s="57">
        <v>0</v>
      </c>
      <c r="S9" s="57">
        <v>0</v>
      </c>
      <c r="U9" s="147">
        <v>0</v>
      </c>
      <c r="V9" s="57">
        <v>0</v>
      </c>
      <c r="W9" s="57">
        <v>0</v>
      </c>
      <c r="Y9" s="147">
        <v>0</v>
      </c>
      <c r="Z9" s="57">
        <v>0</v>
      </c>
      <c r="AA9" s="57">
        <v>0</v>
      </c>
      <c r="AC9" s="147">
        <v>0</v>
      </c>
      <c r="AD9" s="57">
        <v>0</v>
      </c>
      <c r="AE9" s="57">
        <v>0</v>
      </c>
      <c r="AG9" s="147">
        <v>0</v>
      </c>
      <c r="AH9" s="57">
        <v>0</v>
      </c>
      <c r="AI9" s="57">
        <v>0</v>
      </c>
      <c r="AK9" s="147">
        <v>0</v>
      </c>
      <c r="AL9" s="57">
        <v>0</v>
      </c>
      <c r="AM9" s="57">
        <v>0</v>
      </c>
      <c r="AO9" s="147">
        <v>0</v>
      </c>
      <c r="AP9" s="57">
        <v>0</v>
      </c>
      <c r="AQ9" s="57">
        <v>0</v>
      </c>
      <c r="AS9" s="147">
        <v>0</v>
      </c>
      <c r="AT9" s="57">
        <v>0</v>
      </c>
      <c r="AU9" s="57">
        <v>0</v>
      </c>
    </row>
    <row r="10" spans="2:47" x14ac:dyDescent="0.25">
      <c r="B10" s="126">
        <v>4140</v>
      </c>
      <c r="C10" s="58"/>
      <c r="D10" s="59" t="s">
        <v>29</v>
      </c>
      <c r="E10" s="147">
        <f t="shared" si="6"/>
        <v>0</v>
      </c>
      <c r="F10" s="57">
        <f t="shared" si="5"/>
        <v>0</v>
      </c>
      <c r="G10" s="57">
        <f t="shared" si="5"/>
        <v>0</v>
      </c>
      <c r="I10" s="147">
        <v>0</v>
      </c>
      <c r="J10" s="57">
        <v>0</v>
      </c>
      <c r="K10" s="57">
        <v>0</v>
      </c>
      <c r="M10" s="147">
        <v>0</v>
      </c>
      <c r="N10" s="57">
        <v>0</v>
      </c>
      <c r="O10" s="57">
        <v>0</v>
      </c>
      <c r="Q10" s="147">
        <v>0</v>
      </c>
      <c r="R10" s="57">
        <v>0</v>
      </c>
      <c r="S10" s="57">
        <v>0</v>
      </c>
      <c r="U10" s="147">
        <v>0</v>
      </c>
      <c r="V10" s="57">
        <v>0</v>
      </c>
      <c r="W10" s="57">
        <v>0</v>
      </c>
      <c r="Y10" s="147">
        <v>0</v>
      </c>
      <c r="Z10" s="57">
        <v>0</v>
      </c>
      <c r="AA10" s="57">
        <v>0</v>
      </c>
      <c r="AC10" s="147">
        <v>0</v>
      </c>
      <c r="AD10" s="57">
        <v>0</v>
      </c>
      <c r="AE10" s="57">
        <v>0</v>
      </c>
      <c r="AG10" s="147">
        <v>0</v>
      </c>
      <c r="AH10" s="57">
        <v>0</v>
      </c>
      <c r="AI10" s="57">
        <v>0</v>
      </c>
      <c r="AK10" s="147">
        <v>0</v>
      </c>
      <c r="AL10" s="57">
        <v>0</v>
      </c>
      <c r="AM10" s="57">
        <v>0</v>
      </c>
      <c r="AO10" s="147">
        <v>0</v>
      </c>
      <c r="AP10" s="57">
        <v>0</v>
      </c>
      <c r="AQ10" s="57">
        <v>0</v>
      </c>
      <c r="AS10" s="147">
        <v>0</v>
      </c>
      <c r="AT10" s="57">
        <v>0</v>
      </c>
      <c r="AU10" s="57">
        <v>0</v>
      </c>
    </row>
    <row r="11" spans="2:47" x14ac:dyDescent="0.25">
      <c r="B11" s="126">
        <v>4150</v>
      </c>
      <c r="C11" s="58"/>
      <c r="D11" s="59" t="s">
        <v>33</v>
      </c>
      <c r="E11" s="147">
        <f t="shared" si="6"/>
        <v>0</v>
      </c>
      <c r="F11" s="57">
        <f t="shared" si="5"/>
        <v>0</v>
      </c>
      <c r="G11" s="57">
        <f t="shared" si="5"/>
        <v>0</v>
      </c>
      <c r="I11" s="147">
        <v>0</v>
      </c>
      <c r="J11" s="57">
        <v>0</v>
      </c>
      <c r="K11" s="57">
        <v>0</v>
      </c>
      <c r="M11" s="147">
        <v>0</v>
      </c>
      <c r="N11" s="57">
        <v>0</v>
      </c>
      <c r="O11" s="57">
        <v>0</v>
      </c>
      <c r="Q11" s="147">
        <v>0</v>
      </c>
      <c r="R11" s="57">
        <v>0</v>
      </c>
      <c r="S11" s="57">
        <v>0</v>
      </c>
      <c r="U11" s="147">
        <v>0</v>
      </c>
      <c r="V11" s="57">
        <v>0</v>
      </c>
      <c r="W11" s="57">
        <v>0</v>
      </c>
      <c r="Y11" s="147">
        <v>0</v>
      </c>
      <c r="Z11" s="57">
        <v>0</v>
      </c>
      <c r="AA11" s="57">
        <v>0</v>
      </c>
      <c r="AC11" s="147">
        <v>0</v>
      </c>
      <c r="AD11" s="57">
        <v>0</v>
      </c>
      <c r="AE11" s="57">
        <v>0</v>
      </c>
      <c r="AG11" s="147">
        <v>0</v>
      </c>
      <c r="AH11" s="57">
        <v>0</v>
      </c>
      <c r="AI11" s="57">
        <v>0</v>
      </c>
      <c r="AK11" s="147">
        <v>0</v>
      </c>
      <c r="AL11" s="57">
        <v>0</v>
      </c>
      <c r="AM11" s="57">
        <v>0</v>
      </c>
      <c r="AO11" s="147">
        <v>0</v>
      </c>
      <c r="AP11" s="57">
        <v>0</v>
      </c>
      <c r="AQ11" s="57">
        <v>0</v>
      </c>
      <c r="AS11" s="147">
        <v>0</v>
      </c>
      <c r="AT11" s="57">
        <v>0</v>
      </c>
      <c r="AU11" s="57">
        <v>0</v>
      </c>
    </row>
    <row r="12" spans="2:47" x14ac:dyDescent="0.25">
      <c r="B12" s="126">
        <v>4160</v>
      </c>
      <c r="C12" s="58"/>
      <c r="D12" s="59" t="s">
        <v>37</v>
      </c>
      <c r="E12" s="147">
        <f t="shared" si="6"/>
        <v>0</v>
      </c>
      <c r="F12" s="57">
        <f t="shared" si="5"/>
        <v>0</v>
      </c>
      <c r="G12" s="57">
        <f t="shared" si="5"/>
        <v>0</v>
      </c>
      <c r="I12" s="147">
        <v>0</v>
      </c>
      <c r="J12" s="57">
        <v>0</v>
      </c>
      <c r="K12" s="57">
        <v>0</v>
      </c>
      <c r="M12" s="147">
        <v>0</v>
      </c>
      <c r="N12" s="57">
        <v>0</v>
      </c>
      <c r="O12" s="57">
        <v>0</v>
      </c>
      <c r="Q12" s="147">
        <v>0</v>
      </c>
      <c r="R12" s="57">
        <v>0</v>
      </c>
      <c r="S12" s="57">
        <v>0</v>
      </c>
      <c r="U12" s="147">
        <v>0</v>
      </c>
      <c r="V12" s="57">
        <v>0</v>
      </c>
      <c r="W12" s="57">
        <v>0</v>
      </c>
      <c r="Y12" s="147">
        <v>0</v>
      </c>
      <c r="Z12" s="57">
        <v>0</v>
      </c>
      <c r="AA12" s="57">
        <v>0</v>
      </c>
      <c r="AC12" s="147">
        <v>0</v>
      </c>
      <c r="AD12" s="57">
        <v>0</v>
      </c>
      <c r="AE12" s="57">
        <v>0</v>
      </c>
      <c r="AG12" s="147">
        <v>0</v>
      </c>
      <c r="AH12" s="57">
        <v>0</v>
      </c>
      <c r="AI12" s="57">
        <v>0</v>
      </c>
      <c r="AK12" s="147">
        <v>0</v>
      </c>
      <c r="AL12" s="57">
        <v>0</v>
      </c>
      <c r="AM12" s="57">
        <v>0</v>
      </c>
      <c r="AO12" s="147">
        <v>0</v>
      </c>
      <c r="AP12" s="57">
        <v>0</v>
      </c>
      <c r="AQ12" s="57">
        <v>0</v>
      </c>
      <c r="AS12" s="147">
        <v>0</v>
      </c>
      <c r="AT12" s="57">
        <v>0</v>
      </c>
      <c r="AU12" s="57">
        <v>0</v>
      </c>
    </row>
    <row r="13" spans="2:47" x14ac:dyDescent="0.25">
      <c r="B13" s="126">
        <v>4170</v>
      </c>
      <c r="C13" s="58"/>
      <c r="D13" s="59" t="s">
        <v>41</v>
      </c>
      <c r="E13" s="147">
        <f t="shared" si="6"/>
        <v>0</v>
      </c>
      <c r="F13" s="57">
        <f t="shared" si="5"/>
        <v>0</v>
      </c>
      <c r="G13" s="57">
        <f t="shared" si="5"/>
        <v>0</v>
      </c>
      <c r="I13" s="147">
        <v>0</v>
      </c>
      <c r="J13" s="57">
        <v>0</v>
      </c>
      <c r="K13" s="57">
        <v>0</v>
      </c>
      <c r="M13" s="147">
        <v>0</v>
      </c>
      <c r="N13" s="57">
        <v>0</v>
      </c>
      <c r="O13" s="57">
        <v>0</v>
      </c>
      <c r="Q13" s="147">
        <v>0</v>
      </c>
      <c r="R13" s="57">
        <v>0</v>
      </c>
      <c r="S13" s="57">
        <v>0</v>
      </c>
      <c r="U13" s="147">
        <v>0</v>
      </c>
      <c r="V13" s="57">
        <v>0</v>
      </c>
      <c r="W13" s="57">
        <v>0</v>
      </c>
      <c r="Y13" s="147">
        <v>0</v>
      </c>
      <c r="Z13" s="57">
        <v>0</v>
      </c>
      <c r="AA13" s="57">
        <v>0</v>
      </c>
      <c r="AC13" s="147">
        <v>0</v>
      </c>
      <c r="AD13" s="57">
        <v>0</v>
      </c>
      <c r="AE13" s="57">
        <v>0</v>
      </c>
      <c r="AG13" s="147">
        <v>0</v>
      </c>
      <c r="AH13" s="57">
        <v>0</v>
      </c>
      <c r="AI13" s="57">
        <v>0</v>
      </c>
      <c r="AK13" s="147">
        <v>0</v>
      </c>
      <c r="AL13" s="57">
        <v>0</v>
      </c>
      <c r="AM13" s="57">
        <v>0</v>
      </c>
      <c r="AO13" s="147">
        <v>0</v>
      </c>
      <c r="AP13" s="57">
        <v>0</v>
      </c>
      <c r="AQ13" s="57">
        <v>0</v>
      </c>
      <c r="AS13" s="147">
        <v>0</v>
      </c>
      <c r="AT13" s="57">
        <v>0</v>
      </c>
      <c r="AU13" s="57">
        <v>0</v>
      </c>
    </row>
    <row r="14" spans="2:47" x14ac:dyDescent="0.25">
      <c r="B14" s="126">
        <v>4200</v>
      </c>
      <c r="C14" s="41" t="s">
        <v>44</v>
      </c>
      <c r="D14" s="21"/>
      <c r="E14" s="146">
        <f>SUM(E15:E16)</f>
        <v>0</v>
      </c>
      <c r="F14" s="38">
        <f>SUM(F15:F16)</f>
        <v>0</v>
      </c>
      <c r="G14" s="38">
        <f>SUM(G15:G16)</f>
        <v>0</v>
      </c>
      <c r="I14" s="146">
        <f t="shared" ref="I14:K14" si="7">SUM(I15:I16)</f>
        <v>0</v>
      </c>
      <c r="J14" s="38">
        <f t="shared" si="7"/>
        <v>0</v>
      </c>
      <c r="K14" s="38">
        <f t="shared" si="7"/>
        <v>0</v>
      </c>
      <c r="M14" s="146">
        <f t="shared" ref="M14:O14" si="8">SUM(M15:M16)</f>
        <v>0</v>
      </c>
      <c r="N14" s="38">
        <f t="shared" si="8"/>
        <v>0</v>
      </c>
      <c r="O14" s="38">
        <f t="shared" si="8"/>
        <v>0</v>
      </c>
      <c r="Q14" s="146">
        <f t="shared" ref="Q14:S14" si="9">SUM(Q15:Q16)</f>
        <v>0</v>
      </c>
      <c r="R14" s="38">
        <f t="shared" si="9"/>
        <v>0</v>
      </c>
      <c r="S14" s="38">
        <f t="shared" si="9"/>
        <v>0</v>
      </c>
      <c r="U14" s="146">
        <f t="shared" ref="U14:W14" si="10">SUM(U15:U16)</f>
        <v>0</v>
      </c>
      <c r="V14" s="38">
        <f t="shared" si="10"/>
        <v>0</v>
      </c>
      <c r="W14" s="38">
        <f t="shared" si="10"/>
        <v>0</v>
      </c>
      <c r="Y14" s="146">
        <f t="shared" ref="Y14:AA14" si="11">SUM(Y15:Y16)</f>
        <v>0</v>
      </c>
      <c r="Z14" s="38">
        <f t="shared" si="11"/>
        <v>0</v>
      </c>
      <c r="AA14" s="38">
        <f t="shared" si="11"/>
        <v>0</v>
      </c>
      <c r="AC14" s="146">
        <f>SUM(AC15:AC16)</f>
        <v>0</v>
      </c>
      <c r="AD14" s="38">
        <f>SUM(AD15:AD16)</f>
        <v>0</v>
      </c>
      <c r="AE14" s="38">
        <f>SUM(AE15:AE16)</f>
        <v>0</v>
      </c>
      <c r="AG14" s="146">
        <f>SUM(AG15:AG16)</f>
        <v>0</v>
      </c>
      <c r="AH14" s="38">
        <f>SUM(AH15:AH16)</f>
        <v>0</v>
      </c>
      <c r="AI14" s="38">
        <f>SUM(AI15:AI16)</f>
        <v>0</v>
      </c>
      <c r="AK14" s="146">
        <f>SUM(AK15:AK16)</f>
        <v>0</v>
      </c>
      <c r="AL14" s="38">
        <f>SUM(AL15:AL16)</f>
        <v>0</v>
      </c>
      <c r="AM14" s="38">
        <f>SUM(AM15:AM16)</f>
        <v>0</v>
      </c>
      <c r="AO14" s="146">
        <f>SUM(AO15:AO16)</f>
        <v>0</v>
      </c>
      <c r="AP14" s="38">
        <f>SUM(AP15:AP16)</f>
        <v>0</v>
      </c>
      <c r="AQ14" s="38">
        <f>SUM(AQ15:AQ16)</f>
        <v>0</v>
      </c>
      <c r="AS14" s="146">
        <f>SUM(AS15:AS16)</f>
        <v>0</v>
      </c>
      <c r="AT14" s="38">
        <f>SUM(AT15:AT16)</f>
        <v>0</v>
      </c>
      <c r="AU14" s="38">
        <f>SUM(AU15:AU16)</f>
        <v>0</v>
      </c>
    </row>
    <row r="15" spans="2:47" x14ac:dyDescent="0.25">
      <c r="B15" s="126">
        <v>4210</v>
      </c>
      <c r="C15" s="58"/>
      <c r="D15" s="59" t="s">
        <v>47</v>
      </c>
      <c r="E15" s="147">
        <f t="shared" ref="E15:G16" si="12">+I15+M15+Q15+U15+Y15+AC15+AG15+AK15+AO15+AS15</f>
        <v>0</v>
      </c>
      <c r="F15" s="57">
        <f t="shared" si="12"/>
        <v>0</v>
      </c>
      <c r="G15" s="57">
        <f t="shared" si="12"/>
        <v>0</v>
      </c>
      <c r="I15" s="147">
        <v>0</v>
      </c>
      <c r="J15" s="57">
        <v>0</v>
      </c>
      <c r="K15" s="57">
        <v>0</v>
      </c>
      <c r="M15" s="147">
        <v>0</v>
      </c>
      <c r="N15" s="57">
        <v>0</v>
      </c>
      <c r="O15" s="57">
        <v>0</v>
      </c>
      <c r="Q15" s="147">
        <v>0</v>
      </c>
      <c r="R15" s="57">
        <v>0</v>
      </c>
      <c r="S15" s="57">
        <v>0</v>
      </c>
      <c r="U15" s="147">
        <v>0</v>
      </c>
      <c r="V15" s="57">
        <v>0</v>
      </c>
      <c r="W15" s="57">
        <v>0</v>
      </c>
      <c r="Y15" s="147">
        <v>0</v>
      </c>
      <c r="Z15" s="57">
        <v>0</v>
      </c>
      <c r="AA15" s="57">
        <v>0</v>
      </c>
      <c r="AC15" s="147">
        <v>0</v>
      </c>
      <c r="AD15" s="57">
        <v>0</v>
      </c>
      <c r="AE15" s="57">
        <v>0</v>
      </c>
      <c r="AG15" s="147">
        <v>0</v>
      </c>
      <c r="AH15" s="57">
        <v>0</v>
      </c>
      <c r="AI15" s="57">
        <v>0</v>
      </c>
      <c r="AK15" s="147">
        <v>0</v>
      </c>
      <c r="AL15" s="57">
        <v>0</v>
      </c>
      <c r="AM15" s="57">
        <v>0</v>
      </c>
      <c r="AO15" s="147">
        <v>0</v>
      </c>
      <c r="AP15" s="57">
        <v>0</v>
      </c>
      <c r="AQ15" s="57">
        <v>0</v>
      </c>
      <c r="AS15" s="147">
        <v>0</v>
      </c>
      <c r="AT15" s="57">
        <v>0</v>
      </c>
      <c r="AU15" s="57">
        <v>0</v>
      </c>
    </row>
    <row r="16" spans="2:47" x14ac:dyDescent="0.25">
      <c r="B16" s="126">
        <v>4220</v>
      </c>
      <c r="C16" s="58"/>
      <c r="D16" s="59" t="s">
        <v>52</v>
      </c>
      <c r="E16" s="147">
        <f t="shared" si="12"/>
        <v>0</v>
      </c>
      <c r="F16" s="57">
        <f t="shared" si="12"/>
        <v>0</v>
      </c>
      <c r="G16" s="57">
        <f t="shared" si="12"/>
        <v>0</v>
      </c>
      <c r="I16" s="147">
        <v>0</v>
      </c>
      <c r="J16" s="57">
        <v>0</v>
      </c>
      <c r="K16" s="57">
        <v>0</v>
      </c>
      <c r="M16" s="147">
        <v>0</v>
      </c>
      <c r="N16" s="57">
        <v>0</v>
      </c>
      <c r="O16" s="57">
        <v>0</v>
      </c>
      <c r="Q16" s="147">
        <v>0</v>
      </c>
      <c r="R16" s="57">
        <v>0</v>
      </c>
      <c r="S16" s="57">
        <v>0</v>
      </c>
      <c r="U16" s="147">
        <v>0</v>
      </c>
      <c r="V16" s="57">
        <v>0</v>
      </c>
      <c r="W16" s="57">
        <v>0</v>
      </c>
      <c r="Y16" s="147">
        <v>0</v>
      </c>
      <c r="Z16" s="57">
        <v>0</v>
      </c>
      <c r="AA16" s="57">
        <v>0</v>
      </c>
      <c r="AC16" s="147">
        <v>0</v>
      </c>
      <c r="AD16" s="57">
        <v>0</v>
      </c>
      <c r="AE16" s="57">
        <v>0</v>
      </c>
      <c r="AG16" s="147">
        <v>0</v>
      </c>
      <c r="AH16" s="57">
        <v>0</v>
      </c>
      <c r="AI16" s="57">
        <v>0</v>
      </c>
      <c r="AK16" s="147">
        <v>0</v>
      </c>
      <c r="AL16" s="57">
        <v>0</v>
      </c>
      <c r="AM16" s="57">
        <v>0</v>
      </c>
      <c r="AO16" s="147">
        <v>0</v>
      </c>
      <c r="AP16" s="57">
        <v>0</v>
      </c>
      <c r="AQ16" s="57">
        <v>0</v>
      </c>
      <c r="AS16" s="147">
        <v>0</v>
      </c>
      <c r="AT16" s="57">
        <v>0</v>
      </c>
      <c r="AU16" s="57">
        <v>0</v>
      </c>
    </row>
    <row r="17" spans="2:47" x14ac:dyDescent="0.25">
      <c r="B17" s="126">
        <v>4300</v>
      </c>
      <c r="C17" s="41" t="s">
        <v>55</v>
      </c>
      <c r="D17" s="21"/>
      <c r="E17" s="146">
        <f>SUM(E18:E22)</f>
        <v>0</v>
      </c>
      <c r="F17" s="38">
        <f>SUM(F18:F22)</f>
        <v>0</v>
      </c>
      <c r="G17" s="38">
        <f>SUM(G18:G22)</f>
        <v>0</v>
      </c>
      <c r="I17" s="146">
        <f t="shared" ref="I17:K17" si="13">SUM(I18:I22)</f>
        <v>0</v>
      </c>
      <c r="J17" s="38">
        <f t="shared" si="13"/>
        <v>0</v>
      </c>
      <c r="K17" s="38">
        <f t="shared" si="13"/>
        <v>0</v>
      </c>
      <c r="M17" s="146">
        <f t="shared" ref="M17:O17" si="14">SUM(M18:M22)</f>
        <v>0</v>
      </c>
      <c r="N17" s="38">
        <f t="shared" si="14"/>
        <v>0</v>
      </c>
      <c r="O17" s="38">
        <f t="shared" si="14"/>
        <v>0</v>
      </c>
      <c r="Q17" s="146">
        <f t="shared" ref="Q17:S17" si="15">SUM(Q18:Q22)</f>
        <v>0</v>
      </c>
      <c r="R17" s="38">
        <f t="shared" si="15"/>
        <v>0</v>
      </c>
      <c r="S17" s="38">
        <f t="shared" si="15"/>
        <v>0</v>
      </c>
      <c r="U17" s="146">
        <f t="shared" ref="U17:W17" si="16">SUM(U18:U22)</f>
        <v>0</v>
      </c>
      <c r="V17" s="38">
        <f t="shared" si="16"/>
        <v>0</v>
      </c>
      <c r="W17" s="38">
        <f t="shared" si="16"/>
        <v>0</v>
      </c>
      <c r="Y17" s="146">
        <f t="shared" ref="Y17:AA17" si="17">SUM(Y18:Y22)</f>
        <v>0</v>
      </c>
      <c r="Z17" s="38">
        <f t="shared" si="17"/>
        <v>0</v>
      </c>
      <c r="AA17" s="38">
        <f t="shared" si="17"/>
        <v>0</v>
      </c>
      <c r="AC17" s="146">
        <f>SUM(AC18:AC22)</f>
        <v>0</v>
      </c>
      <c r="AD17" s="38">
        <f>SUM(AD18:AD22)</f>
        <v>0</v>
      </c>
      <c r="AE17" s="38">
        <f>SUM(AE18:AE22)</f>
        <v>0</v>
      </c>
      <c r="AG17" s="146">
        <f>SUM(AG18:AG22)</f>
        <v>0</v>
      </c>
      <c r="AH17" s="38">
        <f>SUM(AH18:AH22)</f>
        <v>0</v>
      </c>
      <c r="AI17" s="38">
        <f>SUM(AI18:AI22)</f>
        <v>0</v>
      </c>
      <c r="AK17" s="146">
        <f>SUM(AK18:AK22)</f>
        <v>0</v>
      </c>
      <c r="AL17" s="38">
        <f>SUM(AL18:AL22)</f>
        <v>0</v>
      </c>
      <c r="AM17" s="38">
        <f>SUM(AM18:AM22)</f>
        <v>0</v>
      </c>
      <c r="AO17" s="146">
        <f>SUM(AO18:AO22)</f>
        <v>0</v>
      </c>
      <c r="AP17" s="38">
        <f>SUM(AP18:AP22)</f>
        <v>0</v>
      </c>
      <c r="AQ17" s="38">
        <f>SUM(AQ18:AQ22)</f>
        <v>0</v>
      </c>
      <c r="AS17" s="146">
        <f>SUM(AS18:AS22)</f>
        <v>0</v>
      </c>
      <c r="AT17" s="38">
        <f>SUM(AT18:AT22)</f>
        <v>0</v>
      </c>
      <c r="AU17" s="38">
        <f>SUM(AU18:AU22)</f>
        <v>0</v>
      </c>
    </row>
    <row r="18" spans="2:47" x14ac:dyDescent="0.25">
      <c r="B18" s="126">
        <v>4310</v>
      </c>
      <c r="C18" s="58"/>
      <c r="D18" s="59" t="s">
        <v>59</v>
      </c>
      <c r="E18" s="147">
        <f t="shared" ref="E18:G22" si="18">+I18+M18+Q18+U18+Y18+AC18+AG18+AK18+AO18+AS18</f>
        <v>0</v>
      </c>
      <c r="F18" s="57">
        <f t="shared" si="18"/>
        <v>0</v>
      </c>
      <c r="G18" s="57">
        <f t="shared" si="18"/>
        <v>0</v>
      </c>
      <c r="I18" s="147">
        <v>0</v>
      </c>
      <c r="J18" s="57">
        <v>0</v>
      </c>
      <c r="K18" s="57">
        <v>0</v>
      </c>
      <c r="M18" s="147">
        <v>0</v>
      </c>
      <c r="N18" s="57">
        <v>0</v>
      </c>
      <c r="O18" s="57">
        <v>0</v>
      </c>
      <c r="Q18" s="147">
        <v>0</v>
      </c>
      <c r="R18" s="57">
        <v>0</v>
      </c>
      <c r="S18" s="57">
        <v>0</v>
      </c>
      <c r="U18" s="147">
        <v>0</v>
      </c>
      <c r="V18" s="57">
        <v>0</v>
      </c>
      <c r="W18" s="57">
        <v>0</v>
      </c>
      <c r="Y18" s="147">
        <v>0</v>
      </c>
      <c r="Z18" s="57">
        <v>0</v>
      </c>
      <c r="AA18" s="57">
        <v>0</v>
      </c>
      <c r="AC18" s="147">
        <v>0</v>
      </c>
      <c r="AD18" s="57">
        <v>0</v>
      </c>
      <c r="AE18" s="57">
        <v>0</v>
      </c>
      <c r="AG18" s="147">
        <v>0</v>
      </c>
      <c r="AH18" s="57">
        <v>0</v>
      </c>
      <c r="AI18" s="57">
        <v>0</v>
      </c>
      <c r="AK18" s="147">
        <v>0</v>
      </c>
      <c r="AL18" s="57">
        <v>0</v>
      </c>
      <c r="AM18" s="57">
        <v>0</v>
      </c>
      <c r="AO18" s="147">
        <v>0</v>
      </c>
      <c r="AP18" s="57">
        <v>0</v>
      </c>
      <c r="AQ18" s="57">
        <v>0</v>
      </c>
      <c r="AS18" s="147">
        <v>0</v>
      </c>
      <c r="AT18" s="57">
        <v>0</v>
      </c>
      <c r="AU18" s="57">
        <v>0</v>
      </c>
    </row>
    <row r="19" spans="2:47" x14ac:dyDescent="0.25">
      <c r="B19" s="126">
        <v>4320</v>
      </c>
      <c r="C19" s="58"/>
      <c r="D19" s="59" t="s">
        <v>63</v>
      </c>
      <c r="E19" s="147">
        <f t="shared" si="18"/>
        <v>0</v>
      </c>
      <c r="F19" s="57">
        <f t="shared" si="18"/>
        <v>0</v>
      </c>
      <c r="G19" s="57">
        <f t="shared" si="18"/>
        <v>0</v>
      </c>
      <c r="I19" s="147">
        <v>0</v>
      </c>
      <c r="J19" s="57">
        <v>0</v>
      </c>
      <c r="K19" s="57">
        <v>0</v>
      </c>
      <c r="M19" s="147">
        <v>0</v>
      </c>
      <c r="N19" s="57">
        <v>0</v>
      </c>
      <c r="O19" s="57">
        <v>0</v>
      </c>
      <c r="Q19" s="147">
        <v>0</v>
      </c>
      <c r="R19" s="57">
        <v>0</v>
      </c>
      <c r="S19" s="57">
        <v>0</v>
      </c>
      <c r="U19" s="147">
        <v>0</v>
      </c>
      <c r="V19" s="57">
        <v>0</v>
      </c>
      <c r="W19" s="57">
        <v>0</v>
      </c>
      <c r="Y19" s="147">
        <v>0</v>
      </c>
      <c r="Z19" s="57">
        <v>0</v>
      </c>
      <c r="AA19" s="57">
        <v>0</v>
      </c>
      <c r="AC19" s="147">
        <v>0</v>
      </c>
      <c r="AD19" s="57">
        <v>0</v>
      </c>
      <c r="AE19" s="57">
        <v>0</v>
      </c>
      <c r="AG19" s="147">
        <v>0</v>
      </c>
      <c r="AH19" s="57">
        <v>0</v>
      </c>
      <c r="AI19" s="57">
        <v>0</v>
      </c>
      <c r="AK19" s="147">
        <v>0</v>
      </c>
      <c r="AL19" s="57">
        <v>0</v>
      </c>
      <c r="AM19" s="57">
        <v>0</v>
      </c>
      <c r="AO19" s="147">
        <v>0</v>
      </c>
      <c r="AP19" s="57">
        <v>0</v>
      </c>
      <c r="AQ19" s="57">
        <v>0</v>
      </c>
      <c r="AS19" s="147">
        <v>0</v>
      </c>
      <c r="AT19" s="57">
        <v>0</v>
      </c>
      <c r="AU19" s="57">
        <v>0</v>
      </c>
    </row>
    <row r="20" spans="2:47" x14ac:dyDescent="0.25">
      <c r="B20" s="126">
        <v>4330</v>
      </c>
      <c r="C20" s="58"/>
      <c r="D20" s="59" t="s">
        <v>68</v>
      </c>
      <c r="E20" s="147">
        <f t="shared" si="18"/>
        <v>0</v>
      </c>
      <c r="F20" s="57">
        <f t="shared" si="18"/>
        <v>0</v>
      </c>
      <c r="G20" s="57">
        <f t="shared" si="18"/>
        <v>0</v>
      </c>
      <c r="I20" s="147">
        <v>0</v>
      </c>
      <c r="J20" s="57">
        <v>0</v>
      </c>
      <c r="K20" s="57">
        <v>0</v>
      </c>
      <c r="M20" s="147">
        <v>0</v>
      </c>
      <c r="N20" s="57">
        <v>0</v>
      </c>
      <c r="O20" s="57">
        <v>0</v>
      </c>
      <c r="Q20" s="147">
        <v>0</v>
      </c>
      <c r="R20" s="57">
        <v>0</v>
      </c>
      <c r="S20" s="57">
        <v>0</v>
      </c>
      <c r="U20" s="147">
        <v>0</v>
      </c>
      <c r="V20" s="57">
        <v>0</v>
      </c>
      <c r="W20" s="57">
        <v>0</v>
      </c>
      <c r="Y20" s="147">
        <v>0</v>
      </c>
      <c r="Z20" s="57">
        <v>0</v>
      </c>
      <c r="AA20" s="57">
        <v>0</v>
      </c>
      <c r="AC20" s="147">
        <v>0</v>
      </c>
      <c r="AD20" s="57">
        <v>0</v>
      </c>
      <c r="AE20" s="57">
        <v>0</v>
      </c>
      <c r="AG20" s="147">
        <v>0</v>
      </c>
      <c r="AH20" s="57">
        <v>0</v>
      </c>
      <c r="AI20" s="57">
        <v>0</v>
      </c>
      <c r="AK20" s="147">
        <v>0</v>
      </c>
      <c r="AL20" s="57">
        <v>0</v>
      </c>
      <c r="AM20" s="57">
        <v>0</v>
      </c>
      <c r="AO20" s="147">
        <v>0</v>
      </c>
      <c r="AP20" s="57">
        <v>0</v>
      </c>
      <c r="AQ20" s="57">
        <v>0</v>
      </c>
      <c r="AS20" s="147">
        <v>0</v>
      </c>
      <c r="AT20" s="57">
        <v>0</v>
      </c>
      <c r="AU20" s="57">
        <v>0</v>
      </c>
    </row>
    <row r="21" spans="2:47" x14ac:dyDescent="0.25">
      <c r="B21" s="126">
        <v>4340</v>
      </c>
      <c r="C21" s="58"/>
      <c r="D21" s="59" t="s">
        <v>72</v>
      </c>
      <c r="E21" s="147">
        <f t="shared" si="18"/>
        <v>0</v>
      </c>
      <c r="F21" s="57">
        <f t="shared" si="18"/>
        <v>0</v>
      </c>
      <c r="G21" s="57">
        <f t="shared" si="18"/>
        <v>0</v>
      </c>
      <c r="I21" s="147">
        <v>0</v>
      </c>
      <c r="J21" s="57">
        <v>0</v>
      </c>
      <c r="K21" s="57">
        <v>0</v>
      </c>
      <c r="M21" s="147">
        <v>0</v>
      </c>
      <c r="N21" s="57">
        <v>0</v>
      </c>
      <c r="O21" s="57">
        <v>0</v>
      </c>
      <c r="Q21" s="147">
        <v>0</v>
      </c>
      <c r="R21" s="57">
        <v>0</v>
      </c>
      <c r="S21" s="57">
        <v>0</v>
      </c>
      <c r="U21" s="147">
        <v>0</v>
      </c>
      <c r="V21" s="57">
        <v>0</v>
      </c>
      <c r="W21" s="57">
        <v>0</v>
      </c>
      <c r="Y21" s="147">
        <v>0</v>
      </c>
      <c r="Z21" s="57">
        <v>0</v>
      </c>
      <c r="AA21" s="57">
        <v>0</v>
      </c>
      <c r="AC21" s="147">
        <v>0</v>
      </c>
      <c r="AD21" s="57">
        <v>0</v>
      </c>
      <c r="AE21" s="57">
        <v>0</v>
      </c>
      <c r="AG21" s="147">
        <v>0</v>
      </c>
      <c r="AH21" s="57">
        <v>0</v>
      </c>
      <c r="AI21" s="57">
        <v>0</v>
      </c>
      <c r="AK21" s="147">
        <v>0</v>
      </c>
      <c r="AL21" s="57">
        <v>0</v>
      </c>
      <c r="AM21" s="57">
        <v>0</v>
      </c>
      <c r="AO21" s="147">
        <v>0</v>
      </c>
      <c r="AP21" s="57">
        <v>0</v>
      </c>
      <c r="AQ21" s="57">
        <v>0</v>
      </c>
      <c r="AS21" s="147">
        <v>0</v>
      </c>
      <c r="AT21" s="57">
        <v>0</v>
      </c>
      <c r="AU21" s="57">
        <v>0</v>
      </c>
    </row>
    <row r="22" spans="2:47" x14ac:dyDescent="0.25">
      <c r="B22" s="126">
        <v>4390</v>
      </c>
      <c r="C22" s="58"/>
      <c r="D22" s="59" t="s">
        <v>76</v>
      </c>
      <c r="E22" s="147">
        <f t="shared" si="18"/>
        <v>0</v>
      </c>
      <c r="F22" s="57">
        <f t="shared" si="18"/>
        <v>0</v>
      </c>
      <c r="G22" s="57">
        <f t="shared" si="18"/>
        <v>0</v>
      </c>
      <c r="I22" s="147">
        <v>0</v>
      </c>
      <c r="J22" s="57">
        <v>0</v>
      </c>
      <c r="K22" s="57">
        <v>0</v>
      </c>
      <c r="M22" s="147">
        <v>0</v>
      </c>
      <c r="N22" s="57">
        <v>0</v>
      </c>
      <c r="O22" s="57">
        <v>0</v>
      </c>
      <c r="Q22" s="147">
        <v>0</v>
      </c>
      <c r="R22" s="57">
        <v>0</v>
      </c>
      <c r="S22" s="57">
        <v>0</v>
      </c>
      <c r="U22" s="147">
        <v>0</v>
      </c>
      <c r="V22" s="57">
        <v>0</v>
      </c>
      <c r="W22" s="57">
        <v>0</v>
      </c>
      <c r="Y22" s="147">
        <v>0</v>
      </c>
      <c r="Z22" s="57">
        <v>0</v>
      </c>
      <c r="AA22" s="57">
        <v>0</v>
      </c>
      <c r="AC22" s="147">
        <v>0</v>
      </c>
      <c r="AD22" s="57">
        <v>0</v>
      </c>
      <c r="AE22" s="57">
        <v>0</v>
      </c>
      <c r="AG22" s="147">
        <v>0</v>
      </c>
      <c r="AH22" s="57">
        <v>0</v>
      </c>
      <c r="AI22" s="57">
        <v>0</v>
      </c>
      <c r="AK22" s="147">
        <v>0</v>
      </c>
      <c r="AL22" s="57">
        <v>0</v>
      </c>
      <c r="AM22" s="57">
        <v>0</v>
      </c>
      <c r="AO22" s="147">
        <v>0</v>
      </c>
      <c r="AP22" s="57">
        <v>0</v>
      </c>
      <c r="AQ22" s="57">
        <v>0</v>
      </c>
      <c r="AS22" s="147">
        <v>0</v>
      </c>
      <c r="AT22" s="57">
        <v>0</v>
      </c>
      <c r="AU22" s="57">
        <v>0</v>
      </c>
    </row>
    <row r="23" spans="2:47" x14ac:dyDescent="0.25">
      <c r="B23" s="126"/>
      <c r="C23" s="58"/>
      <c r="D23" s="59"/>
      <c r="E23" s="147"/>
      <c r="F23" s="57"/>
      <c r="G23" s="57"/>
      <c r="I23" s="147"/>
      <c r="J23" s="57"/>
      <c r="K23" s="57"/>
      <c r="M23" s="147"/>
      <c r="N23" s="57"/>
      <c r="O23" s="57"/>
      <c r="Q23" s="147"/>
      <c r="R23" s="57"/>
      <c r="S23" s="57"/>
      <c r="U23" s="147"/>
      <c r="V23" s="57"/>
      <c r="W23" s="57"/>
      <c r="Y23" s="147"/>
      <c r="Z23" s="57"/>
      <c r="AA23" s="57"/>
      <c r="AC23" s="147"/>
      <c r="AD23" s="57"/>
      <c r="AE23" s="57"/>
      <c r="AG23" s="147"/>
      <c r="AH23" s="57"/>
      <c r="AI23" s="57"/>
      <c r="AK23" s="147"/>
      <c r="AL23" s="57"/>
      <c r="AM23" s="57"/>
      <c r="AO23" s="147"/>
      <c r="AP23" s="57"/>
      <c r="AQ23" s="57"/>
      <c r="AS23" s="147"/>
      <c r="AT23" s="57"/>
      <c r="AU23" s="57"/>
    </row>
    <row r="24" spans="2:47" x14ac:dyDescent="0.25">
      <c r="B24" s="126">
        <v>4000</v>
      </c>
      <c r="C24" s="72" t="s">
        <v>83</v>
      </c>
      <c r="D24" s="73"/>
      <c r="E24" s="148">
        <f>+E6+E14+E17</f>
        <v>0</v>
      </c>
      <c r="F24" s="75">
        <f>+F6+F14+F17</f>
        <v>0</v>
      </c>
      <c r="G24" s="75">
        <f>+G6+G14+G17</f>
        <v>0</v>
      </c>
      <c r="I24" s="148">
        <f t="shared" ref="I24:K24" si="19">+I6+I14+I17</f>
        <v>0</v>
      </c>
      <c r="J24" s="75">
        <f t="shared" si="19"/>
        <v>0</v>
      </c>
      <c r="K24" s="75">
        <f t="shared" si="19"/>
        <v>0</v>
      </c>
      <c r="M24" s="148">
        <f t="shared" ref="M24:O24" si="20">+M6+M14+M17</f>
        <v>0</v>
      </c>
      <c r="N24" s="75">
        <f t="shared" si="20"/>
        <v>0</v>
      </c>
      <c r="O24" s="75">
        <f t="shared" si="20"/>
        <v>0</v>
      </c>
      <c r="Q24" s="148">
        <f t="shared" ref="Q24:S24" si="21">+Q6+Q14+Q17</f>
        <v>0</v>
      </c>
      <c r="R24" s="75">
        <f t="shared" si="21"/>
        <v>0</v>
      </c>
      <c r="S24" s="75">
        <f t="shared" si="21"/>
        <v>0</v>
      </c>
      <c r="U24" s="148">
        <f t="shared" ref="U24:W24" si="22">+U6+U14+U17</f>
        <v>0</v>
      </c>
      <c r="V24" s="75">
        <f t="shared" si="22"/>
        <v>0</v>
      </c>
      <c r="W24" s="75">
        <f t="shared" si="22"/>
        <v>0</v>
      </c>
      <c r="Y24" s="148">
        <f t="shared" ref="Y24:AA24" si="23">+Y6+Y14+Y17</f>
        <v>0</v>
      </c>
      <c r="Z24" s="75">
        <f t="shared" si="23"/>
        <v>0</v>
      </c>
      <c r="AA24" s="75">
        <f t="shared" si="23"/>
        <v>0</v>
      </c>
      <c r="AC24" s="148">
        <f>+AC6+AC14+AC17</f>
        <v>0</v>
      </c>
      <c r="AD24" s="75">
        <f>+AD6+AD14+AD17</f>
        <v>0</v>
      </c>
      <c r="AE24" s="75">
        <f>+AE6+AE14+AE17</f>
        <v>0</v>
      </c>
      <c r="AG24" s="148">
        <f>+AG6+AG14+AG17</f>
        <v>0</v>
      </c>
      <c r="AH24" s="75">
        <f>+AH6+AH14+AH17</f>
        <v>0</v>
      </c>
      <c r="AI24" s="75">
        <f>+AI6+AI14+AI17</f>
        <v>0</v>
      </c>
      <c r="AK24" s="148">
        <f>+AK6+AK14+AK17</f>
        <v>0</v>
      </c>
      <c r="AL24" s="75">
        <f>+AL6+AL14+AL17</f>
        <v>0</v>
      </c>
      <c r="AM24" s="75">
        <f>+AM6+AM14+AM17</f>
        <v>0</v>
      </c>
      <c r="AO24" s="148">
        <f>+AO6+AO14+AO17</f>
        <v>0</v>
      </c>
      <c r="AP24" s="75">
        <f>+AP6+AP14+AP17</f>
        <v>0</v>
      </c>
      <c r="AQ24" s="75">
        <f>+AQ6+AQ14+AQ17</f>
        <v>0</v>
      </c>
      <c r="AS24" s="148">
        <f>+AS6+AS14+AS17</f>
        <v>0</v>
      </c>
      <c r="AT24" s="75">
        <f>+AT6+AT14+AT17</f>
        <v>0</v>
      </c>
      <c r="AU24" s="75">
        <f>+AU6+AU14+AU17</f>
        <v>0</v>
      </c>
    </row>
    <row r="25" spans="2:47" x14ac:dyDescent="0.25">
      <c r="B25" s="126"/>
      <c r="C25" s="58"/>
      <c r="D25" s="21"/>
      <c r="E25" s="147"/>
      <c r="F25" s="57"/>
      <c r="G25" s="57"/>
      <c r="I25" s="147"/>
      <c r="J25" s="57"/>
      <c r="K25" s="57"/>
      <c r="M25" s="147"/>
      <c r="N25" s="57"/>
      <c r="O25" s="57"/>
      <c r="Q25" s="147"/>
      <c r="R25" s="57"/>
      <c r="S25" s="57"/>
      <c r="U25" s="147"/>
      <c r="V25" s="57"/>
      <c r="W25" s="57"/>
      <c r="Y25" s="147"/>
      <c r="Z25" s="57"/>
      <c r="AA25" s="57"/>
      <c r="AC25" s="147"/>
      <c r="AD25" s="57"/>
      <c r="AE25" s="57"/>
      <c r="AG25" s="147"/>
      <c r="AH25" s="57"/>
      <c r="AI25" s="57"/>
      <c r="AK25" s="147"/>
      <c r="AL25" s="57"/>
      <c r="AM25" s="57"/>
      <c r="AO25" s="147"/>
      <c r="AP25" s="57"/>
      <c r="AQ25" s="57"/>
      <c r="AS25" s="147"/>
      <c r="AT25" s="57"/>
      <c r="AU25" s="57"/>
    </row>
    <row r="26" spans="2:47" x14ac:dyDescent="0.25">
      <c r="B26" s="126"/>
      <c r="C26" s="20" t="s">
        <v>88</v>
      </c>
      <c r="D26" s="21"/>
      <c r="E26" s="147"/>
      <c r="F26" s="57"/>
      <c r="G26" s="57"/>
      <c r="I26" s="147"/>
      <c r="J26" s="57"/>
      <c r="K26" s="57"/>
      <c r="M26" s="147"/>
      <c r="N26" s="57"/>
      <c r="O26" s="57"/>
      <c r="Q26" s="147"/>
      <c r="R26" s="57"/>
      <c r="S26" s="57"/>
      <c r="U26" s="147"/>
      <c r="V26" s="57"/>
      <c r="W26" s="57"/>
      <c r="Y26" s="147"/>
      <c r="Z26" s="57"/>
      <c r="AA26" s="57"/>
      <c r="AC26" s="147"/>
      <c r="AD26" s="57"/>
      <c r="AE26" s="57"/>
      <c r="AG26" s="147"/>
      <c r="AH26" s="57"/>
      <c r="AI26" s="57"/>
      <c r="AK26" s="147"/>
      <c r="AL26" s="57"/>
      <c r="AM26" s="57"/>
      <c r="AO26" s="147"/>
      <c r="AP26" s="57"/>
      <c r="AQ26" s="57"/>
      <c r="AS26" s="147"/>
      <c r="AT26" s="57"/>
      <c r="AU26" s="57"/>
    </row>
    <row r="27" spans="2:47" x14ac:dyDescent="0.25">
      <c r="B27" s="126">
        <v>5100</v>
      </c>
      <c r="C27" s="41" t="s">
        <v>90</v>
      </c>
      <c r="D27" s="21"/>
      <c r="E27" s="146">
        <f>SUM(E28:E30)</f>
        <v>0</v>
      </c>
      <c r="F27" s="38">
        <f>SUM(F28:F30)</f>
        <v>0</v>
      </c>
      <c r="G27" s="38">
        <f>SUM(G28:G30)</f>
        <v>0</v>
      </c>
      <c r="I27" s="146">
        <f t="shared" ref="I27:K27" si="24">SUM(I28:I30)</f>
        <v>0</v>
      </c>
      <c r="J27" s="38">
        <f t="shared" si="24"/>
        <v>0</v>
      </c>
      <c r="K27" s="38">
        <f t="shared" si="24"/>
        <v>0</v>
      </c>
      <c r="M27" s="146">
        <f t="shared" ref="M27:O27" si="25">SUM(M28:M30)</f>
        <v>0</v>
      </c>
      <c r="N27" s="38">
        <f t="shared" si="25"/>
        <v>0</v>
      </c>
      <c r="O27" s="38">
        <f t="shared" si="25"/>
        <v>0</v>
      </c>
      <c r="Q27" s="146">
        <f t="shared" ref="Q27:S27" si="26">SUM(Q28:Q30)</f>
        <v>0</v>
      </c>
      <c r="R27" s="38">
        <f t="shared" si="26"/>
        <v>0</v>
      </c>
      <c r="S27" s="38">
        <f t="shared" si="26"/>
        <v>0</v>
      </c>
      <c r="U27" s="146">
        <f t="shared" ref="U27:W27" si="27">SUM(U28:U30)</f>
        <v>0</v>
      </c>
      <c r="V27" s="38">
        <f t="shared" si="27"/>
        <v>0</v>
      </c>
      <c r="W27" s="38">
        <f t="shared" si="27"/>
        <v>0</v>
      </c>
      <c r="Y27" s="146">
        <f t="shared" ref="Y27:AA27" si="28">SUM(Y28:Y30)</f>
        <v>0</v>
      </c>
      <c r="Z27" s="38">
        <f t="shared" si="28"/>
        <v>0</v>
      </c>
      <c r="AA27" s="38">
        <f t="shared" si="28"/>
        <v>0</v>
      </c>
      <c r="AC27" s="146">
        <f>SUM(AC28:AC30)</f>
        <v>0</v>
      </c>
      <c r="AD27" s="38">
        <f>SUM(AD28:AD30)</f>
        <v>0</v>
      </c>
      <c r="AE27" s="38">
        <f>SUM(AE28:AE30)</f>
        <v>0</v>
      </c>
      <c r="AG27" s="146">
        <f>SUM(AG28:AG30)</f>
        <v>0</v>
      </c>
      <c r="AH27" s="38">
        <f>SUM(AH28:AH30)</f>
        <v>0</v>
      </c>
      <c r="AI27" s="38">
        <f>SUM(AI28:AI30)</f>
        <v>0</v>
      </c>
      <c r="AK27" s="146">
        <f>SUM(AK28:AK30)</f>
        <v>0</v>
      </c>
      <c r="AL27" s="38">
        <f>SUM(AL28:AL30)</f>
        <v>0</v>
      </c>
      <c r="AM27" s="38">
        <f>SUM(AM28:AM30)</f>
        <v>0</v>
      </c>
      <c r="AO27" s="146">
        <f>SUM(AO28:AO30)</f>
        <v>0</v>
      </c>
      <c r="AP27" s="38">
        <f>SUM(AP28:AP30)</f>
        <v>0</v>
      </c>
      <c r="AQ27" s="38">
        <f>SUM(AQ28:AQ30)</f>
        <v>0</v>
      </c>
      <c r="AS27" s="146">
        <f>SUM(AS28:AS30)</f>
        <v>0</v>
      </c>
      <c r="AT27" s="38">
        <f>SUM(AT28:AT30)</f>
        <v>0</v>
      </c>
      <c r="AU27" s="38">
        <f>SUM(AU28:AU30)</f>
        <v>0</v>
      </c>
    </row>
    <row r="28" spans="2:47" x14ac:dyDescent="0.25">
      <c r="B28" s="126">
        <v>5110</v>
      </c>
      <c r="C28" s="58"/>
      <c r="D28" s="59" t="s">
        <v>66</v>
      </c>
      <c r="E28" s="147">
        <f t="shared" ref="E28:G30" si="29">+I28+M28+Q28+U28+Y28+AC28+AG28+AK28+AO28+AS28</f>
        <v>0</v>
      </c>
      <c r="F28" s="57">
        <f t="shared" si="29"/>
        <v>0</v>
      </c>
      <c r="G28" s="57">
        <f t="shared" si="29"/>
        <v>0</v>
      </c>
      <c r="I28" s="147">
        <v>0</v>
      </c>
      <c r="J28" s="57">
        <v>0</v>
      </c>
      <c r="K28" s="57">
        <v>0</v>
      </c>
      <c r="M28" s="147">
        <v>0</v>
      </c>
      <c r="N28" s="57">
        <v>0</v>
      </c>
      <c r="O28" s="57">
        <v>0</v>
      </c>
      <c r="Q28" s="147">
        <v>0</v>
      </c>
      <c r="R28" s="57">
        <v>0</v>
      </c>
      <c r="S28" s="57">
        <v>0</v>
      </c>
      <c r="U28" s="147">
        <v>0</v>
      </c>
      <c r="V28" s="57">
        <v>0</v>
      </c>
      <c r="W28" s="57">
        <v>0</v>
      </c>
      <c r="Y28" s="147">
        <v>0</v>
      </c>
      <c r="Z28" s="57">
        <v>0</v>
      </c>
      <c r="AA28" s="57">
        <v>0</v>
      </c>
      <c r="AC28" s="147">
        <v>0</v>
      </c>
      <c r="AD28" s="57">
        <v>0</v>
      </c>
      <c r="AE28" s="57">
        <v>0</v>
      </c>
      <c r="AG28" s="147">
        <v>0</v>
      </c>
      <c r="AH28" s="57">
        <v>0</v>
      </c>
      <c r="AI28" s="57">
        <v>0</v>
      </c>
      <c r="AK28" s="147">
        <v>0</v>
      </c>
      <c r="AL28" s="57">
        <v>0</v>
      </c>
      <c r="AM28" s="57">
        <v>0</v>
      </c>
      <c r="AO28" s="147">
        <v>0</v>
      </c>
      <c r="AP28" s="57">
        <v>0</v>
      </c>
      <c r="AQ28" s="57">
        <v>0</v>
      </c>
      <c r="AS28" s="147">
        <v>0</v>
      </c>
      <c r="AT28" s="57">
        <v>0</v>
      </c>
      <c r="AU28" s="57">
        <v>0</v>
      </c>
    </row>
    <row r="29" spans="2:47" x14ac:dyDescent="0.25">
      <c r="B29" s="126">
        <v>5120</v>
      </c>
      <c r="C29" s="58"/>
      <c r="D29" s="59" t="s">
        <v>70</v>
      </c>
      <c r="E29" s="147">
        <f t="shared" si="29"/>
        <v>0</v>
      </c>
      <c r="F29" s="57">
        <f t="shared" si="29"/>
        <v>0</v>
      </c>
      <c r="G29" s="57">
        <f t="shared" si="29"/>
        <v>0</v>
      </c>
      <c r="I29" s="147">
        <v>0</v>
      </c>
      <c r="J29" s="57">
        <v>0</v>
      </c>
      <c r="K29" s="57">
        <v>0</v>
      </c>
      <c r="M29" s="147">
        <v>0</v>
      </c>
      <c r="N29" s="57">
        <v>0</v>
      </c>
      <c r="O29" s="57">
        <v>0</v>
      </c>
      <c r="Q29" s="147">
        <v>0</v>
      </c>
      <c r="R29" s="57">
        <v>0</v>
      </c>
      <c r="S29" s="57">
        <v>0</v>
      </c>
      <c r="U29" s="147">
        <v>0</v>
      </c>
      <c r="V29" s="57">
        <v>0</v>
      </c>
      <c r="W29" s="57">
        <v>0</v>
      </c>
      <c r="Y29" s="147">
        <v>0</v>
      </c>
      <c r="Z29" s="57">
        <v>0</v>
      </c>
      <c r="AA29" s="57">
        <v>0</v>
      </c>
      <c r="AC29" s="147">
        <v>0</v>
      </c>
      <c r="AD29" s="57">
        <v>0</v>
      </c>
      <c r="AE29" s="57">
        <v>0</v>
      </c>
      <c r="AG29" s="147">
        <v>0</v>
      </c>
      <c r="AH29" s="57">
        <v>0</v>
      </c>
      <c r="AI29" s="57">
        <v>0</v>
      </c>
      <c r="AK29" s="147">
        <v>0</v>
      </c>
      <c r="AL29" s="57">
        <v>0</v>
      </c>
      <c r="AM29" s="57">
        <v>0</v>
      </c>
      <c r="AO29" s="147">
        <v>0</v>
      </c>
      <c r="AP29" s="57">
        <v>0</v>
      </c>
      <c r="AQ29" s="57">
        <v>0</v>
      </c>
      <c r="AS29" s="147">
        <v>0</v>
      </c>
      <c r="AT29" s="57">
        <v>0</v>
      </c>
      <c r="AU29" s="57">
        <v>0</v>
      </c>
    </row>
    <row r="30" spans="2:47" x14ac:dyDescent="0.25">
      <c r="B30" s="126">
        <v>5130</v>
      </c>
      <c r="C30" s="58"/>
      <c r="D30" s="59" t="s">
        <v>74</v>
      </c>
      <c r="E30" s="147">
        <f t="shared" si="29"/>
        <v>0</v>
      </c>
      <c r="F30" s="57">
        <f t="shared" si="29"/>
        <v>0</v>
      </c>
      <c r="G30" s="57">
        <f t="shared" si="29"/>
        <v>0</v>
      </c>
      <c r="I30" s="147">
        <v>0</v>
      </c>
      <c r="J30" s="57">
        <v>0</v>
      </c>
      <c r="K30" s="57">
        <v>0</v>
      </c>
      <c r="M30" s="147">
        <v>0</v>
      </c>
      <c r="N30" s="57">
        <v>0</v>
      </c>
      <c r="O30" s="57">
        <v>0</v>
      </c>
      <c r="Q30" s="147">
        <v>0</v>
      </c>
      <c r="R30" s="57">
        <v>0</v>
      </c>
      <c r="S30" s="57">
        <v>0</v>
      </c>
      <c r="U30" s="147">
        <v>0</v>
      </c>
      <c r="V30" s="57">
        <v>0</v>
      </c>
      <c r="W30" s="57">
        <v>0</v>
      </c>
      <c r="Y30" s="147">
        <v>0</v>
      </c>
      <c r="Z30" s="57">
        <v>0</v>
      </c>
      <c r="AA30" s="57">
        <v>0</v>
      </c>
      <c r="AC30" s="147">
        <v>0</v>
      </c>
      <c r="AD30" s="57">
        <v>0</v>
      </c>
      <c r="AE30" s="57">
        <v>0</v>
      </c>
      <c r="AG30" s="147">
        <v>0</v>
      </c>
      <c r="AH30" s="57">
        <v>0</v>
      </c>
      <c r="AI30" s="57">
        <v>0</v>
      </c>
      <c r="AK30" s="147">
        <v>0</v>
      </c>
      <c r="AL30" s="57">
        <v>0</v>
      </c>
      <c r="AM30" s="57">
        <v>0</v>
      </c>
      <c r="AO30" s="147">
        <v>0</v>
      </c>
      <c r="AP30" s="57">
        <v>0</v>
      </c>
      <c r="AQ30" s="57">
        <v>0</v>
      </c>
      <c r="AS30" s="147">
        <v>0</v>
      </c>
      <c r="AT30" s="57">
        <v>0</v>
      </c>
      <c r="AU30" s="57">
        <v>0</v>
      </c>
    </row>
    <row r="31" spans="2:47" x14ac:dyDescent="0.25">
      <c r="B31" s="126">
        <v>5200</v>
      </c>
      <c r="C31" s="41" t="s">
        <v>99</v>
      </c>
      <c r="D31" s="21"/>
      <c r="E31" s="146">
        <f>SUM(E32:E40)</f>
        <v>0</v>
      </c>
      <c r="F31" s="38">
        <f>SUM(F32:F40)</f>
        <v>0</v>
      </c>
      <c r="G31" s="38">
        <f>SUM(G32:G40)</f>
        <v>0</v>
      </c>
      <c r="I31" s="146">
        <f t="shared" ref="I31:K31" si="30">SUM(I32:I40)</f>
        <v>0</v>
      </c>
      <c r="J31" s="38">
        <f t="shared" si="30"/>
        <v>0</v>
      </c>
      <c r="K31" s="38">
        <f t="shared" si="30"/>
        <v>0</v>
      </c>
      <c r="M31" s="146">
        <f t="shared" ref="M31:O31" si="31">SUM(M32:M40)</f>
        <v>0</v>
      </c>
      <c r="N31" s="38">
        <f t="shared" si="31"/>
        <v>0</v>
      </c>
      <c r="O31" s="38">
        <f t="shared" si="31"/>
        <v>0</v>
      </c>
      <c r="Q31" s="146">
        <f t="shared" ref="Q31:S31" si="32">SUM(Q32:Q40)</f>
        <v>0</v>
      </c>
      <c r="R31" s="38">
        <f t="shared" si="32"/>
        <v>0</v>
      </c>
      <c r="S31" s="38">
        <f t="shared" si="32"/>
        <v>0</v>
      </c>
      <c r="U31" s="146">
        <f t="shared" ref="U31:W31" si="33">SUM(U32:U40)</f>
        <v>0</v>
      </c>
      <c r="V31" s="38">
        <f t="shared" si="33"/>
        <v>0</v>
      </c>
      <c r="W31" s="38">
        <f t="shared" si="33"/>
        <v>0</v>
      </c>
      <c r="Y31" s="146">
        <f t="shared" ref="Y31:AA31" si="34">SUM(Y32:Y40)</f>
        <v>0</v>
      </c>
      <c r="Z31" s="38">
        <f t="shared" si="34"/>
        <v>0</v>
      </c>
      <c r="AA31" s="38">
        <f t="shared" si="34"/>
        <v>0</v>
      </c>
      <c r="AC31" s="146">
        <f>SUM(AC32:AC40)</f>
        <v>0</v>
      </c>
      <c r="AD31" s="38">
        <f>SUM(AD32:AD40)</f>
        <v>0</v>
      </c>
      <c r="AE31" s="38">
        <f>SUM(AE32:AE40)</f>
        <v>0</v>
      </c>
      <c r="AG31" s="146">
        <f>SUM(AG32:AG40)</f>
        <v>0</v>
      </c>
      <c r="AH31" s="38">
        <f>SUM(AH32:AH40)</f>
        <v>0</v>
      </c>
      <c r="AI31" s="38">
        <f>SUM(AI32:AI40)</f>
        <v>0</v>
      </c>
      <c r="AK31" s="146">
        <f>SUM(AK32:AK40)</f>
        <v>0</v>
      </c>
      <c r="AL31" s="38">
        <f>SUM(AL32:AL40)</f>
        <v>0</v>
      </c>
      <c r="AM31" s="38">
        <f>SUM(AM32:AM40)</f>
        <v>0</v>
      </c>
      <c r="AO31" s="146">
        <f>SUM(AO32:AO40)</f>
        <v>0</v>
      </c>
      <c r="AP31" s="38">
        <f>SUM(AP32:AP40)</f>
        <v>0</v>
      </c>
      <c r="AQ31" s="38">
        <f>SUM(AQ32:AQ40)</f>
        <v>0</v>
      </c>
      <c r="AS31" s="146">
        <f>SUM(AS32:AS40)</f>
        <v>0</v>
      </c>
      <c r="AT31" s="38">
        <f>SUM(AT32:AT40)</f>
        <v>0</v>
      </c>
      <c r="AU31" s="38">
        <f>SUM(AU32:AU40)</f>
        <v>0</v>
      </c>
    </row>
    <row r="32" spans="2:47" x14ac:dyDescent="0.25">
      <c r="B32" s="126">
        <v>5210</v>
      </c>
      <c r="C32" s="58"/>
      <c r="D32" s="59" t="s">
        <v>78</v>
      </c>
      <c r="E32" s="147">
        <f t="shared" ref="E32:G40" si="35">+I32+M32+Q32+U32+Y32+AC32+AG32+AK32+AO32+AS32</f>
        <v>0</v>
      </c>
      <c r="F32" s="57">
        <f t="shared" si="35"/>
        <v>0</v>
      </c>
      <c r="G32" s="57">
        <f t="shared" si="35"/>
        <v>0</v>
      </c>
      <c r="I32" s="147">
        <v>0</v>
      </c>
      <c r="J32" s="57">
        <v>0</v>
      </c>
      <c r="K32" s="57">
        <v>0</v>
      </c>
      <c r="M32" s="147">
        <v>0</v>
      </c>
      <c r="N32" s="57">
        <v>0</v>
      </c>
      <c r="O32" s="57">
        <v>0</v>
      </c>
      <c r="Q32" s="147">
        <v>0</v>
      </c>
      <c r="R32" s="57">
        <v>0</v>
      </c>
      <c r="S32" s="57">
        <v>0</v>
      </c>
      <c r="U32" s="147">
        <v>0</v>
      </c>
      <c r="V32" s="57">
        <v>0</v>
      </c>
      <c r="W32" s="57">
        <v>0</v>
      </c>
      <c r="Y32" s="147">
        <v>0</v>
      </c>
      <c r="Z32" s="57">
        <v>0</v>
      </c>
      <c r="AA32" s="57">
        <v>0</v>
      </c>
      <c r="AC32" s="147">
        <v>0</v>
      </c>
      <c r="AD32" s="57">
        <v>0</v>
      </c>
      <c r="AE32" s="57">
        <v>0</v>
      </c>
      <c r="AG32" s="147">
        <v>0</v>
      </c>
      <c r="AH32" s="57">
        <v>0</v>
      </c>
      <c r="AI32" s="57">
        <v>0</v>
      </c>
      <c r="AK32" s="147">
        <v>0</v>
      </c>
      <c r="AL32" s="57">
        <v>0</v>
      </c>
      <c r="AM32" s="57">
        <v>0</v>
      </c>
      <c r="AO32" s="147">
        <v>0</v>
      </c>
      <c r="AP32" s="57">
        <v>0</v>
      </c>
      <c r="AQ32" s="57">
        <v>0</v>
      </c>
      <c r="AS32" s="147">
        <v>0</v>
      </c>
      <c r="AT32" s="57">
        <v>0</v>
      </c>
      <c r="AU32" s="57">
        <v>0</v>
      </c>
    </row>
    <row r="33" spans="2:47" x14ac:dyDescent="0.25">
      <c r="B33" s="126">
        <v>5220</v>
      </c>
      <c r="C33" s="58"/>
      <c r="D33" s="59" t="s">
        <v>102</v>
      </c>
      <c r="E33" s="147">
        <f t="shared" si="35"/>
        <v>0</v>
      </c>
      <c r="F33" s="57">
        <f t="shared" si="35"/>
        <v>0</v>
      </c>
      <c r="G33" s="57">
        <f t="shared" si="35"/>
        <v>0</v>
      </c>
      <c r="I33" s="147">
        <v>0</v>
      </c>
      <c r="J33" s="57">
        <v>0</v>
      </c>
      <c r="K33" s="57">
        <v>0</v>
      </c>
      <c r="M33" s="147">
        <v>0</v>
      </c>
      <c r="N33" s="57">
        <v>0</v>
      </c>
      <c r="O33" s="57">
        <v>0</v>
      </c>
      <c r="Q33" s="147">
        <v>0</v>
      </c>
      <c r="R33" s="57">
        <v>0</v>
      </c>
      <c r="S33" s="57">
        <v>0</v>
      </c>
      <c r="U33" s="147">
        <v>0</v>
      </c>
      <c r="V33" s="57">
        <v>0</v>
      </c>
      <c r="W33" s="57">
        <v>0</v>
      </c>
      <c r="Y33" s="147">
        <v>0</v>
      </c>
      <c r="Z33" s="57">
        <v>0</v>
      </c>
      <c r="AA33" s="57">
        <v>0</v>
      </c>
      <c r="AC33" s="147">
        <v>0</v>
      </c>
      <c r="AD33" s="57">
        <v>0</v>
      </c>
      <c r="AE33" s="57">
        <v>0</v>
      </c>
      <c r="AG33" s="147">
        <v>0</v>
      </c>
      <c r="AH33" s="57">
        <v>0</v>
      </c>
      <c r="AI33" s="57">
        <v>0</v>
      </c>
      <c r="AK33" s="147">
        <v>0</v>
      </c>
      <c r="AL33" s="57">
        <v>0</v>
      </c>
      <c r="AM33" s="57">
        <v>0</v>
      </c>
      <c r="AO33" s="147">
        <v>0</v>
      </c>
      <c r="AP33" s="57">
        <v>0</v>
      </c>
      <c r="AQ33" s="57">
        <v>0</v>
      </c>
      <c r="AS33" s="147">
        <v>0</v>
      </c>
      <c r="AT33" s="57">
        <v>0</v>
      </c>
      <c r="AU33" s="57">
        <v>0</v>
      </c>
    </row>
    <row r="34" spans="2:47" x14ac:dyDescent="0.25">
      <c r="B34" s="126">
        <v>5230</v>
      </c>
      <c r="C34" s="58"/>
      <c r="D34" s="59" t="s">
        <v>104</v>
      </c>
      <c r="E34" s="147">
        <f t="shared" si="35"/>
        <v>0</v>
      </c>
      <c r="F34" s="57">
        <f t="shared" si="35"/>
        <v>0</v>
      </c>
      <c r="G34" s="57">
        <f t="shared" si="35"/>
        <v>0</v>
      </c>
      <c r="I34" s="147">
        <v>0</v>
      </c>
      <c r="J34" s="57">
        <v>0</v>
      </c>
      <c r="K34" s="57">
        <v>0</v>
      </c>
      <c r="M34" s="147">
        <v>0</v>
      </c>
      <c r="N34" s="57">
        <v>0</v>
      </c>
      <c r="O34" s="57">
        <v>0</v>
      </c>
      <c r="Q34" s="147">
        <v>0</v>
      </c>
      <c r="R34" s="57">
        <v>0</v>
      </c>
      <c r="S34" s="57">
        <v>0</v>
      </c>
      <c r="U34" s="147">
        <v>0</v>
      </c>
      <c r="V34" s="57">
        <v>0</v>
      </c>
      <c r="W34" s="57">
        <v>0</v>
      </c>
      <c r="Y34" s="147">
        <v>0</v>
      </c>
      <c r="Z34" s="57">
        <v>0</v>
      </c>
      <c r="AA34" s="57">
        <v>0</v>
      </c>
      <c r="AC34" s="147">
        <v>0</v>
      </c>
      <c r="AD34" s="57">
        <v>0</v>
      </c>
      <c r="AE34" s="57">
        <v>0</v>
      </c>
      <c r="AG34" s="147">
        <v>0</v>
      </c>
      <c r="AH34" s="57">
        <v>0</v>
      </c>
      <c r="AI34" s="57">
        <v>0</v>
      </c>
      <c r="AK34" s="147">
        <v>0</v>
      </c>
      <c r="AL34" s="57">
        <v>0</v>
      </c>
      <c r="AM34" s="57">
        <v>0</v>
      </c>
      <c r="AO34" s="147">
        <v>0</v>
      </c>
      <c r="AP34" s="57">
        <v>0</v>
      </c>
      <c r="AQ34" s="57">
        <v>0</v>
      </c>
      <c r="AS34" s="147">
        <v>0</v>
      </c>
      <c r="AT34" s="57">
        <v>0</v>
      </c>
      <c r="AU34" s="57">
        <v>0</v>
      </c>
    </row>
    <row r="35" spans="2:47" x14ac:dyDescent="0.25">
      <c r="B35" s="126">
        <v>5240</v>
      </c>
      <c r="C35" s="58"/>
      <c r="D35" s="59" t="s">
        <v>86</v>
      </c>
      <c r="E35" s="147">
        <f t="shared" si="35"/>
        <v>0</v>
      </c>
      <c r="F35" s="57">
        <f t="shared" si="35"/>
        <v>0</v>
      </c>
      <c r="G35" s="57">
        <f t="shared" si="35"/>
        <v>0</v>
      </c>
      <c r="I35" s="147">
        <v>0</v>
      </c>
      <c r="J35" s="57">
        <v>0</v>
      </c>
      <c r="K35" s="57">
        <v>0</v>
      </c>
      <c r="M35" s="147">
        <v>0</v>
      </c>
      <c r="N35" s="57">
        <v>0</v>
      </c>
      <c r="O35" s="57">
        <v>0</v>
      </c>
      <c r="Q35" s="147">
        <v>0</v>
      </c>
      <c r="R35" s="57">
        <v>0</v>
      </c>
      <c r="S35" s="57">
        <v>0</v>
      </c>
      <c r="U35" s="147">
        <v>0</v>
      </c>
      <c r="V35" s="57">
        <v>0</v>
      </c>
      <c r="W35" s="57">
        <v>0</v>
      </c>
      <c r="Y35" s="147">
        <v>0</v>
      </c>
      <c r="Z35" s="57">
        <v>0</v>
      </c>
      <c r="AA35" s="57">
        <v>0</v>
      </c>
      <c r="AC35" s="147">
        <v>0</v>
      </c>
      <c r="AD35" s="57">
        <v>0</v>
      </c>
      <c r="AE35" s="57">
        <v>0</v>
      </c>
      <c r="AG35" s="147">
        <v>0</v>
      </c>
      <c r="AH35" s="57">
        <v>0</v>
      </c>
      <c r="AI35" s="57">
        <v>0</v>
      </c>
      <c r="AK35" s="147">
        <v>0</v>
      </c>
      <c r="AL35" s="57">
        <v>0</v>
      </c>
      <c r="AM35" s="57">
        <v>0</v>
      </c>
      <c r="AO35" s="147">
        <v>0</v>
      </c>
      <c r="AP35" s="57">
        <v>0</v>
      </c>
      <c r="AQ35" s="57">
        <v>0</v>
      </c>
      <c r="AS35" s="147">
        <v>0</v>
      </c>
      <c r="AT35" s="57">
        <v>0</v>
      </c>
      <c r="AU35" s="57">
        <v>0</v>
      </c>
    </row>
    <row r="36" spans="2:47" x14ac:dyDescent="0.25">
      <c r="B36" s="126">
        <v>5250</v>
      </c>
      <c r="C36" s="58"/>
      <c r="D36" s="59" t="s">
        <v>89</v>
      </c>
      <c r="E36" s="147">
        <f t="shared" si="35"/>
        <v>0</v>
      </c>
      <c r="F36" s="57">
        <f t="shared" si="35"/>
        <v>0</v>
      </c>
      <c r="G36" s="57">
        <f t="shared" si="35"/>
        <v>0</v>
      </c>
      <c r="I36" s="147">
        <v>0</v>
      </c>
      <c r="J36" s="57">
        <v>0</v>
      </c>
      <c r="K36" s="57">
        <v>0</v>
      </c>
      <c r="M36" s="147">
        <v>0</v>
      </c>
      <c r="N36" s="57">
        <v>0</v>
      </c>
      <c r="O36" s="57">
        <v>0</v>
      </c>
      <c r="Q36" s="147">
        <v>0</v>
      </c>
      <c r="R36" s="57">
        <v>0</v>
      </c>
      <c r="S36" s="57">
        <v>0</v>
      </c>
      <c r="U36" s="147">
        <v>0</v>
      </c>
      <c r="V36" s="57">
        <v>0</v>
      </c>
      <c r="W36" s="57">
        <v>0</v>
      </c>
      <c r="Y36" s="147">
        <v>0</v>
      </c>
      <c r="Z36" s="57">
        <v>0</v>
      </c>
      <c r="AA36" s="57">
        <v>0</v>
      </c>
      <c r="AC36" s="147">
        <v>0</v>
      </c>
      <c r="AD36" s="57">
        <v>0</v>
      </c>
      <c r="AE36" s="57">
        <v>0</v>
      </c>
      <c r="AG36" s="147">
        <v>0</v>
      </c>
      <c r="AH36" s="57">
        <v>0</v>
      </c>
      <c r="AI36" s="57">
        <v>0</v>
      </c>
      <c r="AK36" s="147">
        <v>0</v>
      </c>
      <c r="AL36" s="57">
        <v>0</v>
      </c>
      <c r="AM36" s="57">
        <v>0</v>
      </c>
      <c r="AO36" s="147">
        <v>0</v>
      </c>
      <c r="AP36" s="57">
        <v>0</v>
      </c>
      <c r="AQ36" s="57">
        <v>0</v>
      </c>
      <c r="AS36" s="147">
        <v>0</v>
      </c>
      <c r="AT36" s="57">
        <v>0</v>
      </c>
      <c r="AU36" s="57">
        <v>0</v>
      </c>
    </row>
    <row r="37" spans="2:47" x14ac:dyDescent="0.25">
      <c r="B37" s="126">
        <v>5260</v>
      </c>
      <c r="C37" s="58"/>
      <c r="D37" s="59" t="s">
        <v>91</v>
      </c>
      <c r="E37" s="147">
        <f t="shared" si="35"/>
        <v>0</v>
      </c>
      <c r="F37" s="57">
        <f t="shared" si="35"/>
        <v>0</v>
      </c>
      <c r="G37" s="57">
        <f t="shared" si="35"/>
        <v>0</v>
      </c>
      <c r="I37" s="147">
        <v>0</v>
      </c>
      <c r="J37" s="57">
        <v>0</v>
      </c>
      <c r="K37" s="57">
        <v>0</v>
      </c>
      <c r="M37" s="147">
        <v>0</v>
      </c>
      <c r="N37" s="57">
        <v>0</v>
      </c>
      <c r="O37" s="57">
        <v>0</v>
      </c>
      <c r="Q37" s="147">
        <v>0</v>
      </c>
      <c r="R37" s="57">
        <v>0</v>
      </c>
      <c r="S37" s="57">
        <v>0</v>
      </c>
      <c r="U37" s="147">
        <v>0</v>
      </c>
      <c r="V37" s="57">
        <v>0</v>
      </c>
      <c r="W37" s="57">
        <v>0</v>
      </c>
      <c r="Y37" s="147">
        <v>0</v>
      </c>
      <c r="Z37" s="57">
        <v>0</v>
      </c>
      <c r="AA37" s="57">
        <v>0</v>
      </c>
      <c r="AC37" s="147">
        <v>0</v>
      </c>
      <c r="AD37" s="57">
        <v>0</v>
      </c>
      <c r="AE37" s="57">
        <v>0</v>
      </c>
      <c r="AG37" s="147">
        <v>0</v>
      </c>
      <c r="AH37" s="57">
        <v>0</v>
      </c>
      <c r="AI37" s="57">
        <v>0</v>
      </c>
      <c r="AK37" s="147">
        <v>0</v>
      </c>
      <c r="AL37" s="57">
        <v>0</v>
      </c>
      <c r="AM37" s="57">
        <v>0</v>
      </c>
      <c r="AO37" s="147">
        <v>0</v>
      </c>
      <c r="AP37" s="57">
        <v>0</v>
      </c>
      <c r="AQ37" s="57">
        <v>0</v>
      </c>
      <c r="AS37" s="147">
        <v>0</v>
      </c>
      <c r="AT37" s="57">
        <v>0</v>
      </c>
      <c r="AU37" s="57">
        <v>0</v>
      </c>
    </row>
    <row r="38" spans="2:47" x14ac:dyDescent="0.25">
      <c r="B38" s="126">
        <v>5270</v>
      </c>
      <c r="C38" s="58"/>
      <c r="D38" s="59" t="s">
        <v>94</v>
      </c>
      <c r="E38" s="147">
        <f t="shared" si="35"/>
        <v>0</v>
      </c>
      <c r="F38" s="57">
        <f t="shared" si="35"/>
        <v>0</v>
      </c>
      <c r="G38" s="57">
        <f t="shared" si="35"/>
        <v>0</v>
      </c>
      <c r="I38" s="147">
        <v>0</v>
      </c>
      <c r="J38" s="57">
        <v>0</v>
      </c>
      <c r="K38" s="57">
        <v>0</v>
      </c>
      <c r="M38" s="147">
        <v>0</v>
      </c>
      <c r="N38" s="57">
        <v>0</v>
      </c>
      <c r="O38" s="57">
        <v>0</v>
      </c>
      <c r="Q38" s="147">
        <v>0</v>
      </c>
      <c r="R38" s="57">
        <v>0</v>
      </c>
      <c r="S38" s="57">
        <v>0</v>
      </c>
      <c r="U38" s="147">
        <v>0</v>
      </c>
      <c r="V38" s="57">
        <v>0</v>
      </c>
      <c r="W38" s="57">
        <v>0</v>
      </c>
      <c r="Y38" s="147">
        <v>0</v>
      </c>
      <c r="Z38" s="57">
        <v>0</v>
      </c>
      <c r="AA38" s="57">
        <v>0</v>
      </c>
      <c r="AC38" s="147">
        <v>0</v>
      </c>
      <c r="AD38" s="57">
        <v>0</v>
      </c>
      <c r="AE38" s="57">
        <v>0</v>
      </c>
      <c r="AG38" s="147">
        <v>0</v>
      </c>
      <c r="AH38" s="57">
        <v>0</v>
      </c>
      <c r="AI38" s="57">
        <v>0</v>
      </c>
      <c r="AK38" s="147">
        <v>0</v>
      </c>
      <c r="AL38" s="57">
        <v>0</v>
      </c>
      <c r="AM38" s="57">
        <v>0</v>
      </c>
      <c r="AO38" s="147">
        <v>0</v>
      </c>
      <c r="AP38" s="57">
        <v>0</v>
      </c>
      <c r="AQ38" s="57">
        <v>0</v>
      </c>
      <c r="AS38" s="147">
        <v>0</v>
      </c>
      <c r="AT38" s="57">
        <v>0</v>
      </c>
      <c r="AU38" s="57">
        <v>0</v>
      </c>
    </row>
    <row r="39" spans="2:47" x14ac:dyDescent="0.25">
      <c r="B39" s="126">
        <v>5280</v>
      </c>
      <c r="C39" s="58"/>
      <c r="D39" s="59" t="s">
        <v>95</v>
      </c>
      <c r="E39" s="147">
        <f t="shared" si="35"/>
        <v>0</v>
      </c>
      <c r="F39" s="57">
        <f t="shared" si="35"/>
        <v>0</v>
      </c>
      <c r="G39" s="57">
        <f t="shared" si="35"/>
        <v>0</v>
      </c>
      <c r="I39" s="147">
        <v>0</v>
      </c>
      <c r="J39" s="57">
        <v>0</v>
      </c>
      <c r="K39" s="57">
        <v>0</v>
      </c>
      <c r="M39" s="147">
        <v>0</v>
      </c>
      <c r="N39" s="57">
        <v>0</v>
      </c>
      <c r="O39" s="57">
        <v>0</v>
      </c>
      <c r="Q39" s="147">
        <v>0</v>
      </c>
      <c r="R39" s="57">
        <v>0</v>
      </c>
      <c r="S39" s="57">
        <v>0</v>
      </c>
      <c r="U39" s="147">
        <v>0</v>
      </c>
      <c r="V39" s="57">
        <v>0</v>
      </c>
      <c r="W39" s="57">
        <v>0</v>
      </c>
      <c r="Y39" s="147">
        <v>0</v>
      </c>
      <c r="Z39" s="57">
        <v>0</v>
      </c>
      <c r="AA39" s="57">
        <v>0</v>
      </c>
      <c r="AC39" s="147">
        <v>0</v>
      </c>
      <c r="AD39" s="57">
        <v>0</v>
      </c>
      <c r="AE39" s="57">
        <v>0</v>
      </c>
      <c r="AG39" s="147">
        <v>0</v>
      </c>
      <c r="AH39" s="57">
        <v>0</v>
      </c>
      <c r="AI39" s="57">
        <v>0</v>
      </c>
      <c r="AK39" s="147">
        <v>0</v>
      </c>
      <c r="AL39" s="57">
        <v>0</v>
      </c>
      <c r="AM39" s="57">
        <v>0</v>
      </c>
      <c r="AO39" s="147">
        <v>0</v>
      </c>
      <c r="AP39" s="57">
        <v>0</v>
      </c>
      <c r="AQ39" s="57">
        <v>0</v>
      </c>
      <c r="AS39" s="147">
        <v>0</v>
      </c>
      <c r="AT39" s="57">
        <v>0</v>
      </c>
      <c r="AU39" s="57">
        <v>0</v>
      </c>
    </row>
    <row r="40" spans="2:47" x14ac:dyDescent="0.25">
      <c r="B40" s="126">
        <v>5290</v>
      </c>
      <c r="C40" s="58"/>
      <c r="D40" s="59" t="s">
        <v>98</v>
      </c>
      <c r="E40" s="147">
        <f t="shared" si="35"/>
        <v>0</v>
      </c>
      <c r="F40" s="57">
        <f t="shared" si="35"/>
        <v>0</v>
      </c>
      <c r="G40" s="57">
        <f t="shared" si="35"/>
        <v>0</v>
      </c>
      <c r="I40" s="147">
        <v>0</v>
      </c>
      <c r="J40" s="57">
        <v>0</v>
      </c>
      <c r="K40" s="57">
        <v>0</v>
      </c>
      <c r="M40" s="147">
        <v>0</v>
      </c>
      <c r="N40" s="57">
        <v>0</v>
      </c>
      <c r="O40" s="57">
        <v>0</v>
      </c>
      <c r="Q40" s="147">
        <v>0</v>
      </c>
      <c r="R40" s="57">
        <v>0</v>
      </c>
      <c r="S40" s="57">
        <v>0</v>
      </c>
      <c r="U40" s="147">
        <v>0</v>
      </c>
      <c r="V40" s="57">
        <v>0</v>
      </c>
      <c r="W40" s="57">
        <v>0</v>
      </c>
      <c r="Y40" s="147">
        <v>0</v>
      </c>
      <c r="Z40" s="57">
        <v>0</v>
      </c>
      <c r="AA40" s="57">
        <v>0</v>
      </c>
      <c r="AC40" s="147">
        <v>0</v>
      </c>
      <c r="AD40" s="57">
        <v>0</v>
      </c>
      <c r="AE40" s="57">
        <v>0</v>
      </c>
      <c r="AG40" s="147">
        <v>0</v>
      </c>
      <c r="AH40" s="57">
        <v>0</v>
      </c>
      <c r="AI40" s="57">
        <v>0</v>
      </c>
      <c r="AK40" s="147">
        <v>0</v>
      </c>
      <c r="AL40" s="57">
        <v>0</v>
      </c>
      <c r="AM40" s="57">
        <v>0</v>
      </c>
      <c r="AO40" s="147">
        <v>0</v>
      </c>
      <c r="AP40" s="57">
        <v>0</v>
      </c>
      <c r="AQ40" s="57">
        <v>0</v>
      </c>
      <c r="AS40" s="147">
        <v>0</v>
      </c>
      <c r="AT40" s="57">
        <v>0</v>
      </c>
      <c r="AU40" s="57">
        <v>0</v>
      </c>
    </row>
    <row r="41" spans="2:47" x14ac:dyDescent="0.25">
      <c r="B41" s="126">
        <v>5300</v>
      </c>
      <c r="C41" s="41" t="s">
        <v>111</v>
      </c>
      <c r="D41" s="21"/>
      <c r="E41" s="146">
        <f>SUM(E42:E44)</f>
        <v>0</v>
      </c>
      <c r="F41" s="38">
        <f>SUM(F42:F44)</f>
        <v>0</v>
      </c>
      <c r="G41" s="38">
        <f>SUM(G42:G44)</f>
        <v>0</v>
      </c>
      <c r="I41" s="146">
        <f t="shared" ref="I41:K41" si="36">SUM(I42:I44)</f>
        <v>0</v>
      </c>
      <c r="J41" s="38">
        <f t="shared" si="36"/>
        <v>0</v>
      </c>
      <c r="K41" s="38">
        <f t="shared" si="36"/>
        <v>0</v>
      </c>
      <c r="M41" s="146">
        <f t="shared" ref="M41:O41" si="37">SUM(M42:M44)</f>
        <v>0</v>
      </c>
      <c r="N41" s="38">
        <f t="shared" si="37"/>
        <v>0</v>
      </c>
      <c r="O41" s="38">
        <f t="shared" si="37"/>
        <v>0</v>
      </c>
      <c r="Q41" s="146">
        <f t="shared" ref="Q41:S41" si="38">SUM(Q42:Q44)</f>
        <v>0</v>
      </c>
      <c r="R41" s="38">
        <f t="shared" si="38"/>
        <v>0</v>
      </c>
      <c r="S41" s="38">
        <f t="shared" si="38"/>
        <v>0</v>
      </c>
      <c r="U41" s="146">
        <f t="shared" ref="U41:W41" si="39">SUM(U42:U44)</f>
        <v>0</v>
      </c>
      <c r="V41" s="38">
        <f t="shared" si="39"/>
        <v>0</v>
      </c>
      <c r="W41" s="38">
        <f t="shared" si="39"/>
        <v>0</v>
      </c>
      <c r="Y41" s="146">
        <f t="shared" ref="Y41:AA41" si="40">SUM(Y42:Y44)</f>
        <v>0</v>
      </c>
      <c r="Z41" s="38">
        <f t="shared" si="40"/>
        <v>0</v>
      </c>
      <c r="AA41" s="38">
        <f t="shared" si="40"/>
        <v>0</v>
      </c>
      <c r="AC41" s="146">
        <f>SUM(AC42:AC44)</f>
        <v>0</v>
      </c>
      <c r="AD41" s="38">
        <f>SUM(AD42:AD44)</f>
        <v>0</v>
      </c>
      <c r="AE41" s="38">
        <f>SUM(AE42:AE44)</f>
        <v>0</v>
      </c>
      <c r="AG41" s="146">
        <f>SUM(AG42:AG44)</f>
        <v>0</v>
      </c>
      <c r="AH41" s="38">
        <f>SUM(AH42:AH44)</f>
        <v>0</v>
      </c>
      <c r="AI41" s="38">
        <f>SUM(AI42:AI44)</f>
        <v>0</v>
      </c>
      <c r="AK41" s="146">
        <f>SUM(AK42:AK44)</f>
        <v>0</v>
      </c>
      <c r="AL41" s="38">
        <f>SUM(AL42:AL44)</f>
        <v>0</v>
      </c>
      <c r="AM41" s="38">
        <f>SUM(AM42:AM44)</f>
        <v>0</v>
      </c>
      <c r="AO41" s="146">
        <f>SUM(AO42:AO44)</f>
        <v>0</v>
      </c>
      <c r="AP41" s="38">
        <f>SUM(AP42:AP44)</f>
        <v>0</v>
      </c>
      <c r="AQ41" s="38">
        <f>SUM(AQ42:AQ44)</f>
        <v>0</v>
      </c>
      <c r="AS41" s="146">
        <f>SUM(AS42:AS44)</f>
        <v>0</v>
      </c>
      <c r="AT41" s="38">
        <f>SUM(AT42:AT44)</f>
        <v>0</v>
      </c>
      <c r="AU41" s="38">
        <f>SUM(AU42:AU44)</f>
        <v>0</v>
      </c>
    </row>
    <row r="42" spans="2:47" x14ac:dyDescent="0.25">
      <c r="B42" s="126">
        <v>5310</v>
      </c>
      <c r="C42" s="58"/>
      <c r="D42" s="59" t="s">
        <v>113</v>
      </c>
      <c r="E42" s="147">
        <f t="shared" ref="E42:G44" si="41">+I42+M42+Q42+U42+Y42+AC42+AG42+AK42+AO42+AS42</f>
        <v>0</v>
      </c>
      <c r="F42" s="57">
        <f t="shared" si="41"/>
        <v>0</v>
      </c>
      <c r="G42" s="57">
        <f t="shared" si="41"/>
        <v>0</v>
      </c>
      <c r="I42" s="147">
        <v>0</v>
      </c>
      <c r="J42" s="57">
        <v>0</v>
      </c>
      <c r="K42" s="57">
        <v>0</v>
      </c>
      <c r="M42" s="147">
        <v>0</v>
      </c>
      <c r="N42" s="57">
        <v>0</v>
      </c>
      <c r="O42" s="57">
        <v>0</v>
      </c>
      <c r="Q42" s="147">
        <v>0</v>
      </c>
      <c r="R42" s="57">
        <v>0</v>
      </c>
      <c r="S42" s="57">
        <v>0</v>
      </c>
      <c r="U42" s="147">
        <v>0</v>
      </c>
      <c r="V42" s="57">
        <v>0</v>
      </c>
      <c r="W42" s="57">
        <v>0</v>
      </c>
      <c r="Y42" s="147">
        <v>0</v>
      </c>
      <c r="Z42" s="57">
        <v>0</v>
      </c>
      <c r="AA42" s="57">
        <v>0</v>
      </c>
      <c r="AC42" s="147">
        <v>0</v>
      </c>
      <c r="AD42" s="57">
        <v>0</v>
      </c>
      <c r="AE42" s="57">
        <v>0</v>
      </c>
      <c r="AG42" s="147">
        <v>0</v>
      </c>
      <c r="AH42" s="57">
        <v>0</v>
      </c>
      <c r="AI42" s="57">
        <v>0</v>
      </c>
      <c r="AK42" s="147">
        <v>0</v>
      </c>
      <c r="AL42" s="57">
        <v>0</v>
      </c>
      <c r="AM42" s="57">
        <v>0</v>
      </c>
      <c r="AO42" s="147">
        <v>0</v>
      </c>
      <c r="AP42" s="57">
        <v>0</v>
      </c>
      <c r="AQ42" s="57">
        <v>0</v>
      </c>
      <c r="AS42" s="147">
        <v>0</v>
      </c>
      <c r="AT42" s="57">
        <v>0</v>
      </c>
      <c r="AU42" s="57">
        <v>0</v>
      </c>
    </row>
    <row r="43" spans="2:47" x14ac:dyDescent="0.25">
      <c r="B43" s="126">
        <v>5320</v>
      </c>
      <c r="C43" s="58"/>
      <c r="D43" s="59" t="s">
        <v>14</v>
      </c>
      <c r="E43" s="147">
        <f t="shared" si="41"/>
        <v>0</v>
      </c>
      <c r="F43" s="57">
        <f t="shared" si="41"/>
        <v>0</v>
      </c>
      <c r="G43" s="57">
        <f t="shared" si="41"/>
        <v>0</v>
      </c>
      <c r="I43" s="147">
        <v>0</v>
      </c>
      <c r="J43" s="57">
        <v>0</v>
      </c>
      <c r="K43" s="57">
        <v>0</v>
      </c>
      <c r="M43" s="147">
        <v>0</v>
      </c>
      <c r="N43" s="57">
        <v>0</v>
      </c>
      <c r="O43" s="57">
        <v>0</v>
      </c>
      <c r="Q43" s="147">
        <v>0</v>
      </c>
      <c r="R43" s="57">
        <v>0</v>
      </c>
      <c r="S43" s="57">
        <v>0</v>
      </c>
      <c r="U43" s="147">
        <v>0</v>
      </c>
      <c r="V43" s="57">
        <v>0</v>
      </c>
      <c r="W43" s="57">
        <v>0</v>
      </c>
      <c r="Y43" s="147">
        <v>0</v>
      </c>
      <c r="Z43" s="57">
        <v>0</v>
      </c>
      <c r="AA43" s="57">
        <v>0</v>
      </c>
      <c r="AC43" s="147">
        <v>0</v>
      </c>
      <c r="AD43" s="57">
        <v>0</v>
      </c>
      <c r="AE43" s="57">
        <v>0</v>
      </c>
      <c r="AG43" s="147">
        <v>0</v>
      </c>
      <c r="AH43" s="57">
        <v>0</v>
      </c>
      <c r="AI43" s="57">
        <v>0</v>
      </c>
      <c r="AK43" s="147">
        <v>0</v>
      </c>
      <c r="AL43" s="57">
        <v>0</v>
      </c>
      <c r="AM43" s="57">
        <v>0</v>
      </c>
      <c r="AO43" s="147">
        <v>0</v>
      </c>
      <c r="AP43" s="57">
        <v>0</v>
      </c>
      <c r="AQ43" s="57">
        <v>0</v>
      </c>
      <c r="AS43" s="147">
        <v>0</v>
      </c>
      <c r="AT43" s="57">
        <v>0</v>
      </c>
      <c r="AU43" s="57">
        <v>0</v>
      </c>
    </row>
    <row r="44" spans="2:47" x14ac:dyDescent="0.25">
      <c r="B44" s="126">
        <v>5330</v>
      </c>
      <c r="C44" s="58"/>
      <c r="D44" s="59" t="s">
        <v>103</v>
      </c>
      <c r="E44" s="147">
        <f t="shared" si="41"/>
        <v>0</v>
      </c>
      <c r="F44" s="57">
        <f t="shared" si="41"/>
        <v>0</v>
      </c>
      <c r="G44" s="57">
        <f t="shared" si="41"/>
        <v>0</v>
      </c>
      <c r="I44" s="147">
        <v>0</v>
      </c>
      <c r="J44" s="57">
        <v>0</v>
      </c>
      <c r="K44" s="57">
        <v>0</v>
      </c>
      <c r="M44" s="147">
        <v>0</v>
      </c>
      <c r="N44" s="57">
        <v>0</v>
      </c>
      <c r="O44" s="57">
        <v>0</v>
      </c>
      <c r="Q44" s="147">
        <v>0</v>
      </c>
      <c r="R44" s="57">
        <v>0</v>
      </c>
      <c r="S44" s="57">
        <v>0</v>
      </c>
      <c r="U44" s="147">
        <v>0</v>
      </c>
      <c r="V44" s="57">
        <v>0</v>
      </c>
      <c r="W44" s="57">
        <v>0</v>
      </c>
      <c r="Y44" s="147">
        <v>0</v>
      </c>
      <c r="Z44" s="57">
        <v>0</v>
      </c>
      <c r="AA44" s="57">
        <v>0</v>
      </c>
      <c r="AC44" s="147">
        <v>0</v>
      </c>
      <c r="AD44" s="57">
        <v>0</v>
      </c>
      <c r="AE44" s="57">
        <v>0</v>
      </c>
      <c r="AG44" s="147">
        <v>0</v>
      </c>
      <c r="AH44" s="57">
        <v>0</v>
      </c>
      <c r="AI44" s="57">
        <v>0</v>
      </c>
      <c r="AK44" s="147">
        <v>0</v>
      </c>
      <c r="AL44" s="57">
        <v>0</v>
      </c>
      <c r="AM44" s="57">
        <v>0</v>
      </c>
      <c r="AO44" s="147">
        <v>0</v>
      </c>
      <c r="AP44" s="57">
        <v>0</v>
      </c>
      <c r="AQ44" s="57">
        <v>0</v>
      </c>
      <c r="AS44" s="147">
        <v>0</v>
      </c>
      <c r="AT44" s="57">
        <v>0</v>
      </c>
      <c r="AU44" s="57">
        <v>0</v>
      </c>
    </row>
    <row r="45" spans="2:47" x14ac:dyDescent="0.25">
      <c r="B45" s="126">
        <v>5400</v>
      </c>
      <c r="C45" s="41" t="s">
        <v>116</v>
      </c>
      <c r="D45" s="21"/>
      <c r="E45" s="146">
        <f>SUM(E46:E50)</f>
        <v>0</v>
      </c>
      <c r="F45" s="38">
        <f>SUM(F46:F50)</f>
        <v>0</v>
      </c>
      <c r="G45" s="38">
        <f>SUM(G46:G50)</f>
        <v>0</v>
      </c>
      <c r="I45" s="146">
        <f t="shared" ref="I45:K45" si="42">SUM(I46:I50)</f>
        <v>0</v>
      </c>
      <c r="J45" s="38">
        <f t="shared" si="42"/>
        <v>0</v>
      </c>
      <c r="K45" s="38">
        <f t="shared" si="42"/>
        <v>0</v>
      </c>
      <c r="M45" s="146">
        <f t="shared" ref="M45:O45" si="43">SUM(M46:M50)</f>
        <v>0</v>
      </c>
      <c r="N45" s="38">
        <f t="shared" si="43"/>
        <v>0</v>
      </c>
      <c r="O45" s="38">
        <f t="shared" si="43"/>
        <v>0</v>
      </c>
      <c r="Q45" s="146">
        <f t="shared" ref="Q45:S45" si="44">SUM(Q46:Q50)</f>
        <v>0</v>
      </c>
      <c r="R45" s="38">
        <f t="shared" si="44"/>
        <v>0</v>
      </c>
      <c r="S45" s="38">
        <f t="shared" si="44"/>
        <v>0</v>
      </c>
      <c r="U45" s="146">
        <f t="shared" ref="U45:W45" si="45">SUM(U46:U50)</f>
        <v>0</v>
      </c>
      <c r="V45" s="38">
        <f t="shared" si="45"/>
        <v>0</v>
      </c>
      <c r="W45" s="38">
        <f t="shared" si="45"/>
        <v>0</v>
      </c>
      <c r="Y45" s="146">
        <f t="shared" ref="Y45:AA45" si="46">SUM(Y46:Y50)</f>
        <v>0</v>
      </c>
      <c r="Z45" s="38">
        <f t="shared" si="46"/>
        <v>0</v>
      </c>
      <c r="AA45" s="38">
        <f t="shared" si="46"/>
        <v>0</v>
      </c>
      <c r="AC45" s="146">
        <f>SUM(AC46:AC50)</f>
        <v>0</v>
      </c>
      <c r="AD45" s="38">
        <f>SUM(AD46:AD50)</f>
        <v>0</v>
      </c>
      <c r="AE45" s="38">
        <f>SUM(AE46:AE50)</f>
        <v>0</v>
      </c>
      <c r="AG45" s="146">
        <f>SUM(AG46:AG50)</f>
        <v>0</v>
      </c>
      <c r="AH45" s="38">
        <f>SUM(AH46:AH50)</f>
        <v>0</v>
      </c>
      <c r="AI45" s="38">
        <f>SUM(AI46:AI50)</f>
        <v>0</v>
      </c>
      <c r="AK45" s="146">
        <f>SUM(AK46:AK50)</f>
        <v>0</v>
      </c>
      <c r="AL45" s="38">
        <f>SUM(AL46:AL50)</f>
        <v>0</v>
      </c>
      <c r="AM45" s="38">
        <f>SUM(AM46:AM50)</f>
        <v>0</v>
      </c>
      <c r="AO45" s="146">
        <f>SUM(AO46:AO50)</f>
        <v>0</v>
      </c>
      <c r="AP45" s="38">
        <f>SUM(AP46:AP50)</f>
        <v>0</v>
      </c>
      <c r="AQ45" s="38">
        <f>SUM(AQ46:AQ50)</f>
        <v>0</v>
      </c>
      <c r="AS45" s="146">
        <f>SUM(AS46:AS50)</f>
        <v>0</v>
      </c>
      <c r="AT45" s="38">
        <f>SUM(AT46:AT50)</f>
        <v>0</v>
      </c>
      <c r="AU45" s="38">
        <f>SUM(AU46:AU50)</f>
        <v>0</v>
      </c>
    </row>
    <row r="46" spans="2:47" x14ac:dyDescent="0.25">
      <c r="B46" s="126">
        <v>5410</v>
      </c>
      <c r="C46" s="58"/>
      <c r="D46" s="59" t="s">
        <v>117</v>
      </c>
      <c r="E46" s="147">
        <f t="shared" ref="E46:G50" si="47">+I46+M46+Q46+U46+Y46+AC46+AG46+AK46+AO46+AS46</f>
        <v>0</v>
      </c>
      <c r="F46" s="57">
        <f t="shared" si="47"/>
        <v>0</v>
      </c>
      <c r="G46" s="57">
        <f t="shared" si="47"/>
        <v>0</v>
      </c>
      <c r="I46" s="147">
        <v>0</v>
      </c>
      <c r="J46" s="57">
        <v>0</v>
      </c>
      <c r="K46" s="57">
        <v>0</v>
      </c>
      <c r="M46" s="147">
        <v>0</v>
      </c>
      <c r="N46" s="57">
        <v>0</v>
      </c>
      <c r="O46" s="57">
        <v>0</v>
      </c>
      <c r="Q46" s="147">
        <v>0</v>
      </c>
      <c r="R46" s="57">
        <v>0</v>
      </c>
      <c r="S46" s="57">
        <v>0</v>
      </c>
      <c r="U46" s="147">
        <v>0</v>
      </c>
      <c r="V46" s="57">
        <v>0</v>
      </c>
      <c r="W46" s="57">
        <v>0</v>
      </c>
      <c r="Y46" s="147">
        <v>0</v>
      </c>
      <c r="Z46" s="57">
        <v>0</v>
      </c>
      <c r="AA46" s="57">
        <v>0</v>
      </c>
      <c r="AC46" s="147">
        <v>0</v>
      </c>
      <c r="AD46" s="57">
        <v>0</v>
      </c>
      <c r="AE46" s="57">
        <v>0</v>
      </c>
      <c r="AG46" s="147">
        <v>0</v>
      </c>
      <c r="AH46" s="57">
        <v>0</v>
      </c>
      <c r="AI46" s="57">
        <v>0</v>
      </c>
      <c r="AK46" s="147">
        <v>0</v>
      </c>
      <c r="AL46" s="57">
        <v>0</v>
      </c>
      <c r="AM46" s="57">
        <v>0</v>
      </c>
      <c r="AO46" s="147">
        <v>0</v>
      </c>
      <c r="AP46" s="57">
        <v>0</v>
      </c>
      <c r="AQ46" s="57">
        <v>0</v>
      </c>
      <c r="AS46" s="147">
        <v>0</v>
      </c>
      <c r="AT46" s="57">
        <v>0</v>
      </c>
      <c r="AU46" s="57">
        <v>0</v>
      </c>
    </row>
    <row r="47" spans="2:47" x14ac:dyDescent="0.25">
      <c r="B47" s="126">
        <v>5420</v>
      </c>
      <c r="C47" s="58"/>
      <c r="D47" s="59" t="s">
        <v>119</v>
      </c>
      <c r="E47" s="147">
        <f t="shared" si="47"/>
        <v>0</v>
      </c>
      <c r="F47" s="57">
        <f t="shared" si="47"/>
        <v>0</v>
      </c>
      <c r="G47" s="57">
        <f t="shared" si="47"/>
        <v>0</v>
      </c>
      <c r="I47" s="147">
        <v>0</v>
      </c>
      <c r="J47" s="57">
        <v>0</v>
      </c>
      <c r="K47" s="57">
        <v>0</v>
      </c>
      <c r="M47" s="147">
        <v>0</v>
      </c>
      <c r="N47" s="57">
        <v>0</v>
      </c>
      <c r="O47" s="57">
        <v>0</v>
      </c>
      <c r="Q47" s="147">
        <v>0</v>
      </c>
      <c r="R47" s="57">
        <v>0</v>
      </c>
      <c r="S47" s="57">
        <v>0</v>
      </c>
      <c r="U47" s="147">
        <v>0</v>
      </c>
      <c r="V47" s="57">
        <v>0</v>
      </c>
      <c r="W47" s="57">
        <v>0</v>
      </c>
      <c r="Y47" s="147">
        <v>0</v>
      </c>
      <c r="Z47" s="57">
        <v>0</v>
      </c>
      <c r="AA47" s="57">
        <v>0</v>
      </c>
      <c r="AC47" s="147">
        <v>0</v>
      </c>
      <c r="AD47" s="57">
        <v>0</v>
      </c>
      <c r="AE47" s="57">
        <v>0</v>
      </c>
      <c r="AG47" s="147">
        <v>0</v>
      </c>
      <c r="AH47" s="57">
        <v>0</v>
      </c>
      <c r="AI47" s="57">
        <v>0</v>
      </c>
      <c r="AK47" s="147">
        <v>0</v>
      </c>
      <c r="AL47" s="57">
        <v>0</v>
      </c>
      <c r="AM47" s="57">
        <v>0</v>
      </c>
      <c r="AO47" s="147">
        <v>0</v>
      </c>
      <c r="AP47" s="57">
        <v>0</v>
      </c>
      <c r="AQ47" s="57">
        <v>0</v>
      </c>
      <c r="AS47" s="147">
        <v>0</v>
      </c>
      <c r="AT47" s="57">
        <v>0</v>
      </c>
      <c r="AU47" s="57">
        <v>0</v>
      </c>
    </row>
    <row r="48" spans="2:47" x14ac:dyDescent="0.25">
      <c r="B48" s="126">
        <v>5430</v>
      </c>
      <c r="C48" s="58"/>
      <c r="D48" s="59" t="s">
        <v>121</v>
      </c>
      <c r="E48" s="147">
        <f t="shared" si="47"/>
        <v>0</v>
      </c>
      <c r="F48" s="57">
        <f t="shared" si="47"/>
        <v>0</v>
      </c>
      <c r="G48" s="57">
        <f t="shared" si="47"/>
        <v>0</v>
      </c>
      <c r="I48" s="147">
        <v>0</v>
      </c>
      <c r="J48" s="57">
        <v>0</v>
      </c>
      <c r="K48" s="57">
        <v>0</v>
      </c>
      <c r="M48" s="147">
        <v>0</v>
      </c>
      <c r="N48" s="57">
        <v>0</v>
      </c>
      <c r="O48" s="57">
        <v>0</v>
      </c>
      <c r="Q48" s="147">
        <v>0</v>
      </c>
      <c r="R48" s="57">
        <v>0</v>
      </c>
      <c r="S48" s="57">
        <v>0</v>
      </c>
      <c r="U48" s="147">
        <v>0</v>
      </c>
      <c r="V48" s="57">
        <v>0</v>
      </c>
      <c r="W48" s="57">
        <v>0</v>
      </c>
      <c r="Y48" s="147">
        <v>0</v>
      </c>
      <c r="Z48" s="57">
        <v>0</v>
      </c>
      <c r="AA48" s="57">
        <v>0</v>
      </c>
      <c r="AC48" s="147">
        <v>0</v>
      </c>
      <c r="AD48" s="57">
        <v>0</v>
      </c>
      <c r="AE48" s="57">
        <v>0</v>
      </c>
      <c r="AG48" s="147">
        <v>0</v>
      </c>
      <c r="AH48" s="57">
        <v>0</v>
      </c>
      <c r="AI48" s="57">
        <v>0</v>
      </c>
      <c r="AK48" s="147">
        <v>0</v>
      </c>
      <c r="AL48" s="57">
        <v>0</v>
      </c>
      <c r="AM48" s="57">
        <v>0</v>
      </c>
      <c r="AO48" s="147">
        <v>0</v>
      </c>
      <c r="AP48" s="57">
        <v>0</v>
      </c>
      <c r="AQ48" s="57">
        <v>0</v>
      </c>
      <c r="AS48" s="147">
        <v>0</v>
      </c>
      <c r="AT48" s="57">
        <v>0</v>
      </c>
      <c r="AU48" s="57">
        <v>0</v>
      </c>
    </row>
    <row r="49" spans="2:47" x14ac:dyDescent="0.25">
      <c r="B49" s="126">
        <v>5440</v>
      </c>
      <c r="C49" s="58"/>
      <c r="D49" s="59" t="s">
        <v>123</v>
      </c>
      <c r="E49" s="147">
        <f t="shared" si="47"/>
        <v>0</v>
      </c>
      <c r="F49" s="57">
        <f t="shared" si="47"/>
        <v>0</v>
      </c>
      <c r="G49" s="57">
        <f t="shared" si="47"/>
        <v>0</v>
      </c>
      <c r="I49" s="147">
        <v>0</v>
      </c>
      <c r="J49" s="57">
        <v>0</v>
      </c>
      <c r="K49" s="57">
        <v>0</v>
      </c>
      <c r="M49" s="147">
        <v>0</v>
      </c>
      <c r="N49" s="57">
        <v>0</v>
      </c>
      <c r="O49" s="57">
        <v>0</v>
      </c>
      <c r="Q49" s="147">
        <v>0</v>
      </c>
      <c r="R49" s="57">
        <v>0</v>
      </c>
      <c r="S49" s="57">
        <v>0</v>
      </c>
      <c r="U49" s="147">
        <v>0</v>
      </c>
      <c r="V49" s="57">
        <v>0</v>
      </c>
      <c r="W49" s="57">
        <v>0</v>
      </c>
      <c r="Y49" s="147">
        <v>0</v>
      </c>
      <c r="Z49" s="57">
        <v>0</v>
      </c>
      <c r="AA49" s="57">
        <v>0</v>
      </c>
      <c r="AC49" s="147">
        <v>0</v>
      </c>
      <c r="AD49" s="57">
        <v>0</v>
      </c>
      <c r="AE49" s="57">
        <v>0</v>
      </c>
      <c r="AG49" s="147">
        <v>0</v>
      </c>
      <c r="AH49" s="57">
        <v>0</v>
      </c>
      <c r="AI49" s="57">
        <v>0</v>
      </c>
      <c r="AK49" s="147">
        <v>0</v>
      </c>
      <c r="AL49" s="57">
        <v>0</v>
      </c>
      <c r="AM49" s="57">
        <v>0</v>
      </c>
      <c r="AO49" s="147">
        <v>0</v>
      </c>
      <c r="AP49" s="57">
        <v>0</v>
      </c>
      <c r="AQ49" s="57">
        <v>0</v>
      </c>
      <c r="AS49" s="147">
        <v>0</v>
      </c>
      <c r="AT49" s="57">
        <v>0</v>
      </c>
      <c r="AU49" s="57">
        <v>0</v>
      </c>
    </row>
    <row r="50" spans="2:47" x14ac:dyDescent="0.25">
      <c r="B50" s="126">
        <v>5450</v>
      </c>
      <c r="C50" s="58"/>
      <c r="D50" s="59" t="s">
        <v>125</v>
      </c>
      <c r="E50" s="147">
        <f t="shared" si="47"/>
        <v>0</v>
      </c>
      <c r="F50" s="57">
        <f t="shared" si="47"/>
        <v>0</v>
      </c>
      <c r="G50" s="57">
        <f t="shared" si="47"/>
        <v>0</v>
      </c>
      <c r="I50" s="147">
        <v>0</v>
      </c>
      <c r="J50" s="57">
        <v>0</v>
      </c>
      <c r="K50" s="57">
        <v>0</v>
      </c>
      <c r="M50" s="147">
        <v>0</v>
      </c>
      <c r="N50" s="57">
        <v>0</v>
      </c>
      <c r="O50" s="57">
        <v>0</v>
      </c>
      <c r="Q50" s="147">
        <v>0</v>
      </c>
      <c r="R50" s="57">
        <v>0</v>
      </c>
      <c r="S50" s="57">
        <v>0</v>
      </c>
      <c r="U50" s="147">
        <v>0</v>
      </c>
      <c r="V50" s="57">
        <v>0</v>
      </c>
      <c r="W50" s="57">
        <v>0</v>
      </c>
      <c r="Y50" s="147">
        <v>0</v>
      </c>
      <c r="Z50" s="57">
        <v>0</v>
      </c>
      <c r="AA50" s="57">
        <v>0</v>
      </c>
      <c r="AC50" s="147">
        <v>0</v>
      </c>
      <c r="AD50" s="57">
        <v>0</v>
      </c>
      <c r="AE50" s="57">
        <v>0</v>
      </c>
      <c r="AG50" s="147">
        <v>0</v>
      </c>
      <c r="AH50" s="57">
        <v>0</v>
      </c>
      <c r="AI50" s="57">
        <v>0</v>
      </c>
      <c r="AK50" s="147">
        <v>0</v>
      </c>
      <c r="AL50" s="57">
        <v>0</v>
      </c>
      <c r="AM50" s="57">
        <v>0</v>
      </c>
      <c r="AO50" s="147">
        <v>0</v>
      </c>
      <c r="AP50" s="57">
        <v>0</v>
      </c>
      <c r="AQ50" s="57">
        <v>0</v>
      </c>
      <c r="AS50" s="147">
        <v>0</v>
      </c>
      <c r="AT50" s="57">
        <v>0</v>
      </c>
      <c r="AU50" s="57">
        <v>0</v>
      </c>
    </row>
    <row r="51" spans="2:47" x14ac:dyDescent="0.25">
      <c r="B51" s="126">
        <v>5500</v>
      </c>
      <c r="C51" s="41" t="s">
        <v>127</v>
      </c>
      <c r="D51" s="21"/>
      <c r="E51" s="146">
        <f>SUM(E52:E57)</f>
        <v>0</v>
      </c>
      <c r="F51" s="38">
        <f>SUM(F52:F57)</f>
        <v>0</v>
      </c>
      <c r="G51" s="38">
        <f>SUM(G52:G57)</f>
        <v>0</v>
      </c>
      <c r="I51" s="146">
        <f t="shared" ref="I51:K51" si="48">SUM(I52:I57)</f>
        <v>0</v>
      </c>
      <c r="J51" s="38">
        <f t="shared" si="48"/>
        <v>0</v>
      </c>
      <c r="K51" s="38">
        <f t="shared" si="48"/>
        <v>0</v>
      </c>
      <c r="M51" s="146">
        <f t="shared" ref="M51:O51" si="49">SUM(M52:M57)</f>
        <v>0</v>
      </c>
      <c r="N51" s="38">
        <f t="shared" si="49"/>
        <v>0</v>
      </c>
      <c r="O51" s="38">
        <f t="shared" si="49"/>
        <v>0</v>
      </c>
      <c r="Q51" s="146">
        <f t="shared" ref="Q51:S51" si="50">SUM(Q52:Q57)</f>
        <v>0</v>
      </c>
      <c r="R51" s="38">
        <f t="shared" si="50"/>
        <v>0</v>
      </c>
      <c r="S51" s="38">
        <f t="shared" si="50"/>
        <v>0</v>
      </c>
      <c r="U51" s="146">
        <f t="shared" ref="U51:W51" si="51">SUM(U52:U57)</f>
        <v>0</v>
      </c>
      <c r="V51" s="38">
        <f t="shared" si="51"/>
        <v>0</v>
      </c>
      <c r="W51" s="38">
        <f t="shared" si="51"/>
        <v>0</v>
      </c>
      <c r="Y51" s="146">
        <f t="shared" ref="Y51:AA51" si="52">SUM(Y52:Y57)</f>
        <v>0</v>
      </c>
      <c r="Z51" s="38">
        <f t="shared" si="52"/>
        <v>0</v>
      </c>
      <c r="AA51" s="38">
        <f t="shared" si="52"/>
        <v>0</v>
      </c>
      <c r="AC51" s="146">
        <f>SUM(AC52:AC57)</f>
        <v>0</v>
      </c>
      <c r="AD51" s="38">
        <f>SUM(AD52:AD57)</f>
        <v>0</v>
      </c>
      <c r="AE51" s="38">
        <f>SUM(AE52:AE57)</f>
        <v>0</v>
      </c>
      <c r="AG51" s="146">
        <f>SUM(AG52:AG57)</f>
        <v>0</v>
      </c>
      <c r="AH51" s="38">
        <f>SUM(AH52:AH57)</f>
        <v>0</v>
      </c>
      <c r="AI51" s="38">
        <f>SUM(AI52:AI57)</f>
        <v>0</v>
      </c>
      <c r="AK51" s="146">
        <f>SUM(AK52:AK57)</f>
        <v>0</v>
      </c>
      <c r="AL51" s="38">
        <f>SUM(AL52:AL57)</f>
        <v>0</v>
      </c>
      <c r="AM51" s="38">
        <f>SUM(AM52:AM57)</f>
        <v>0</v>
      </c>
      <c r="AO51" s="146">
        <f>SUM(AO52:AO57)</f>
        <v>0</v>
      </c>
      <c r="AP51" s="38">
        <f>SUM(AP52:AP57)</f>
        <v>0</v>
      </c>
      <c r="AQ51" s="38">
        <f>SUM(AQ52:AQ57)</f>
        <v>0</v>
      </c>
      <c r="AS51" s="146">
        <f>SUM(AS52:AS57)</f>
        <v>0</v>
      </c>
      <c r="AT51" s="38">
        <f>SUM(AT52:AT57)</f>
        <v>0</v>
      </c>
      <c r="AU51" s="38">
        <f>SUM(AU52:AU57)</f>
        <v>0</v>
      </c>
    </row>
    <row r="52" spans="2:47" x14ac:dyDescent="0.25">
      <c r="B52" s="126">
        <v>5510</v>
      </c>
      <c r="C52" s="58"/>
      <c r="D52" s="59" t="s">
        <v>129</v>
      </c>
      <c r="E52" s="147">
        <f t="shared" ref="E52:G57" si="53">+I52+M52+Q52+U52+Y52+AC52+AG52+AK52+AO52+AS52</f>
        <v>0</v>
      </c>
      <c r="F52" s="57">
        <f t="shared" si="53"/>
        <v>0</v>
      </c>
      <c r="G52" s="57">
        <f t="shared" si="53"/>
        <v>0</v>
      </c>
      <c r="I52" s="147">
        <v>0</v>
      </c>
      <c r="J52" s="57">
        <v>0</v>
      </c>
      <c r="K52" s="57">
        <v>0</v>
      </c>
      <c r="M52" s="147">
        <v>0</v>
      </c>
      <c r="N52" s="57">
        <v>0</v>
      </c>
      <c r="O52" s="57">
        <v>0</v>
      </c>
      <c r="Q52" s="147">
        <v>0</v>
      </c>
      <c r="R52" s="57">
        <v>0</v>
      </c>
      <c r="S52" s="57">
        <v>0</v>
      </c>
      <c r="U52" s="147">
        <v>0</v>
      </c>
      <c r="V52" s="57">
        <v>0</v>
      </c>
      <c r="W52" s="57">
        <v>0</v>
      </c>
      <c r="Y52" s="147">
        <v>0</v>
      </c>
      <c r="Z52" s="57">
        <v>0</v>
      </c>
      <c r="AA52" s="57">
        <v>0</v>
      </c>
      <c r="AC52" s="147">
        <v>0</v>
      </c>
      <c r="AD52" s="57">
        <v>0</v>
      </c>
      <c r="AE52" s="57">
        <v>0</v>
      </c>
      <c r="AG52" s="147">
        <v>0</v>
      </c>
      <c r="AH52" s="57">
        <v>0</v>
      </c>
      <c r="AI52" s="57">
        <v>0</v>
      </c>
      <c r="AK52" s="147">
        <v>0</v>
      </c>
      <c r="AL52" s="57">
        <v>0</v>
      </c>
      <c r="AM52" s="57">
        <v>0</v>
      </c>
      <c r="AO52" s="147">
        <v>0</v>
      </c>
      <c r="AP52" s="57">
        <v>0</v>
      </c>
      <c r="AQ52" s="57">
        <v>0</v>
      </c>
      <c r="AS52" s="147">
        <v>0</v>
      </c>
      <c r="AT52" s="57">
        <v>0</v>
      </c>
      <c r="AU52" s="57">
        <v>0</v>
      </c>
    </row>
    <row r="53" spans="2:47" x14ac:dyDescent="0.25">
      <c r="B53" s="126">
        <v>5520</v>
      </c>
      <c r="C53" s="58"/>
      <c r="D53" s="59" t="s">
        <v>131</v>
      </c>
      <c r="E53" s="147">
        <f t="shared" si="53"/>
        <v>0</v>
      </c>
      <c r="F53" s="57">
        <f t="shared" si="53"/>
        <v>0</v>
      </c>
      <c r="G53" s="57">
        <f t="shared" si="53"/>
        <v>0</v>
      </c>
      <c r="I53" s="147">
        <v>0</v>
      </c>
      <c r="J53" s="57">
        <v>0</v>
      </c>
      <c r="K53" s="57">
        <v>0</v>
      </c>
      <c r="M53" s="147">
        <v>0</v>
      </c>
      <c r="N53" s="57">
        <v>0</v>
      </c>
      <c r="O53" s="57">
        <v>0</v>
      </c>
      <c r="Q53" s="147">
        <v>0</v>
      </c>
      <c r="R53" s="57">
        <v>0</v>
      </c>
      <c r="S53" s="57">
        <v>0</v>
      </c>
      <c r="U53" s="147">
        <v>0</v>
      </c>
      <c r="V53" s="57">
        <v>0</v>
      </c>
      <c r="W53" s="57">
        <v>0</v>
      </c>
      <c r="Y53" s="147">
        <v>0</v>
      </c>
      <c r="Z53" s="57">
        <v>0</v>
      </c>
      <c r="AA53" s="57">
        <v>0</v>
      </c>
      <c r="AC53" s="147">
        <v>0</v>
      </c>
      <c r="AD53" s="57">
        <v>0</v>
      </c>
      <c r="AE53" s="57">
        <v>0</v>
      </c>
      <c r="AG53" s="147">
        <v>0</v>
      </c>
      <c r="AH53" s="57">
        <v>0</v>
      </c>
      <c r="AI53" s="57">
        <v>0</v>
      </c>
      <c r="AK53" s="147">
        <v>0</v>
      </c>
      <c r="AL53" s="57">
        <v>0</v>
      </c>
      <c r="AM53" s="57">
        <v>0</v>
      </c>
      <c r="AO53" s="147">
        <v>0</v>
      </c>
      <c r="AP53" s="57">
        <v>0</v>
      </c>
      <c r="AQ53" s="57">
        <v>0</v>
      </c>
      <c r="AS53" s="147">
        <v>0</v>
      </c>
      <c r="AT53" s="57">
        <v>0</v>
      </c>
      <c r="AU53" s="57">
        <v>0</v>
      </c>
    </row>
    <row r="54" spans="2:47" x14ac:dyDescent="0.25">
      <c r="B54" s="126">
        <v>5530</v>
      </c>
      <c r="C54" s="58"/>
      <c r="D54" s="59" t="s">
        <v>133</v>
      </c>
      <c r="E54" s="147">
        <f t="shared" si="53"/>
        <v>0</v>
      </c>
      <c r="F54" s="57">
        <f t="shared" si="53"/>
        <v>0</v>
      </c>
      <c r="G54" s="57">
        <f t="shared" si="53"/>
        <v>0</v>
      </c>
      <c r="I54" s="147">
        <v>0</v>
      </c>
      <c r="J54" s="57">
        <v>0</v>
      </c>
      <c r="K54" s="57">
        <v>0</v>
      </c>
      <c r="M54" s="147">
        <v>0</v>
      </c>
      <c r="N54" s="57">
        <v>0</v>
      </c>
      <c r="O54" s="57">
        <v>0</v>
      </c>
      <c r="Q54" s="147">
        <v>0</v>
      </c>
      <c r="R54" s="57">
        <v>0</v>
      </c>
      <c r="S54" s="57">
        <v>0</v>
      </c>
      <c r="U54" s="147">
        <v>0</v>
      </c>
      <c r="V54" s="57">
        <v>0</v>
      </c>
      <c r="W54" s="57">
        <v>0</v>
      </c>
      <c r="Y54" s="147">
        <v>0</v>
      </c>
      <c r="Z54" s="57">
        <v>0</v>
      </c>
      <c r="AA54" s="57">
        <v>0</v>
      </c>
      <c r="AC54" s="147">
        <v>0</v>
      </c>
      <c r="AD54" s="57">
        <v>0</v>
      </c>
      <c r="AE54" s="57">
        <v>0</v>
      </c>
      <c r="AG54" s="147">
        <v>0</v>
      </c>
      <c r="AH54" s="57">
        <v>0</v>
      </c>
      <c r="AI54" s="57">
        <v>0</v>
      </c>
      <c r="AK54" s="147">
        <v>0</v>
      </c>
      <c r="AL54" s="57">
        <v>0</v>
      </c>
      <c r="AM54" s="57">
        <v>0</v>
      </c>
      <c r="AO54" s="147">
        <v>0</v>
      </c>
      <c r="AP54" s="57">
        <v>0</v>
      </c>
      <c r="AQ54" s="57">
        <v>0</v>
      </c>
      <c r="AS54" s="147">
        <v>0</v>
      </c>
      <c r="AT54" s="57">
        <v>0</v>
      </c>
      <c r="AU54" s="57">
        <v>0</v>
      </c>
    </row>
    <row r="55" spans="2:47" x14ac:dyDescent="0.25">
      <c r="B55" s="126">
        <v>5540</v>
      </c>
      <c r="C55" s="58"/>
      <c r="D55" s="59" t="s">
        <v>134</v>
      </c>
      <c r="E55" s="147">
        <f t="shared" si="53"/>
        <v>0</v>
      </c>
      <c r="F55" s="57">
        <f t="shared" si="53"/>
        <v>0</v>
      </c>
      <c r="G55" s="57">
        <f t="shared" si="53"/>
        <v>0</v>
      </c>
      <c r="I55" s="147">
        <v>0</v>
      </c>
      <c r="J55" s="57">
        <v>0</v>
      </c>
      <c r="K55" s="57">
        <v>0</v>
      </c>
      <c r="M55" s="147">
        <v>0</v>
      </c>
      <c r="N55" s="57">
        <v>0</v>
      </c>
      <c r="O55" s="57">
        <v>0</v>
      </c>
      <c r="Q55" s="147">
        <v>0</v>
      </c>
      <c r="R55" s="57">
        <v>0</v>
      </c>
      <c r="S55" s="57">
        <v>0</v>
      </c>
      <c r="U55" s="147">
        <v>0</v>
      </c>
      <c r="V55" s="57">
        <v>0</v>
      </c>
      <c r="W55" s="57">
        <v>0</v>
      </c>
      <c r="Y55" s="147">
        <v>0</v>
      </c>
      <c r="Z55" s="57">
        <v>0</v>
      </c>
      <c r="AA55" s="57">
        <v>0</v>
      </c>
      <c r="AC55" s="147">
        <v>0</v>
      </c>
      <c r="AD55" s="57">
        <v>0</v>
      </c>
      <c r="AE55" s="57">
        <v>0</v>
      </c>
      <c r="AG55" s="147">
        <v>0</v>
      </c>
      <c r="AH55" s="57">
        <v>0</v>
      </c>
      <c r="AI55" s="57">
        <v>0</v>
      </c>
      <c r="AK55" s="147">
        <v>0</v>
      </c>
      <c r="AL55" s="57">
        <v>0</v>
      </c>
      <c r="AM55" s="57">
        <v>0</v>
      </c>
      <c r="AO55" s="147">
        <v>0</v>
      </c>
      <c r="AP55" s="57">
        <v>0</v>
      </c>
      <c r="AQ55" s="57">
        <v>0</v>
      </c>
      <c r="AS55" s="147">
        <v>0</v>
      </c>
      <c r="AT55" s="57">
        <v>0</v>
      </c>
      <c r="AU55" s="57">
        <v>0</v>
      </c>
    </row>
    <row r="56" spans="2:47" x14ac:dyDescent="0.25">
      <c r="B56" s="126">
        <v>5550</v>
      </c>
      <c r="C56" s="58"/>
      <c r="D56" s="59" t="s">
        <v>136</v>
      </c>
      <c r="E56" s="147">
        <f t="shared" si="53"/>
        <v>0</v>
      </c>
      <c r="F56" s="57">
        <f t="shared" si="53"/>
        <v>0</v>
      </c>
      <c r="G56" s="57">
        <f t="shared" si="53"/>
        <v>0</v>
      </c>
      <c r="I56" s="147">
        <v>0</v>
      </c>
      <c r="J56" s="57">
        <v>0</v>
      </c>
      <c r="K56" s="57">
        <v>0</v>
      </c>
      <c r="M56" s="147">
        <v>0</v>
      </c>
      <c r="N56" s="57">
        <v>0</v>
      </c>
      <c r="O56" s="57">
        <v>0</v>
      </c>
      <c r="Q56" s="147">
        <v>0</v>
      </c>
      <c r="R56" s="57">
        <v>0</v>
      </c>
      <c r="S56" s="57">
        <v>0</v>
      </c>
      <c r="U56" s="147">
        <v>0</v>
      </c>
      <c r="V56" s="57">
        <v>0</v>
      </c>
      <c r="W56" s="57">
        <v>0</v>
      </c>
      <c r="Y56" s="147">
        <v>0</v>
      </c>
      <c r="Z56" s="57">
        <v>0</v>
      </c>
      <c r="AA56" s="57">
        <v>0</v>
      </c>
      <c r="AC56" s="147">
        <v>0</v>
      </c>
      <c r="AD56" s="57">
        <v>0</v>
      </c>
      <c r="AE56" s="57">
        <v>0</v>
      </c>
      <c r="AG56" s="147">
        <v>0</v>
      </c>
      <c r="AH56" s="57">
        <v>0</v>
      </c>
      <c r="AI56" s="57">
        <v>0</v>
      </c>
      <c r="AK56" s="147">
        <v>0</v>
      </c>
      <c r="AL56" s="57">
        <v>0</v>
      </c>
      <c r="AM56" s="57">
        <v>0</v>
      </c>
      <c r="AO56" s="147">
        <v>0</v>
      </c>
      <c r="AP56" s="57">
        <v>0</v>
      </c>
      <c r="AQ56" s="57">
        <v>0</v>
      </c>
      <c r="AS56" s="147">
        <v>0</v>
      </c>
      <c r="AT56" s="57">
        <v>0</v>
      </c>
      <c r="AU56" s="57">
        <v>0</v>
      </c>
    </row>
    <row r="57" spans="2:47" x14ac:dyDescent="0.25">
      <c r="B57" s="126">
        <v>5590</v>
      </c>
      <c r="C57" s="58"/>
      <c r="D57" s="59" t="s">
        <v>137</v>
      </c>
      <c r="E57" s="147">
        <f t="shared" si="53"/>
        <v>0</v>
      </c>
      <c r="F57" s="57">
        <f t="shared" si="53"/>
        <v>0</v>
      </c>
      <c r="G57" s="57">
        <f t="shared" si="53"/>
        <v>0</v>
      </c>
      <c r="I57" s="147">
        <v>0</v>
      </c>
      <c r="J57" s="57">
        <v>0</v>
      </c>
      <c r="K57" s="57">
        <v>0</v>
      </c>
      <c r="M57" s="147">
        <v>0</v>
      </c>
      <c r="N57" s="57">
        <v>0</v>
      </c>
      <c r="O57" s="57">
        <v>0</v>
      </c>
      <c r="Q57" s="147">
        <v>0</v>
      </c>
      <c r="R57" s="57">
        <v>0</v>
      </c>
      <c r="S57" s="57">
        <v>0</v>
      </c>
      <c r="U57" s="147">
        <v>0</v>
      </c>
      <c r="V57" s="57">
        <v>0</v>
      </c>
      <c r="W57" s="57">
        <v>0</v>
      </c>
      <c r="Y57" s="147">
        <v>0</v>
      </c>
      <c r="Z57" s="57">
        <v>0</v>
      </c>
      <c r="AA57" s="57">
        <v>0</v>
      </c>
      <c r="AC57" s="147">
        <v>0</v>
      </c>
      <c r="AD57" s="57">
        <v>0</v>
      </c>
      <c r="AE57" s="57">
        <v>0</v>
      </c>
      <c r="AG57" s="147">
        <v>0</v>
      </c>
      <c r="AH57" s="57">
        <v>0</v>
      </c>
      <c r="AI57" s="57">
        <v>0</v>
      </c>
      <c r="AK57" s="147">
        <v>0</v>
      </c>
      <c r="AL57" s="57">
        <v>0</v>
      </c>
      <c r="AM57" s="57">
        <v>0</v>
      </c>
      <c r="AO57" s="147">
        <v>0</v>
      </c>
      <c r="AP57" s="57">
        <v>0</v>
      </c>
      <c r="AQ57" s="57">
        <v>0</v>
      </c>
      <c r="AS57" s="147">
        <v>0</v>
      </c>
      <c r="AT57" s="57">
        <v>0</v>
      </c>
      <c r="AU57" s="57">
        <v>0</v>
      </c>
    </row>
    <row r="58" spans="2:47" x14ac:dyDescent="0.25">
      <c r="B58" s="126">
        <v>5600</v>
      </c>
      <c r="C58" s="41" t="s">
        <v>138</v>
      </c>
      <c r="D58" s="21"/>
      <c r="E58" s="146">
        <f>SUM(E59)</f>
        <v>0</v>
      </c>
      <c r="F58" s="38">
        <f>SUM(F59)</f>
        <v>0</v>
      </c>
      <c r="G58" s="38">
        <f>SUM(G59)</f>
        <v>0</v>
      </c>
      <c r="I58" s="146">
        <f t="shared" ref="I58:K58" si="54">SUM(I59)</f>
        <v>0</v>
      </c>
      <c r="J58" s="38">
        <f t="shared" si="54"/>
        <v>0</v>
      </c>
      <c r="K58" s="38">
        <f t="shared" si="54"/>
        <v>0</v>
      </c>
      <c r="M58" s="146">
        <f t="shared" ref="M58:O58" si="55">SUM(M59)</f>
        <v>0</v>
      </c>
      <c r="N58" s="38">
        <f t="shared" si="55"/>
        <v>0</v>
      </c>
      <c r="O58" s="38">
        <f t="shared" si="55"/>
        <v>0</v>
      </c>
      <c r="Q58" s="146">
        <f t="shared" ref="Q58:S58" si="56">SUM(Q59)</f>
        <v>0</v>
      </c>
      <c r="R58" s="38">
        <f t="shared" si="56"/>
        <v>0</v>
      </c>
      <c r="S58" s="38">
        <f t="shared" si="56"/>
        <v>0</v>
      </c>
      <c r="U58" s="146">
        <f t="shared" ref="U58:W58" si="57">SUM(U59)</f>
        <v>0</v>
      </c>
      <c r="V58" s="38">
        <f t="shared" si="57"/>
        <v>0</v>
      </c>
      <c r="W58" s="38">
        <f t="shared" si="57"/>
        <v>0</v>
      </c>
      <c r="Y58" s="146">
        <f t="shared" ref="Y58:AA58" si="58">SUM(Y59)</f>
        <v>0</v>
      </c>
      <c r="Z58" s="38">
        <f t="shared" si="58"/>
        <v>0</v>
      </c>
      <c r="AA58" s="38">
        <f t="shared" si="58"/>
        <v>0</v>
      </c>
      <c r="AC58" s="146">
        <f>SUM(AC59)</f>
        <v>0</v>
      </c>
      <c r="AD58" s="38">
        <f>SUM(AD59)</f>
        <v>0</v>
      </c>
      <c r="AE58" s="38">
        <f>SUM(AE59)</f>
        <v>0</v>
      </c>
      <c r="AG58" s="146">
        <f>SUM(AG59)</f>
        <v>0</v>
      </c>
      <c r="AH58" s="38">
        <f>SUM(AH59)</f>
        <v>0</v>
      </c>
      <c r="AI58" s="38">
        <f>SUM(AI59)</f>
        <v>0</v>
      </c>
      <c r="AK58" s="146">
        <f>SUM(AK59)</f>
        <v>0</v>
      </c>
      <c r="AL58" s="38">
        <f>SUM(AL59)</f>
        <v>0</v>
      </c>
      <c r="AM58" s="38">
        <f>SUM(AM59)</f>
        <v>0</v>
      </c>
      <c r="AO58" s="146">
        <f>SUM(AO59)</f>
        <v>0</v>
      </c>
      <c r="AP58" s="38">
        <f>SUM(AP59)</f>
        <v>0</v>
      </c>
      <c r="AQ58" s="38">
        <f>SUM(AQ59)</f>
        <v>0</v>
      </c>
      <c r="AS58" s="146">
        <f>SUM(AS59)</f>
        <v>0</v>
      </c>
      <c r="AT58" s="38">
        <f>SUM(AT59)</f>
        <v>0</v>
      </c>
      <c r="AU58" s="38">
        <f>SUM(AU59)</f>
        <v>0</v>
      </c>
    </row>
    <row r="59" spans="2:47" x14ac:dyDescent="0.25">
      <c r="B59" s="126">
        <v>5610</v>
      </c>
      <c r="C59" s="58"/>
      <c r="D59" s="59" t="s">
        <v>140</v>
      </c>
      <c r="E59" s="147">
        <f t="shared" ref="E59:G59" si="59">+I59+M59+Q59+U59+Y59+AC59+AG59+AK59+AO59+AS59</f>
        <v>0</v>
      </c>
      <c r="F59" s="57">
        <f t="shared" si="59"/>
        <v>0</v>
      </c>
      <c r="G59" s="57">
        <f t="shared" si="59"/>
        <v>0</v>
      </c>
      <c r="I59" s="147">
        <v>0</v>
      </c>
      <c r="J59" s="57">
        <v>0</v>
      </c>
      <c r="K59" s="57">
        <v>0</v>
      </c>
      <c r="M59" s="147">
        <v>0</v>
      </c>
      <c r="N59" s="57">
        <v>0</v>
      </c>
      <c r="O59" s="57">
        <v>0</v>
      </c>
      <c r="Q59" s="147">
        <v>0</v>
      </c>
      <c r="R59" s="57">
        <v>0</v>
      </c>
      <c r="S59" s="57">
        <v>0</v>
      </c>
      <c r="U59" s="147">
        <v>0</v>
      </c>
      <c r="V59" s="57">
        <v>0</v>
      </c>
      <c r="W59" s="57">
        <v>0</v>
      </c>
      <c r="Y59" s="147">
        <v>0</v>
      </c>
      <c r="Z59" s="57">
        <v>0</v>
      </c>
      <c r="AA59" s="57">
        <v>0</v>
      </c>
      <c r="AC59" s="147">
        <v>0</v>
      </c>
      <c r="AD59" s="57">
        <v>0</v>
      </c>
      <c r="AE59" s="57">
        <v>0</v>
      </c>
      <c r="AG59" s="147">
        <v>0</v>
      </c>
      <c r="AH59" s="57">
        <v>0</v>
      </c>
      <c r="AI59" s="57">
        <v>0</v>
      </c>
      <c r="AK59" s="147">
        <v>0</v>
      </c>
      <c r="AL59" s="57">
        <v>0</v>
      </c>
      <c r="AM59" s="57">
        <v>0</v>
      </c>
      <c r="AO59" s="147">
        <v>0</v>
      </c>
      <c r="AP59" s="57">
        <v>0</v>
      </c>
      <c r="AQ59" s="57">
        <v>0</v>
      </c>
      <c r="AS59" s="147">
        <v>0</v>
      </c>
      <c r="AT59" s="57">
        <v>0</v>
      </c>
      <c r="AU59" s="57">
        <v>0</v>
      </c>
    </row>
    <row r="60" spans="2:47" x14ac:dyDescent="0.25">
      <c r="B60" s="126"/>
      <c r="C60" s="104"/>
      <c r="D60" s="105"/>
      <c r="E60" s="149"/>
      <c r="F60" s="67"/>
      <c r="G60" s="67"/>
      <c r="I60" s="149"/>
      <c r="J60" s="67"/>
      <c r="K60" s="67"/>
      <c r="M60" s="149"/>
      <c r="N60" s="67"/>
      <c r="O60" s="67"/>
      <c r="Q60" s="149"/>
      <c r="R60" s="67"/>
      <c r="S60" s="67"/>
      <c r="U60" s="149"/>
      <c r="V60" s="67"/>
      <c r="W60" s="67"/>
      <c r="Y60" s="149"/>
      <c r="Z60" s="67"/>
      <c r="AA60" s="67"/>
      <c r="AC60" s="149"/>
      <c r="AD60" s="67"/>
      <c r="AE60" s="67"/>
      <c r="AG60" s="149"/>
      <c r="AH60" s="67"/>
      <c r="AI60" s="67"/>
      <c r="AK60" s="149"/>
      <c r="AL60" s="67"/>
      <c r="AM60" s="67"/>
      <c r="AO60" s="149"/>
      <c r="AP60" s="67"/>
      <c r="AQ60" s="67"/>
      <c r="AS60" s="149"/>
      <c r="AT60" s="67"/>
      <c r="AU60" s="67"/>
    </row>
    <row r="61" spans="2:47" x14ac:dyDescent="0.25">
      <c r="B61" s="126">
        <v>5000</v>
      </c>
      <c r="C61" s="72" t="s">
        <v>142</v>
      </c>
      <c r="D61" s="73"/>
      <c r="E61" s="148">
        <f>+E27+E31+E41+E45+E51+E58</f>
        <v>0</v>
      </c>
      <c r="F61" s="75">
        <f>+F27+F31+F41+F45+F51+F58</f>
        <v>0</v>
      </c>
      <c r="G61" s="75">
        <f>+G27+G31+G41+G45+G51+G58</f>
        <v>0</v>
      </c>
      <c r="I61" s="148">
        <f t="shared" ref="I61:K61" si="60">+I27+I31+I41+I45+I51+I58</f>
        <v>0</v>
      </c>
      <c r="J61" s="75">
        <f t="shared" si="60"/>
        <v>0</v>
      </c>
      <c r="K61" s="75">
        <f t="shared" si="60"/>
        <v>0</v>
      </c>
      <c r="M61" s="148">
        <f t="shared" ref="M61:O61" si="61">+M27+M31+M41+M45+M51+M58</f>
        <v>0</v>
      </c>
      <c r="N61" s="75">
        <f t="shared" si="61"/>
        <v>0</v>
      </c>
      <c r="O61" s="75">
        <f t="shared" si="61"/>
        <v>0</v>
      </c>
      <c r="Q61" s="148">
        <f t="shared" ref="Q61:S61" si="62">+Q27+Q31+Q41+Q45+Q51+Q58</f>
        <v>0</v>
      </c>
      <c r="R61" s="75">
        <f t="shared" si="62"/>
        <v>0</v>
      </c>
      <c r="S61" s="75">
        <f t="shared" si="62"/>
        <v>0</v>
      </c>
      <c r="U61" s="148">
        <f t="shared" ref="U61:W61" si="63">+U27+U31+U41+U45+U51+U58</f>
        <v>0</v>
      </c>
      <c r="V61" s="75">
        <f t="shared" si="63"/>
        <v>0</v>
      </c>
      <c r="W61" s="75">
        <f t="shared" si="63"/>
        <v>0</v>
      </c>
      <c r="Y61" s="148">
        <f t="shared" ref="Y61:AA61" si="64">+Y27+Y31+Y41+Y45+Y51+Y58</f>
        <v>0</v>
      </c>
      <c r="Z61" s="75">
        <f t="shared" si="64"/>
        <v>0</v>
      </c>
      <c r="AA61" s="75">
        <f t="shared" si="64"/>
        <v>0</v>
      </c>
      <c r="AC61" s="148">
        <f>+AC27+AC31+AC41+AC45+AC51+AC58</f>
        <v>0</v>
      </c>
      <c r="AD61" s="75">
        <f>+AD27+AD31+AD41+AD45+AD51+AD58</f>
        <v>0</v>
      </c>
      <c r="AE61" s="75">
        <f>+AE27+AE31+AE41+AE45+AE51+AE58</f>
        <v>0</v>
      </c>
      <c r="AG61" s="148">
        <f>+AG27+AG31+AG41+AG45+AG51+AG58</f>
        <v>0</v>
      </c>
      <c r="AH61" s="75">
        <f>+AH27+AH31+AH41+AH45+AH51+AH58</f>
        <v>0</v>
      </c>
      <c r="AI61" s="75">
        <f>+AI27+AI31+AI41+AI45+AI51+AI58</f>
        <v>0</v>
      </c>
      <c r="AK61" s="148">
        <f>+AK27+AK31+AK41+AK45+AK51+AK58</f>
        <v>0</v>
      </c>
      <c r="AL61" s="75">
        <f>+AL27+AL31+AL41+AL45+AL51+AL58</f>
        <v>0</v>
      </c>
      <c r="AM61" s="75">
        <f>+AM27+AM31+AM41+AM45+AM51+AM58</f>
        <v>0</v>
      </c>
      <c r="AO61" s="148">
        <f>+AO27+AO31+AO41+AO45+AO51+AO58</f>
        <v>0</v>
      </c>
      <c r="AP61" s="75">
        <f>+AP27+AP31+AP41+AP45+AP51+AP58</f>
        <v>0</v>
      </c>
      <c r="AQ61" s="75">
        <f>+AQ27+AQ31+AQ41+AQ45+AQ51+AQ58</f>
        <v>0</v>
      </c>
      <c r="AS61" s="148">
        <f>+AS27+AS31+AS41+AS45+AS51+AS58</f>
        <v>0</v>
      </c>
      <c r="AT61" s="75">
        <f>+AT27+AT31+AT41+AT45+AT51+AT58</f>
        <v>0</v>
      </c>
      <c r="AU61" s="75">
        <f>+AU27+AU31+AU41+AU45+AU51+AU58</f>
        <v>0</v>
      </c>
    </row>
    <row r="62" spans="2:47" x14ac:dyDescent="0.25">
      <c r="B62" s="126"/>
      <c r="C62" s="104"/>
      <c r="D62" s="73"/>
      <c r="E62" s="149"/>
      <c r="F62" s="67"/>
      <c r="G62" s="67"/>
      <c r="I62" s="149"/>
      <c r="J62" s="67"/>
      <c r="K62" s="67"/>
      <c r="M62" s="149"/>
      <c r="N62" s="67"/>
      <c r="O62" s="67"/>
      <c r="Q62" s="149"/>
      <c r="R62" s="67"/>
      <c r="S62" s="67"/>
      <c r="U62" s="149"/>
      <c r="V62" s="67"/>
      <c r="W62" s="67"/>
      <c r="Y62" s="149"/>
      <c r="Z62" s="67"/>
      <c r="AA62" s="67"/>
      <c r="AC62" s="149"/>
      <c r="AD62" s="67"/>
      <c r="AE62" s="67"/>
      <c r="AG62" s="149"/>
      <c r="AH62" s="67"/>
      <c r="AI62" s="67"/>
      <c r="AK62" s="149"/>
      <c r="AL62" s="67"/>
      <c r="AM62" s="67"/>
      <c r="AO62" s="149"/>
      <c r="AP62" s="67"/>
      <c r="AQ62" s="67"/>
      <c r="AS62" s="149"/>
      <c r="AT62" s="67"/>
      <c r="AU62" s="67"/>
    </row>
    <row r="63" spans="2:47" x14ac:dyDescent="0.25">
      <c r="B63" s="126">
        <v>3210</v>
      </c>
      <c r="C63" s="20" t="s">
        <v>34</v>
      </c>
      <c r="D63" s="21"/>
      <c r="E63" s="146">
        <f>+E24-E61</f>
        <v>0</v>
      </c>
      <c r="F63" s="38">
        <f>+F24-F61</f>
        <v>0</v>
      </c>
      <c r="G63" s="38">
        <f>+G24-G61</f>
        <v>0</v>
      </c>
      <c r="I63" s="146">
        <f t="shared" ref="I63:K63" si="65">+I24-I61</f>
        <v>0</v>
      </c>
      <c r="J63" s="38">
        <f t="shared" si="65"/>
        <v>0</v>
      </c>
      <c r="K63" s="38">
        <f t="shared" si="65"/>
        <v>0</v>
      </c>
      <c r="M63" s="146">
        <f t="shared" ref="M63:O63" si="66">+M24-M61</f>
        <v>0</v>
      </c>
      <c r="N63" s="38">
        <f t="shared" si="66"/>
        <v>0</v>
      </c>
      <c r="O63" s="38">
        <f t="shared" si="66"/>
        <v>0</v>
      </c>
      <c r="Q63" s="146">
        <f t="shared" ref="Q63:S63" si="67">+Q24-Q61</f>
        <v>0</v>
      </c>
      <c r="R63" s="38">
        <f t="shared" si="67"/>
        <v>0</v>
      </c>
      <c r="S63" s="38">
        <f t="shared" si="67"/>
        <v>0</v>
      </c>
      <c r="U63" s="146">
        <f t="shared" ref="U63:W63" si="68">+U24-U61</f>
        <v>0</v>
      </c>
      <c r="V63" s="38">
        <f t="shared" si="68"/>
        <v>0</v>
      </c>
      <c r="W63" s="38">
        <f t="shared" si="68"/>
        <v>0</v>
      </c>
      <c r="Y63" s="146">
        <f t="shared" ref="Y63:AA63" si="69">+Y24-Y61</f>
        <v>0</v>
      </c>
      <c r="Z63" s="38">
        <f t="shared" si="69"/>
        <v>0</v>
      </c>
      <c r="AA63" s="38">
        <f t="shared" si="69"/>
        <v>0</v>
      </c>
      <c r="AC63" s="146">
        <f>+AC24-AC61</f>
        <v>0</v>
      </c>
      <c r="AD63" s="38">
        <f>+AD24-AD61</f>
        <v>0</v>
      </c>
      <c r="AE63" s="38">
        <f>+AE24-AE61</f>
        <v>0</v>
      </c>
      <c r="AG63" s="146">
        <f>+AG24-AG61</f>
        <v>0</v>
      </c>
      <c r="AH63" s="38">
        <f>+AH24-AH61</f>
        <v>0</v>
      </c>
      <c r="AI63" s="38">
        <f>+AI24-AI61</f>
        <v>0</v>
      </c>
      <c r="AK63" s="146">
        <f>+AK24-AK61</f>
        <v>0</v>
      </c>
      <c r="AL63" s="38">
        <f>+AL24-AL61</f>
        <v>0</v>
      </c>
      <c r="AM63" s="38">
        <f>+AM24-AM61</f>
        <v>0</v>
      </c>
      <c r="AO63" s="146">
        <f>+AO24-AO61</f>
        <v>0</v>
      </c>
      <c r="AP63" s="38">
        <f>+AP24-AP61</f>
        <v>0</v>
      </c>
      <c r="AQ63" s="38">
        <f>+AQ24-AQ61</f>
        <v>0</v>
      </c>
      <c r="AS63" s="146">
        <f>+AS24-AS61</f>
        <v>0</v>
      </c>
      <c r="AT63" s="38">
        <f>+AT24-AT61</f>
        <v>0</v>
      </c>
      <c r="AU63" s="38">
        <f>+AU24-AU61</f>
        <v>0</v>
      </c>
    </row>
    <row r="64" spans="2:47" x14ac:dyDescent="0.25">
      <c r="B64" s="126"/>
      <c r="C64" s="20"/>
      <c r="D64" s="21"/>
      <c r="E64" s="147"/>
      <c r="F64" s="57"/>
      <c r="G64" s="57"/>
      <c r="I64" s="147"/>
      <c r="J64" s="57"/>
      <c r="K64" s="57"/>
      <c r="M64" s="147"/>
      <c r="N64" s="57"/>
      <c r="O64" s="57"/>
      <c r="Q64" s="147"/>
      <c r="R64" s="57"/>
      <c r="S64" s="57"/>
      <c r="U64" s="147"/>
      <c r="V64" s="57"/>
      <c r="W64" s="57"/>
      <c r="Y64" s="147"/>
      <c r="Z64" s="57"/>
      <c r="AA64" s="57"/>
      <c r="AC64" s="147"/>
      <c r="AD64" s="57"/>
      <c r="AE64" s="57"/>
      <c r="AG64" s="147"/>
      <c r="AH64" s="57"/>
      <c r="AI64" s="57"/>
      <c r="AK64" s="147"/>
      <c r="AL64" s="57"/>
      <c r="AM64" s="57"/>
      <c r="AO64" s="147"/>
      <c r="AP64" s="57"/>
      <c r="AQ64" s="57"/>
      <c r="AS64" s="147"/>
      <c r="AT64" s="57"/>
      <c r="AU64" s="57"/>
    </row>
    <row r="65" spans="2:47" x14ac:dyDescent="0.25">
      <c r="B65" s="127"/>
      <c r="C65" s="94"/>
      <c r="D65" s="116"/>
      <c r="E65" s="150"/>
      <c r="F65" s="118"/>
      <c r="G65" s="118"/>
      <c r="I65" s="150"/>
      <c r="J65" s="118"/>
      <c r="K65" s="118"/>
      <c r="M65" s="150"/>
      <c r="N65" s="118"/>
      <c r="O65" s="118"/>
      <c r="Q65" s="150"/>
      <c r="R65" s="118"/>
      <c r="S65" s="118"/>
      <c r="U65" s="150"/>
      <c r="V65" s="118"/>
      <c r="W65" s="118"/>
      <c r="Y65" s="150"/>
      <c r="Z65" s="118"/>
      <c r="AA65" s="118"/>
      <c r="AC65" s="150"/>
      <c r="AD65" s="118"/>
      <c r="AE65" s="118"/>
      <c r="AG65" s="150"/>
      <c r="AH65" s="118"/>
      <c r="AI65" s="118"/>
      <c r="AK65" s="150"/>
      <c r="AL65" s="118"/>
      <c r="AM65" s="118"/>
      <c r="AO65" s="150"/>
      <c r="AP65" s="118"/>
      <c r="AQ65" s="118"/>
      <c r="AS65" s="150"/>
      <c r="AT65" s="118"/>
      <c r="AU65" s="118"/>
    </row>
    <row r="67" spans="2:47" x14ac:dyDescent="0.25">
      <c r="B67" s="240" t="str">
        <f>+B1</f>
        <v>3.2.2.0.0 Entidades Paramunicipales Empresariales Financieras Monetarias Con Participacion Estatal Mayoritaria</v>
      </c>
      <c r="C67" s="241"/>
      <c r="D67" s="241"/>
      <c r="E67" s="241"/>
      <c r="F67" s="241"/>
      <c r="G67" s="242"/>
    </row>
    <row r="68" spans="2:47" x14ac:dyDescent="0.25">
      <c r="B68" s="237" t="s">
        <v>148</v>
      </c>
      <c r="C68" s="238"/>
      <c r="D68" s="238"/>
      <c r="E68" s="238"/>
      <c r="F68" s="238"/>
      <c r="G68" s="239"/>
    </row>
    <row r="69" spans="2:47" x14ac:dyDescent="0.25">
      <c r="B69" s="217" t="s">
        <v>192</v>
      </c>
      <c r="C69" s="238"/>
      <c r="D69" s="238"/>
      <c r="E69" s="238"/>
      <c r="F69" s="238"/>
      <c r="G69" s="219"/>
      <c r="I69" s="231" t="str">
        <f t="shared" ref="I69" si="70">+I3</f>
        <v>Descentralizado 1</v>
      </c>
      <c r="J69" s="232"/>
      <c r="K69" s="233"/>
      <c r="M69" s="231" t="str">
        <f t="shared" ref="M69" si="71">+M3</f>
        <v>Descentralizado 2</v>
      </c>
      <c r="N69" s="232"/>
      <c r="O69" s="233"/>
      <c r="Q69" s="231" t="str">
        <f t="shared" ref="Q69" si="72">+Q3</f>
        <v>Descentralizado 3</v>
      </c>
      <c r="R69" s="232"/>
      <c r="S69" s="233"/>
      <c r="U69" s="231" t="str">
        <f t="shared" ref="U69" si="73">+U3</f>
        <v>Descentralizado 4</v>
      </c>
      <c r="V69" s="232"/>
      <c r="W69" s="233"/>
      <c r="Y69" s="231" t="str">
        <f t="shared" ref="Y69" si="74">+Y3</f>
        <v>Descentralizado 5</v>
      </c>
      <c r="Z69" s="232"/>
      <c r="AA69" s="233"/>
      <c r="AC69" s="231" t="str">
        <f>+AC3</f>
        <v>Descentralizado 6</v>
      </c>
      <c r="AD69" s="232"/>
      <c r="AE69" s="233"/>
      <c r="AG69" s="231" t="str">
        <f>+AG3</f>
        <v>Descentralizado 7</v>
      </c>
      <c r="AH69" s="232"/>
      <c r="AI69" s="233"/>
      <c r="AK69" s="231" t="str">
        <f>+AK3</f>
        <v>Descentralizado 8</v>
      </c>
      <c r="AL69" s="232"/>
      <c r="AM69" s="233"/>
      <c r="AO69" s="231" t="str">
        <f>+AO3</f>
        <v>Descentralizado 9</v>
      </c>
      <c r="AP69" s="232"/>
      <c r="AQ69" s="233"/>
      <c r="AS69" s="231" t="str">
        <f>+AS3</f>
        <v>Descentralizado 10</v>
      </c>
      <c r="AT69" s="232"/>
      <c r="AU69" s="233"/>
    </row>
    <row r="70" spans="2:47" x14ac:dyDescent="0.25">
      <c r="B70" s="125"/>
      <c r="C70" s="10"/>
      <c r="D70" s="11"/>
      <c r="E70" s="144">
        <v>2024</v>
      </c>
      <c r="F70" s="7">
        <v>2023</v>
      </c>
      <c r="G70" s="7">
        <v>2022</v>
      </c>
      <c r="I70" s="144">
        <v>2024</v>
      </c>
      <c r="J70" s="7">
        <v>2023</v>
      </c>
      <c r="K70" s="7">
        <v>2022</v>
      </c>
      <c r="M70" s="144">
        <v>2024</v>
      </c>
      <c r="N70" s="7">
        <v>2023</v>
      </c>
      <c r="O70" s="7">
        <v>2022</v>
      </c>
      <c r="Q70" s="144">
        <v>2024</v>
      </c>
      <c r="R70" s="7">
        <v>2023</v>
      </c>
      <c r="S70" s="7">
        <v>2022</v>
      </c>
      <c r="U70" s="144">
        <v>2024</v>
      </c>
      <c r="V70" s="7">
        <v>2023</v>
      </c>
      <c r="W70" s="7">
        <v>2022</v>
      </c>
      <c r="Y70" s="144">
        <v>2023</v>
      </c>
      <c r="Z70" s="7">
        <v>2022</v>
      </c>
      <c r="AA70" s="7">
        <v>2021</v>
      </c>
      <c r="AC70" s="144">
        <v>2023</v>
      </c>
      <c r="AD70" s="7">
        <v>2022</v>
      </c>
      <c r="AE70" s="7">
        <v>2021</v>
      </c>
      <c r="AG70" s="144">
        <v>2023</v>
      </c>
      <c r="AH70" s="7">
        <v>2022</v>
      </c>
      <c r="AI70" s="7">
        <v>2021</v>
      </c>
      <c r="AK70" s="144">
        <v>2023</v>
      </c>
      <c r="AL70" s="7">
        <v>2022</v>
      </c>
      <c r="AM70" s="7">
        <v>2021</v>
      </c>
      <c r="AO70" s="144">
        <v>2023</v>
      </c>
      <c r="AP70" s="7">
        <v>2022</v>
      </c>
      <c r="AQ70" s="7">
        <v>2021</v>
      </c>
      <c r="AS70" s="144">
        <v>2023</v>
      </c>
      <c r="AT70" s="7">
        <v>2022</v>
      </c>
      <c r="AU70" s="7">
        <v>2021</v>
      </c>
    </row>
    <row r="71" spans="2:47" x14ac:dyDescent="0.25">
      <c r="B71" s="126"/>
      <c r="C71" s="41" t="s">
        <v>6</v>
      </c>
      <c r="E71" s="151"/>
      <c r="F71" s="134"/>
      <c r="G71" s="138"/>
      <c r="I71" s="151"/>
      <c r="J71" s="134"/>
      <c r="K71" s="138"/>
      <c r="M71" s="151"/>
      <c r="N71" s="134"/>
      <c r="O71" s="138"/>
      <c r="Q71" s="151"/>
      <c r="R71" s="134"/>
      <c r="S71" s="138"/>
      <c r="U71" s="151"/>
      <c r="V71" s="134"/>
      <c r="W71" s="138"/>
      <c r="Y71" s="151"/>
      <c r="Z71" s="134"/>
      <c r="AA71" s="138"/>
      <c r="AC71" s="151"/>
      <c r="AD71" s="134"/>
      <c r="AE71" s="138"/>
      <c r="AG71" s="151"/>
      <c r="AH71" s="134"/>
      <c r="AI71" s="138"/>
      <c r="AK71" s="151"/>
      <c r="AL71" s="134"/>
      <c r="AM71" s="138"/>
      <c r="AO71" s="151"/>
      <c r="AP71" s="134"/>
      <c r="AQ71" s="138"/>
      <c r="AS71" s="151"/>
      <c r="AT71" s="134"/>
      <c r="AU71" s="138"/>
    </row>
    <row r="72" spans="2:47" x14ac:dyDescent="0.25">
      <c r="B72" s="126"/>
      <c r="C72" s="131"/>
      <c r="D72" s="42"/>
      <c r="E72" s="152"/>
      <c r="F72" s="135"/>
      <c r="G72" s="138"/>
      <c r="I72" s="152"/>
      <c r="J72" s="135"/>
      <c r="K72" s="138"/>
      <c r="M72" s="152"/>
      <c r="N72" s="135"/>
      <c r="O72" s="138"/>
      <c r="Q72" s="152"/>
      <c r="R72" s="135"/>
      <c r="S72" s="138"/>
      <c r="U72" s="152"/>
      <c r="V72" s="135"/>
      <c r="W72" s="138"/>
      <c r="Y72" s="152"/>
      <c r="Z72" s="135"/>
      <c r="AA72" s="138"/>
      <c r="AC72" s="152"/>
      <c r="AD72" s="135"/>
      <c r="AE72" s="138"/>
      <c r="AG72" s="152"/>
      <c r="AH72" s="135"/>
      <c r="AI72" s="138"/>
      <c r="AK72" s="152"/>
      <c r="AL72" s="135"/>
      <c r="AM72" s="138"/>
      <c r="AO72" s="152"/>
      <c r="AP72" s="135"/>
      <c r="AQ72" s="138"/>
      <c r="AS72" s="152"/>
      <c r="AT72" s="135"/>
      <c r="AU72" s="138"/>
    </row>
    <row r="73" spans="2:47" x14ac:dyDescent="0.25">
      <c r="B73" s="126"/>
      <c r="C73" s="41" t="s">
        <v>11</v>
      </c>
      <c r="E73" s="152"/>
      <c r="F73" s="135"/>
      <c r="G73" s="138"/>
      <c r="I73" s="152"/>
      <c r="J73" s="135"/>
      <c r="K73" s="138"/>
      <c r="M73" s="152"/>
      <c r="N73" s="135"/>
      <c r="O73" s="138"/>
      <c r="Q73" s="152"/>
      <c r="R73" s="135"/>
      <c r="S73" s="138"/>
      <c r="U73" s="152"/>
      <c r="V73" s="135"/>
      <c r="W73" s="138"/>
      <c r="Y73" s="152"/>
      <c r="Z73" s="135"/>
      <c r="AA73" s="138"/>
      <c r="AC73" s="152"/>
      <c r="AD73" s="135"/>
      <c r="AE73" s="138"/>
      <c r="AG73" s="152"/>
      <c r="AH73" s="135"/>
      <c r="AI73" s="138"/>
      <c r="AK73" s="152"/>
      <c r="AL73" s="135"/>
      <c r="AM73" s="138"/>
      <c r="AO73" s="152"/>
      <c r="AP73" s="135"/>
      <c r="AQ73" s="138"/>
      <c r="AS73" s="152"/>
      <c r="AT73" s="135"/>
      <c r="AU73" s="138"/>
    </row>
    <row r="74" spans="2:47" x14ac:dyDescent="0.25">
      <c r="B74" s="126">
        <v>1110</v>
      </c>
      <c r="C74" s="131"/>
      <c r="D74" s="128" t="s">
        <v>16</v>
      </c>
      <c r="E74" s="147">
        <f t="shared" ref="E74:G80" si="75">+I74+M74+Q74+U74+Y74+AC74+AG74+AK74+AO74+AS74</f>
        <v>0</v>
      </c>
      <c r="F74" s="57">
        <f t="shared" si="75"/>
        <v>0</v>
      </c>
      <c r="G74" s="139">
        <f t="shared" si="75"/>
        <v>0</v>
      </c>
      <c r="I74" s="147">
        <v>0</v>
      </c>
      <c r="J74" s="57">
        <v>0</v>
      </c>
      <c r="K74" s="139">
        <v>0</v>
      </c>
      <c r="M74" s="147">
        <v>0</v>
      </c>
      <c r="N74" s="57">
        <v>0</v>
      </c>
      <c r="O74" s="139">
        <v>0</v>
      </c>
      <c r="Q74" s="147">
        <v>0</v>
      </c>
      <c r="R74" s="57">
        <v>0</v>
      </c>
      <c r="S74" s="139">
        <v>0</v>
      </c>
      <c r="U74" s="147">
        <v>0</v>
      </c>
      <c r="V74" s="57">
        <v>0</v>
      </c>
      <c r="W74" s="139">
        <v>0</v>
      </c>
      <c r="Y74" s="147">
        <v>0</v>
      </c>
      <c r="Z74" s="57">
        <v>0</v>
      </c>
      <c r="AA74" s="139">
        <v>0</v>
      </c>
      <c r="AC74" s="147">
        <v>0</v>
      </c>
      <c r="AD74" s="57">
        <v>0</v>
      </c>
      <c r="AE74" s="139">
        <v>0</v>
      </c>
      <c r="AG74" s="147">
        <v>0</v>
      </c>
      <c r="AH74" s="57">
        <v>0</v>
      </c>
      <c r="AI74" s="139">
        <v>0</v>
      </c>
      <c r="AK74" s="147">
        <v>0</v>
      </c>
      <c r="AL74" s="57">
        <v>0</v>
      </c>
      <c r="AM74" s="139">
        <v>0</v>
      </c>
      <c r="AO74" s="147">
        <v>0</v>
      </c>
      <c r="AP74" s="57">
        <v>0</v>
      </c>
      <c r="AQ74" s="139">
        <v>0</v>
      </c>
      <c r="AS74" s="147">
        <v>0</v>
      </c>
      <c r="AT74" s="57">
        <v>0</v>
      </c>
      <c r="AU74" s="139">
        <v>0</v>
      </c>
    </row>
    <row r="75" spans="2:47" x14ac:dyDescent="0.25">
      <c r="B75" s="126">
        <v>1120</v>
      </c>
      <c r="C75" s="131"/>
      <c r="D75" s="128" t="s">
        <v>20</v>
      </c>
      <c r="E75" s="147">
        <f t="shared" si="75"/>
        <v>0</v>
      </c>
      <c r="F75" s="57">
        <f t="shared" si="75"/>
        <v>0</v>
      </c>
      <c r="G75" s="139">
        <f t="shared" si="75"/>
        <v>0</v>
      </c>
      <c r="I75" s="147">
        <v>0</v>
      </c>
      <c r="J75" s="57">
        <v>0</v>
      </c>
      <c r="K75" s="139">
        <v>0</v>
      </c>
      <c r="M75" s="147">
        <v>0</v>
      </c>
      <c r="N75" s="57">
        <v>0</v>
      </c>
      <c r="O75" s="139">
        <v>0</v>
      </c>
      <c r="Q75" s="147">
        <v>0</v>
      </c>
      <c r="R75" s="57">
        <v>0</v>
      </c>
      <c r="S75" s="139">
        <v>0</v>
      </c>
      <c r="U75" s="147">
        <v>0</v>
      </c>
      <c r="V75" s="57">
        <v>0</v>
      </c>
      <c r="W75" s="139">
        <v>0</v>
      </c>
      <c r="Y75" s="147">
        <v>0</v>
      </c>
      <c r="Z75" s="57">
        <v>0</v>
      </c>
      <c r="AA75" s="139">
        <v>0</v>
      </c>
      <c r="AC75" s="147">
        <v>0</v>
      </c>
      <c r="AD75" s="57">
        <v>0</v>
      </c>
      <c r="AE75" s="139">
        <v>0</v>
      </c>
      <c r="AG75" s="147">
        <v>0</v>
      </c>
      <c r="AH75" s="57">
        <v>0</v>
      </c>
      <c r="AI75" s="139">
        <v>0</v>
      </c>
      <c r="AK75" s="147">
        <v>0</v>
      </c>
      <c r="AL75" s="57">
        <v>0</v>
      </c>
      <c r="AM75" s="139">
        <v>0</v>
      </c>
      <c r="AO75" s="147">
        <v>0</v>
      </c>
      <c r="AP75" s="57">
        <v>0</v>
      </c>
      <c r="AQ75" s="139">
        <v>0</v>
      </c>
      <c r="AS75" s="147">
        <v>0</v>
      </c>
      <c r="AT75" s="57">
        <v>0</v>
      </c>
      <c r="AU75" s="139">
        <v>0</v>
      </c>
    </row>
    <row r="76" spans="2:47" x14ac:dyDescent="0.25">
      <c r="B76" s="126">
        <v>1130</v>
      </c>
      <c r="C76" s="131"/>
      <c r="D76" s="128" t="s">
        <v>24</v>
      </c>
      <c r="E76" s="147">
        <f t="shared" si="75"/>
        <v>0</v>
      </c>
      <c r="F76" s="57">
        <f t="shared" si="75"/>
        <v>0</v>
      </c>
      <c r="G76" s="139">
        <f t="shared" si="75"/>
        <v>0</v>
      </c>
      <c r="I76" s="147">
        <v>0</v>
      </c>
      <c r="J76" s="57">
        <v>0</v>
      </c>
      <c r="K76" s="139">
        <v>0</v>
      </c>
      <c r="M76" s="147">
        <v>0</v>
      </c>
      <c r="N76" s="57">
        <v>0</v>
      </c>
      <c r="O76" s="139">
        <v>0</v>
      </c>
      <c r="Q76" s="147">
        <v>0</v>
      </c>
      <c r="R76" s="57">
        <v>0</v>
      </c>
      <c r="S76" s="139">
        <v>0</v>
      </c>
      <c r="U76" s="147">
        <v>0</v>
      </c>
      <c r="V76" s="57">
        <v>0</v>
      </c>
      <c r="W76" s="139">
        <v>0</v>
      </c>
      <c r="Y76" s="147">
        <v>0</v>
      </c>
      <c r="Z76" s="57">
        <v>0</v>
      </c>
      <c r="AA76" s="139">
        <v>0</v>
      </c>
      <c r="AC76" s="147">
        <v>0</v>
      </c>
      <c r="AD76" s="57">
        <v>0</v>
      </c>
      <c r="AE76" s="139">
        <v>0</v>
      </c>
      <c r="AG76" s="147">
        <v>0</v>
      </c>
      <c r="AH76" s="57">
        <v>0</v>
      </c>
      <c r="AI76" s="139">
        <v>0</v>
      </c>
      <c r="AK76" s="147">
        <v>0</v>
      </c>
      <c r="AL76" s="57">
        <v>0</v>
      </c>
      <c r="AM76" s="139">
        <v>0</v>
      </c>
      <c r="AO76" s="147">
        <v>0</v>
      </c>
      <c r="AP76" s="57">
        <v>0</v>
      </c>
      <c r="AQ76" s="139">
        <v>0</v>
      </c>
      <c r="AS76" s="147">
        <v>0</v>
      </c>
      <c r="AT76" s="57">
        <v>0</v>
      </c>
      <c r="AU76" s="139">
        <v>0</v>
      </c>
    </row>
    <row r="77" spans="2:47" x14ac:dyDescent="0.25">
      <c r="B77" s="126">
        <v>1140</v>
      </c>
      <c r="C77" s="131"/>
      <c r="D77" s="128" t="s">
        <v>27</v>
      </c>
      <c r="E77" s="147">
        <f t="shared" si="75"/>
        <v>0</v>
      </c>
      <c r="F77" s="57">
        <f t="shared" si="75"/>
        <v>0</v>
      </c>
      <c r="G77" s="139">
        <f t="shared" si="75"/>
        <v>0</v>
      </c>
      <c r="I77" s="147">
        <v>0</v>
      </c>
      <c r="J77" s="57">
        <v>0</v>
      </c>
      <c r="K77" s="139">
        <v>0</v>
      </c>
      <c r="M77" s="147">
        <v>0</v>
      </c>
      <c r="N77" s="57">
        <v>0</v>
      </c>
      <c r="O77" s="139">
        <v>0</v>
      </c>
      <c r="Q77" s="147">
        <v>0</v>
      </c>
      <c r="R77" s="57">
        <v>0</v>
      </c>
      <c r="S77" s="139">
        <v>0</v>
      </c>
      <c r="U77" s="147">
        <v>0</v>
      </c>
      <c r="V77" s="57">
        <v>0</v>
      </c>
      <c r="W77" s="139">
        <v>0</v>
      </c>
      <c r="Y77" s="147">
        <v>0</v>
      </c>
      <c r="Z77" s="57">
        <v>0</v>
      </c>
      <c r="AA77" s="139">
        <v>0</v>
      </c>
      <c r="AC77" s="147">
        <v>0</v>
      </c>
      <c r="AD77" s="57">
        <v>0</v>
      </c>
      <c r="AE77" s="139">
        <v>0</v>
      </c>
      <c r="AG77" s="147">
        <v>0</v>
      </c>
      <c r="AH77" s="57">
        <v>0</v>
      </c>
      <c r="AI77" s="139">
        <v>0</v>
      </c>
      <c r="AK77" s="147">
        <v>0</v>
      </c>
      <c r="AL77" s="57">
        <v>0</v>
      </c>
      <c r="AM77" s="139">
        <v>0</v>
      </c>
      <c r="AO77" s="147">
        <v>0</v>
      </c>
      <c r="AP77" s="57">
        <v>0</v>
      </c>
      <c r="AQ77" s="139">
        <v>0</v>
      </c>
      <c r="AS77" s="147">
        <v>0</v>
      </c>
      <c r="AT77" s="57">
        <v>0</v>
      </c>
      <c r="AU77" s="139">
        <v>0</v>
      </c>
    </row>
    <row r="78" spans="2:47" x14ac:dyDescent="0.25">
      <c r="B78" s="126">
        <v>1150</v>
      </c>
      <c r="C78" s="131"/>
      <c r="D78" s="128" t="s">
        <v>31</v>
      </c>
      <c r="E78" s="147">
        <f t="shared" si="75"/>
        <v>0</v>
      </c>
      <c r="F78" s="57">
        <f t="shared" si="75"/>
        <v>0</v>
      </c>
      <c r="G78" s="139">
        <f t="shared" si="75"/>
        <v>0</v>
      </c>
      <c r="I78" s="147">
        <v>0</v>
      </c>
      <c r="J78" s="57">
        <v>0</v>
      </c>
      <c r="K78" s="139">
        <v>0</v>
      </c>
      <c r="M78" s="147">
        <v>0</v>
      </c>
      <c r="N78" s="57">
        <v>0</v>
      </c>
      <c r="O78" s="139">
        <v>0</v>
      </c>
      <c r="Q78" s="147">
        <v>0</v>
      </c>
      <c r="R78" s="57">
        <v>0</v>
      </c>
      <c r="S78" s="139">
        <v>0</v>
      </c>
      <c r="U78" s="147">
        <v>0</v>
      </c>
      <c r="V78" s="57">
        <v>0</v>
      </c>
      <c r="W78" s="139">
        <v>0</v>
      </c>
      <c r="Y78" s="147">
        <v>0</v>
      </c>
      <c r="Z78" s="57">
        <v>0</v>
      </c>
      <c r="AA78" s="139">
        <v>0</v>
      </c>
      <c r="AC78" s="147">
        <v>0</v>
      </c>
      <c r="AD78" s="57">
        <v>0</v>
      </c>
      <c r="AE78" s="139">
        <v>0</v>
      </c>
      <c r="AG78" s="147">
        <v>0</v>
      </c>
      <c r="AH78" s="57">
        <v>0</v>
      </c>
      <c r="AI78" s="139">
        <v>0</v>
      </c>
      <c r="AK78" s="147">
        <v>0</v>
      </c>
      <c r="AL78" s="57">
        <v>0</v>
      </c>
      <c r="AM78" s="139">
        <v>0</v>
      </c>
      <c r="AO78" s="147">
        <v>0</v>
      </c>
      <c r="AP78" s="57">
        <v>0</v>
      </c>
      <c r="AQ78" s="139">
        <v>0</v>
      </c>
      <c r="AS78" s="147">
        <v>0</v>
      </c>
      <c r="AT78" s="57">
        <v>0</v>
      </c>
      <c r="AU78" s="139">
        <v>0</v>
      </c>
    </row>
    <row r="79" spans="2:47" x14ac:dyDescent="0.25">
      <c r="B79" s="126">
        <v>1160</v>
      </c>
      <c r="C79" s="131"/>
      <c r="D79" s="128" t="s">
        <v>35</v>
      </c>
      <c r="E79" s="147">
        <f t="shared" si="75"/>
        <v>0</v>
      </c>
      <c r="F79" s="57">
        <f t="shared" si="75"/>
        <v>0</v>
      </c>
      <c r="G79" s="139">
        <f t="shared" si="75"/>
        <v>0</v>
      </c>
      <c r="I79" s="147">
        <v>0</v>
      </c>
      <c r="J79" s="57">
        <v>0</v>
      </c>
      <c r="K79" s="139">
        <v>0</v>
      </c>
      <c r="M79" s="147">
        <v>0</v>
      </c>
      <c r="N79" s="57">
        <v>0</v>
      </c>
      <c r="O79" s="139">
        <v>0</v>
      </c>
      <c r="Q79" s="147">
        <v>0</v>
      </c>
      <c r="R79" s="57">
        <v>0</v>
      </c>
      <c r="S79" s="139">
        <v>0</v>
      </c>
      <c r="U79" s="147">
        <v>0</v>
      </c>
      <c r="V79" s="57">
        <v>0</v>
      </c>
      <c r="W79" s="139">
        <v>0</v>
      </c>
      <c r="Y79" s="147">
        <v>0</v>
      </c>
      <c r="Z79" s="57">
        <v>0</v>
      </c>
      <c r="AA79" s="139">
        <v>0</v>
      </c>
      <c r="AC79" s="147">
        <v>0</v>
      </c>
      <c r="AD79" s="57">
        <v>0</v>
      </c>
      <c r="AE79" s="139">
        <v>0</v>
      </c>
      <c r="AG79" s="147">
        <v>0</v>
      </c>
      <c r="AH79" s="57">
        <v>0</v>
      </c>
      <c r="AI79" s="139">
        <v>0</v>
      </c>
      <c r="AK79" s="147">
        <v>0</v>
      </c>
      <c r="AL79" s="57">
        <v>0</v>
      </c>
      <c r="AM79" s="139">
        <v>0</v>
      </c>
      <c r="AO79" s="147">
        <v>0</v>
      </c>
      <c r="AP79" s="57">
        <v>0</v>
      </c>
      <c r="AQ79" s="139">
        <v>0</v>
      </c>
      <c r="AS79" s="147">
        <v>0</v>
      </c>
      <c r="AT79" s="57">
        <v>0</v>
      </c>
      <c r="AU79" s="139">
        <v>0</v>
      </c>
    </row>
    <row r="80" spans="2:47" x14ac:dyDescent="0.25">
      <c r="B80" s="126">
        <v>1190</v>
      </c>
      <c r="C80" s="131"/>
      <c r="D80" s="128" t="s">
        <v>39</v>
      </c>
      <c r="E80" s="147">
        <f t="shared" si="75"/>
        <v>0</v>
      </c>
      <c r="F80" s="57">
        <f t="shared" si="75"/>
        <v>0</v>
      </c>
      <c r="G80" s="139">
        <f t="shared" si="75"/>
        <v>0</v>
      </c>
      <c r="I80" s="147">
        <v>0</v>
      </c>
      <c r="J80" s="57">
        <v>0</v>
      </c>
      <c r="K80" s="139">
        <v>0</v>
      </c>
      <c r="M80" s="147">
        <v>0</v>
      </c>
      <c r="N80" s="57">
        <v>0</v>
      </c>
      <c r="O80" s="139">
        <v>0</v>
      </c>
      <c r="Q80" s="147">
        <v>0</v>
      </c>
      <c r="R80" s="57">
        <v>0</v>
      </c>
      <c r="S80" s="139">
        <v>0</v>
      </c>
      <c r="U80" s="147">
        <v>0</v>
      </c>
      <c r="V80" s="57">
        <v>0</v>
      </c>
      <c r="W80" s="139">
        <v>0</v>
      </c>
      <c r="Y80" s="147">
        <v>0</v>
      </c>
      <c r="Z80" s="57">
        <v>0</v>
      </c>
      <c r="AA80" s="139">
        <v>0</v>
      </c>
      <c r="AC80" s="147">
        <v>0</v>
      </c>
      <c r="AD80" s="57">
        <v>0</v>
      </c>
      <c r="AE80" s="139">
        <v>0</v>
      </c>
      <c r="AG80" s="147">
        <v>0</v>
      </c>
      <c r="AH80" s="57">
        <v>0</v>
      </c>
      <c r="AI80" s="139">
        <v>0</v>
      </c>
      <c r="AK80" s="147">
        <v>0</v>
      </c>
      <c r="AL80" s="57">
        <v>0</v>
      </c>
      <c r="AM80" s="139">
        <v>0</v>
      </c>
      <c r="AO80" s="147">
        <v>0</v>
      </c>
      <c r="AP80" s="57">
        <v>0</v>
      </c>
      <c r="AQ80" s="139">
        <v>0</v>
      </c>
      <c r="AS80" s="147">
        <v>0</v>
      </c>
      <c r="AT80" s="57">
        <v>0</v>
      </c>
      <c r="AU80" s="139">
        <v>0</v>
      </c>
    </row>
    <row r="81" spans="2:47" x14ac:dyDescent="0.25">
      <c r="B81" s="126"/>
      <c r="C81" s="131"/>
      <c r="D81" s="128"/>
      <c r="E81" s="147"/>
      <c r="F81" s="57"/>
      <c r="G81" s="139"/>
      <c r="I81" s="147"/>
      <c r="J81" s="57"/>
      <c r="K81" s="139"/>
      <c r="M81" s="147"/>
      <c r="N81" s="57"/>
      <c r="O81" s="139"/>
      <c r="Q81" s="147"/>
      <c r="R81" s="57"/>
      <c r="S81" s="139"/>
      <c r="U81" s="147"/>
      <c r="V81" s="57"/>
      <c r="W81" s="139"/>
      <c r="Y81" s="147"/>
      <c r="Z81" s="57"/>
      <c r="AA81" s="139"/>
      <c r="AC81" s="147"/>
      <c r="AD81" s="57"/>
      <c r="AE81" s="139"/>
      <c r="AG81" s="147"/>
      <c r="AH81" s="57"/>
      <c r="AI81" s="139"/>
      <c r="AK81" s="147"/>
      <c r="AL81" s="57"/>
      <c r="AM81" s="139"/>
      <c r="AO81" s="147"/>
      <c r="AP81" s="57"/>
      <c r="AQ81" s="139"/>
      <c r="AS81" s="147"/>
      <c r="AT81" s="57"/>
      <c r="AU81" s="139"/>
    </row>
    <row r="82" spans="2:47" x14ac:dyDescent="0.25">
      <c r="B82" s="126">
        <v>1100</v>
      </c>
      <c r="C82" s="131"/>
      <c r="D82" s="129" t="s">
        <v>46</v>
      </c>
      <c r="E82" s="149">
        <f>SUM(E74:E80)</f>
        <v>0</v>
      </c>
      <c r="F82" s="67">
        <f>SUM(F74:F80)</f>
        <v>0</v>
      </c>
      <c r="G82" s="140">
        <f>SUM(G74:G80)</f>
        <v>0</v>
      </c>
      <c r="I82" s="149">
        <f t="shared" ref="I82:K82" si="76">SUM(I74:I80)</f>
        <v>0</v>
      </c>
      <c r="J82" s="67">
        <f t="shared" si="76"/>
        <v>0</v>
      </c>
      <c r="K82" s="140">
        <f t="shared" si="76"/>
        <v>0</v>
      </c>
      <c r="M82" s="149">
        <f t="shared" ref="M82:O82" si="77">SUM(M74:M80)</f>
        <v>0</v>
      </c>
      <c r="N82" s="67">
        <f t="shared" si="77"/>
        <v>0</v>
      </c>
      <c r="O82" s="140">
        <f t="shared" si="77"/>
        <v>0</v>
      </c>
      <c r="Q82" s="149">
        <f t="shared" ref="Q82:S82" si="78">SUM(Q74:Q80)</f>
        <v>0</v>
      </c>
      <c r="R82" s="67">
        <f t="shared" si="78"/>
        <v>0</v>
      </c>
      <c r="S82" s="140">
        <f t="shared" si="78"/>
        <v>0</v>
      </c>
      <c r="U82" s="149">
        <f t="shared" ref="U82:W82" si="79">SUM(U74:U80)</f>
        <v>0</v>
      </c>
      <c r="V82" s="67">
        <f t="shared" si="79"/>
        <v>0</v>
      </c>
      <c r="W82" s="140">
        <f t="shared" si="79"/>
        <v>0</v>
      </c>
      <c r="Y82" s="149">
        <f t="shared" ref="Y82:AA82" si="80">SUM(Y74:Y80)</f>
        <v>0</v>
      </c>
      <c r="Z82" s="67">
        <f t="shared" si="80"/>
        <v>0</v>
      </c>
      <c r="AA82" s="140">
        <f t="shared" si="80"/>
        <v>0</v>
      </c>
      <c r="AC82" s="149">
        <f>SUM(AC74:AC80)</f>
        <v>0</v>
      </c>
      <c r="AD82" s="67">
        <f>SUM(AD74:AD80)</f>
        <v>0</v>
      </c>
      <c r="AE82" s="140">
        <f>SUM(AE74:AE80)</f>
        <v>0</v>
      </c>
      <c r="AG82" s="149">
        <f>SUM(AG74:AG80)</f>
        <v>0</v>
      </c>
      <c r="AH82" s="67">
        <f>SUM(AH74:AH80)</f>
        <v>0</v>
      </c>
      <c r="AI82" s="140">
        <f>SUM(AI74:AI80)</f>
        <v>0</v>
      </c>
      <c r="AK82" s="149">
        <f>SUM(AK74:AK80)</f>
        <v>0</v>
      </c>
      <c r="AL82" s="67">
        <f>SUM(AL74:AL80)</f>
        <v>0</v>
      </c>
      <c r="AM82" s="140">
        <f>SUM(AM74:AM80)</f>
        <v>0</v>
      </c>
      <c r="AO82" s="149">
        <f>SUM(AO74:AO80)</f>
        <v>0</v>
      </c>
      <c r="AP82" s="67">
        <f>SUM(AP74:AP80)</f>
        <v>0</v>
      </c>
      <c r="AQ82" s="140">
        <f>SUM(AQ74:AQ80)</f>
        <v>0</v>
      </c>
      <c r="AS82" s="149">
        <f>SUM(AS74:AS80)</f>
        <v>0</v>
      </c>
      <c r="AT82" s="67">
        <f>SUM(AT74:AT80)</f>
        <v>0</v>
      </c>
      <c r="AU82" s="140">
        <f>SUM(AU74:AU80)</f>
        <v>0</v>
      </c>
    </row>
    <row r="83" spans="2:47" x14ac:dyDescent="0.25">
      <c r="B83" s="126"/>
      <c r="C83" s="131"/>
      <c r="D83" s="42"/>
      <c r="E83" s="152"/>
      <c r="F83" s="135"/>
      <c r="G83" s="141"/>
      <c r="I83" s="152"/>
      <c r="J83" s="135"/>
      <c r="K83" s="141"/>
      <c r="M83" s="152"/>
      <c r="N83" s="135"/>
      <c r="O83" s="141"/>
      <c r="Q83" s="152"/>
      <c r="R83" s="135"/>
      <c r="S83" s="141"/>
      <c r="U83" s="152"/>
      <c r="V83" s="135"/>
      <c r="W83" s="141"/>
      <c r="Y83" s="152"/>
      <c r="Z83" s="135"/>
      <c r="AA83" s="141"/>
      <c r="AC83" s="152"/>
      <c r="AD83" s="135"/>
      <c r="AE83" s="141"/>
      <c r="AG83" s="152"/>
      <c r="AH83" s="135"/>
      <c r="AI83" s="141"/>
      <c r="AK83" s="152"/>
      <c r="AL83" s="135"/>
      <c r="AM83" s="141"/>
      <c r="AO83" s="152"/>
      <c r="AP83" s="135"/>
      <c r="AQ83" s="141"/>
      <c r="AS83" s="152"/>
      <c r="AT83" s="135"/>
      <c r="AU83" s="141"/>
    </row>
    <row r="84" spans="2:47" x14ac:dyDescent="0.25">
      <c r="B84" s="126"/>
      <c r="C84" s="41" t="s">
        <v>49</v>
      </c>
      <c r="E84" s="152"/>
      <c r="F84" s="135"/>
      <c r="G84" s="141"/>
      <c r="I84" s="152"/>
      <c r="J84" s="135"/>
      <c r="K84" s="141"/>
      <c r="M84" s="152"/>
      <c r="N84" s="135"/>
      <c r="O84" s="141"/>
      <c r="Q84" s="152"/>
      <c r="R84" s="135"/>
      <c r="S84" s="141"/>
      <c r="U84" s="152"/>
      <c r="V84" s="135"/>
      <c r="W84" s="141"/>
      <c r="Y84" s="152"/>
      <c r="Z84" s="135"/>
      <c r="AA84" s="141"/>
      <c r="AC84" s="152"/>
      <c r="AD84" s="135"/>
      <c r="AE84" s="141"/>
      <c r="AG84" s="152"/>
      <c r="AH84" s="135"/>
      <c r="AI84" s="141"/>
      <c r="AK84" s="152"/>
      <c r="AL84" s="135"/>
      <c r="AM84" s="141"/>
      <c r="AO84" s="152"/>
      <c r="AP84" s="135"/>
      <c r="AQ84" s="141"/>
      <c r="AS84" s="152"/>
      <c r="AT84" s="135"/>
      <c r="AU84" s="141"/>
    </row>
    <row r="85" spans="2:47" x14ac:dyDescent="0.25">
      <c r="B85" s="126">
        <v>1210</v>
      </c>
      <c r="C85" s="131"/>
      <c r="D85" s="128" t="s">
        <v>53</v>
      </c>
      <c r="E85" s="147">
        <f t="shared" ref="E85:G93" si="81">+I85+M85+Q85+U85+Y85+AC85+AG85+AK85+AO85+AS85</f>
        <v>0</v>
      </c>
      <c r="F85" s="57">
        <f t="shared" si="81"/>
        <v>0</v>
      </c>
      <c r="G85" s="139">
        <f t="shared" si="81"/>
        <v>0</v>
      </c>
      <c r="I85" s="147">
        <v>0</v>
      </c>
      <c r="J85" s="57">
        <v>0</v>
      </c>
      <c r="K85" s="139">
        <v>0</v>
      </c>
      <c r="M85" s="147">
        <v>0</v>
      </c>
      <c r="N85" s="57">
        <v>0</v>
      </c>
      <c r="O85" s="139">
        <v>0</v>
      </c>
      <c r="Q85" s="147">
        <v>0</v>
      </c>
      <c r="R85" s="57">
        <v>0</v>
      </c>
      <c r="S85" s="139">
        <v>0</v>
      </c>
      <c r="U85" s="147">
        <v>0</v>
      </c>
      <c r="V85" s="57">
        <v>0</v>
      </c>
      <c r="W85" s="139">
        <v>0</v>
      </c>
      <c r="Y85" s="147">
        <v>0</v>
      </c>
      <c r="Z85" s="57">
        <v>0</v>
      </c>
      <c r="AA85" s="139">
        <v>0</v>
      </c>
      <c r="AC85" s="147">
        <v>0</v>
      </c>
      <c r="AD85" s="57">
        <v>0</v>
      </c>
      <c r="AE85" s="139">
        <v>0</v>
      </c>
      <c r="AG85" s="147">
        <v>0</v>
      </c>
      <c r="AH85" s="57">
        <v>0</v>
      </c>
      <c r="AI85" s="139">
        <v>0</v>
      </c>
      <c r="AK85" s="147">
        <v>0</v>
      </c>
      <c r="AL85" s="57">
        <v>0</v>
      </c>
      <c r="AM85" s="139">
        <v>0</v>
      </c>
      <c r="AO85" s="147">
        <v>0</v>
      </c>
      <c r="AP85" s="57">
        <v>0</v>
      </c>
      <c r="AQ85" s="139">
        <v>0</v>
      </c>
      <c r="AS85" s="147">
        <v>0</v>
      </c>
      <c r="AT85" s="57">
        <v>0</v>
      </c>
      <c r="AU85" s="139">
        <v>0</v>
      </c>
    </row>
    <row r="86" spans="2:47" x14ac:dyDescent="0.25">
      <c r="B86" s="126">
        <v>1220</v>
      </c>
      <c r="C86" s="131"/>
      <c r="D86" s="128" t="s">
        <v>56</v>
      </c>
      <c r="E86" s="147">
        <f t="shared" si="81"/>
        <v>0</v>
      </c>
      <c r="F86" s="57">
        <f t="shared" si="81"/>
        <v>0</v>
      </c>
      <c r="G86" s="139">
        <f t="shared" si="81"/>
        <v>0</v>
      </c>
      <c r="I86" s="147">
        <v>0</v>
      </c>
      <c r="J86" s="57">
        <v>0</v>
      </c>
      <c r="K86" s="139">
        <v>0</v>
      </c>
      <c r="M86" s="147">
        <v>0</v>
      </c>
      <c r="N86" s="57">
        <v>0</v>
      </c>
      <c r="O86" s="139">
        <v>0</v>
      </c>
      <c r="Q86" s="147">
        <v>0</v>
      </c>
      <c r="R86" s="57">
        <v>0</v>
      </c>
      <c r="S86" s="139">
        <v>0</v>
      </c>
      <c r="U86" s="147">
        <v>0</v>
      </c>
      <c r="V86" s="57">
        <v>0</v>
      </c>
      <c r="W86" s="139">
        <v>0</v>
      </c>
      <c r="Y86" s="147">
        <v>0</v>
      </c>
      <c r="Z86" s="57">
        <v>0</v>
      </c>
      <c r="AA86" s="139">
        <v>0</v>
      </c>
      <c r="AC86" s="147">
        <v>0</v>
      </c>
      <c r="AD86" s="57">
        <v>0</v>
      </c>
      <c r="AE86" s="139">
        <v>0</v>
      </c>
      <c r="AG86" s="147">
        <v>0</v>
      </c>
      <c r="AH86" s="57">
        <v>0</v>
      </c>
      <c r="AI86" s="139">
        <v>0</v>
      </c>
      <c r="AK86" s="147">
        <v>0</v>
      </c>
      <c r="AL86" s="57">
        <v>0</v>
      </c>
      <c r="AM86" s="139">
        <v>0</v>
      </c>
      <c r="AO86" s="147">
        <v>0</v>
      </c>
      <c r="AP86" s="57">
        <v>0</v>
      </c>
      <c r="AQ86" s="139">
        <v>0</v>
      </c>
      <c r="AS86" s="147">
        <v>0</v>
      </c>
      <c r="AT86" s="57">
        <v>0</v>
      </c>
      <c r="AU86" s="139">
        <v>0</v>
      </c>
    </row>
    <row r="87" spans="2:47" x14ac:dyDescent="0.25">
      <c r="B87" s="126">
        <v>1230</v>
      </c>
      <c r="C87" s="131"/>
      <c r="D87" s="128" t="s">
        <v>61</v>
      </c>
      <c r="E87" s="147">
        <f t="shared" si="81"/>
        <v>0</v>
      </c>
      <c r="F87" s="57">
        <f t="shared" si="81"/>
        <v>0</v>
      </c>
      <c r="G87" s="139">
        <f t="shared" si="81"/>
        <v>0</v>
      </c>
      <c r="I87" s="147">
        <v>0</v>
      </c>
      <c r="J87" s="57">
        <v>0</v>
      </c>
      <c r="K87" s="139">
        <v>0</v>
      </c>
      <c r="M87" s="147">
        <v>0</v>
      </c>
      <c r="N87" s="57">
        <v>0</v>
      </c>
      <c r="O87" s="139">
        <v>0</v>
      </c>
      <c r="Q87" s="147">
        <v>0</v>
      </c>
      <c r="R87" s="57">
        <v>0</v>
      </c>
      <c r="S87" s="139">
        <v>0</v>
      </c>
      <c r="U87" s="147">
        <v>0</v>
      </c>
      <c r="V87" s="57">
        <v>0</v>
      </c>
      <c r="W87" s="139">
        <v>0</v>
      </c>
      <c r="Y87" s="147">
        <v>0</v>
      </c>
      <c r="Z87" s="57">
        <v>0</v>
      </c>
      <c r="AA87" s="139">
        <v>0</v>
      </c>
      <c r="AC87" s="147">
        <v>0</v>
      </c>
      <c r="AD87" s="57">
        <v>0</v>
      </c>
      <c r="AE87" s="139">
        <v>0</v>
      </c>
      <c r="AG87" s="147">
        <v>0</v>
      </c>
      <c r="AH87" s="57">
        <v>0</v>
      </c>
      <c r="AI87" s="139">
        <v>0</v>
      </c>
      <c r="AK87" s="147">
        <v>0</v>
      </c>
      <c r="AL87" s="57">
        <v>0</v>
      </c>
      <c r="AM87" s="139">
        <v>0</v>
      </c>
      <c r="AO87" s="147">
        <v>0</v>
      </c>
      <c r="AP87" s="57">
        <v>0</v>
      </c>
      <c r="AQ87" s="139">
        <v>0</v>
      </c>
      <c r="AS87" s="147">
        <v>0</v>
      </c>
      <c r="AT87" s="57">
        <v>0</v>
      </c>
      <c r="AU87" s="139">
        <v>0</v>
      </c>
    </row>
    <row r="88" spans="2:47" x14ac:dyDescent="0.25">
      <c r="B88" s="126">
        <v>1240</v>
      </c>
      <c r="C88" s="131"/>
      <c r="D88" s="128" t="s">
        <v>65</v>
      </c>
      <c r="E88" s="147">
        <f t="shared" si="81"/>
        <v>0</v>
      </c>
      <c r="F88" s="57">
        <f t="shared" si="81"/>
        <v>0</v>
      </c>
      <c r="G88" s="139">
        <f t="shared" si="81"/>
        <v>0</v>
      </c>
      <c r="I88" s="147">
        <v>0</v>
      </c>
      <c r="J88" s="57">
        <v>0</v>
      </c>
      <c r="K88" s="139">
        <v>0</v>
      </c>
      <c r="M88" s="147">
        <v>0</v>
      </c>
      <c r="N88" s="57">
        <v>0</v>
      </c>
      <c r="O88" s="139">
        <v>0</v>
      </c>
      <c r="Q88" s="147">
        <v>0</v>
      </c>
      <c r="R88" s="57">
        <v>0</v>
      </c>
      <c r="S88" s="139">
        <v>0</v>
      </c>
      <c r="U88" s="147">
        <v>0</v>
      </c>
      <c r="V88" s="57">
        <v>0</v>
      </c>
      <c r="W88" s="139">
        <v>0</v>
      </c>
      <c r="Y88" s="147">
        <v>0</v>
      </c>
      <c r="Z88" s="57">
        <v>0</v>
      </c>
      <c r="AA88" s="139">
        <v>0</v>
      </c>
      <c r="AC88" s="147">
        <v>0</v>
      </c>
      <c r="AD88" s="57">
        <v>0</v>
      </c>
      <c r="AE88" s="139">
        <v>0</v>
      </c>
      <c r="AG88" s="147">
        <v>0</v>
      </c>
      <c r="AH88" s="57">
        <v>0</v>
      </c>
      <c r="AI88" s="139">
        <v>0</v>
      </c>
      <c r="AK88" s="147">
        <v>0</v>
      </c>
      <c r="AL88" s="57">
        <v>0</v>
      </c>
      <c r="AM88" s="139">
        <v>0</v>
      </c>
      <c r="AO88" s="147">
        <v>0</v>
      </c>
      <c r="AP88" s="57">
        <v>0</v>
      </c>
      <c r="AQ88" s="139">
        <v>0</v>
      </c>
      <c r="AS88" s="147">
        <v>0</v>
      </c>
      <c r="AT88" s="57">
        <v>0</v>
      </c>
      <c r="AU88" s="139">
        <v>0</v>
      </c>
    </row>
    <row r="89" spans="2:47" x14ac:dyDescent="0.25">
      <c r="B89" s="126">
        <v>1250</v>
      </c>
      <c r="C89" s="131"/>
      <c r="D89" s="128" t="s">
        <v>69</v>
      </c>
      <c r="E89" s="147">
        <f t="shared" si="81"/>
        <v>0</v>
      </c>
      <c r="F89" s="57">
        <f t="shared" si="81"/>
        <v>0</v>
      </c>
      <c r="G89" s="139">
        <f t="shared" si="81"/>
        <v>0</v>
      </c>
      <c r="I89" s="147">
        <v>0</v>
      </c>
      <c r="J89" s="57">
        <v>0</v>
      </c>
      <c r="K89" s="139">
        <v>0</v>
      </c>
      <c r="M89" s="147">
        <v>0</v>
      </c>
      <c r="N89" s="57">
        <v>0</v>
      </c>
      <c r="O89" s="139">
        <v>0</v>
      </c>
      <c r="Q89" s="147">
        <v>0</v>
      </c>
      <c r="R89" s="57">
        <v>0</v>
      </c>
      <c r="S89" s="139">
        <v>0</v>
      </c>
      <c r="U89" s="147">
        <v>0</v>
      </c>
      <c r="V89" s="57">
        <v>0</v>
      </c>
      <c r="W89" s="139">
        <v>0</v>
      </c>
      <c r="Y89" s="147">
        <v>0</v>
      </c>
      <c r="Z89" s="57">
        <v>0</v>
      </c>
      <c r="AA89" s="139">
        <v>0</v>
      </c>
      <c r="AC89" s="147">
        <v>0</v>
      </c>
      <c r="AD89" s="57">
        <v>0</v>
      </c>
      <c r="AE89" s="139">
        <v>0</v>
      </c>
      <c r="AG89" s="147">
        <v>0</v>
      </c>
      <c r="AH89" s="57">
        <v>0</v>
      </c>
      <c r="AI89" s="139">
        <v>0</v>
      </c>
      <c r="AK89" s="147">
        <v>0</v>
      </c>
      <c r="AL89" s="57">
        <v>0</v>
      </c>
      <c r="AM89" s="139">
        <v>0</v>
      </c>
      <c r="AO89" s="147">
        <v>0</v>
      </c>
      <c r="AP89" s="57">
        <v>0</v>
      </c>
      <c r="AQ89" s="139">
        <v>0</v>
      </c>
      <c r="AS89" s="147">
        <v>0</v>
      </c>
      <c r="AT89" s="57">
        <v>0</v>
      </c>
      <c r="AU89" s="139">
        <v>0</v>
      </c>
    </row>
    <row r="90" spans="2:47" x14ac:dyDescent="0.25">
      <c r="B90" s="126">
        <v>1260</v>
      </c>
      <c r="C90" s="131"/>
      <c r="D90" s="128" t="s">
        <v>73</v>
      </c>
      <c r="E90" s="147">
        <f t="shared" si="81"/>
        <v>0</v>
      </c>
      <c r="F90" s="57">
        <f t="shared" si="81"/>
        <v>0</v>
      </c>
      <c r="G90" s="139">
        <f t="shared" si="81"/>
        <v>0</v>
      </c>
      <c r="I90" s="147">
        <v>0</v>
      </c>
      <c r="J90" s="57">
        <v>0</v>
      </c>
      <c r="K90" s="139">
        <v>0</v>
      </c>
      <c r="M90" s="147">
        <v>0</v>
      </c>
      <c r="N90" s="57">
        <v>0</v>
      </c>
      <c r="O90" s="139">
        <v>0</v>
      </c>
      <c r="Q90" s="147">
        <v>0</v>
      </c>
      <c r="R90" s="57">
        <v>0</v>
      </c>
      <c r="S90" s="139">
        <v>0</v>
      </c>
      <c r="U90" s="147">
        <v>0</v>
      </c>
      <c r="V90" s="57">
        <v>0</v>
      </c>
      <c r="W90" s="139">
        <v>0</v>
      </c>
      <c r="Y90" s="147">
        <v>0</v>
      </c>
      <c r="Z90" s="57">
        <v>0</v>
      </c>
      <c r="AA90" s="139">
        <v>0</v>
      </c>
      <c r="AC90" s="147">
        <v>0</v>
      </c>
      <c r="AD90" s="57">
        <v>0</v>
      </c>
      <c r="AE90" s="139">
        <v>0</v>
      </c>
      <c r="AG90" s="147">
        <v>0</v>
      </c>
      <c r="AH90" s="57">
        <v>0</v>
      </c>
      <c r="AI90" s="139">
        <v>0</v>
      </c>
      <c r="AK90" s="147">
        <v>0</v>
      </c>
      <c r="AL90" s="57">
        <v>0</v>
      </c>
      <c r="AM90" s="139">
        <v>0</v>
      </c>
      <c r="AO90" s="147">
        <v>0</v>
      </c>
      <c r="AP90" s="57">
        <v>0</v>
      </c>
      <c r="AQ90" s="139">
        <v>0</v>
      </c>
      <c r="AS90" s="147">
        <v>0</v>
      </c>
      <c r="AT90" s="57">
        <v>0</v>
      </c>
      <c r="AU90" s="139">
        <v>0</v>
      </c>
    </row>
    <row r="91" spans="2:47" x14ac:dyDescent="0.25">
      <c r="B91" s="126">
        <v>1270</v>
      </c>
      <c r="C91" s="131"/>
      <c r="D91" s="128" t="s">
        <v>77</v>
      </c>
      <c r="E91" s="147">
        <f t="shared" si="81"/>
        <v>0</v>
      </c>
      <c r="F91" s="57">
        <f t="shared" si="81"/>
        <v>0</v>
      </c>
      <c r="G91" s="139">
        <f t="shared" si="81"/>
        <v>0</v>
      </c>
      <c r="I91" s="147">
        <v>0</v>
      </c>
      <c r="J91" s="57">
        <v>0</v>
      </c>
      <c r="K91" s="139">
        <v>0</v>
      </c>
      <c r="M91" s="147">
        <v>0</v>
      </c>
      <c r="N91" s="57">
        <v>0</v>
      </c>
      <c r="O91" s="139">
        <v>0</v>
      </c>
      <c r="Q91" s="147">
        <v>0</v>
      </c>
      <c r="R91" s="57">
        <v>0</v>
      </c>
      <c r="S91" s="139">
        <v>0</v>
      </c>
      <c r="U91" s="147">
        <v>0</v>
      </c>
      <c r="V91" s="57">
        <v>0</v>
      </c>
      <c r="W91" s="139">
        <v>0</v>
      </c>
      <c r="Y91" s="147">
        <v>0</v>
      </c>
      <c r="Z91" s="57">
        <v>0</v>
      </c>
      <c r="AA91" s="139">
        <v>0</v>
      </c>
      <c r="AC91" s="147">
        <v>0</v>
      </c>
      <c r="AD91" s="57">
        <v>0</v>
      </c>
      <c r="AE91" s="139">
        <v>0</v>
      </c>
      <c r="AG91" s="147">
        <v>0</v>
      </c>
      <c r="AH91" s="57">
        <v>0</v>
      </c>
      <c r="AI91" s="139">
        <v>0</v>
      </c>
      <c r="AK91" s="147">
        <v>0</v>
      </c>
      <c r="AL91" s="57">
        <v>0</v>
      </c>
      <c r="AM91" s="139">
        <v>0</v>
      </c>
      <c r="AO91" s="147">
        <v>0</v>
      </c>
      <c r="AP91" s="57">
        <v>0</v>
      </c>
      <c r="AQ91" s="139">
        <v>0</v>
      </c>
      <c r="AS91" s="147">
        <v>0</v>
      </c>
      <c r="AT91" s="57">
        <v>0</v>
      </c>
      <c r="AU91" s="139">
        <v>0</v>
      </c>
    </row>
    <row r="92" spans="2:47" x14ac:dyDescent="0.25">
      <c r="B92" s="126">
        <v>1280</v>
      </c>
      <c r="C92" s="131"/>
      <c r="D92" s="128" t="s">
        <v>80</v>
      </c>
      <c r="E92" s="147">
        <f t="shared" si="81"/>
        <v>0</v>
      </c>
      <c r="F92" s="57">
        <f t="shared" si="81"/>
        <v>0</v>
      </c>
      <c r="G92" s="139">
        <f t="shared" si="81"/>
        <v>0</v>
      </c>
      <c r="I92" s="147">
        <v>0</v>
      </c>
      <c r="J92" s="57">
        <v>0</v>
      </c>
      <c r="K92" s="139">
        <v>0</v>
      </c>
      <c r="M92" s="147">
        <v>0</v>
      </c>
      <c r="N92" s="57">
        <v>0</v>
      </c>
      <c r="O92" s="139">
        <v>0</v>
      </c>
      <c r="Q92" s="147">
        <v>0</v>
      </c>
      <c r="R92" s="57">
        <v>0</v>
      </c>
      <c r="S92" s="139">
        <v>0</v>
      </c>
      <c r="U92" s="147">
        <v>0</v>
      </c>
      <c r="V92" s="57">
        <v>0</v>
      </c>
      <c r="W92" s="139">
        <v>0</v>
      </c>
      <c r="Y92" s="147">
        <v>0</v>
      </c>
      <c r="Z92" s="57">
        <v>0</v>
      </c>
      <c r="AA92" s="139">
        <v>0</v>
      </c>
      <c r="AC92" s="147">
        <v>0</v>
      </c>
      <c r="AD92" s="57">
        <v>0</v>
      </c>
      <c r="AE92" s="139">
        <v>0</v>
      </c>
      <c r="AG92" s="147">
        <v>0</v>
      </c>
      <c r="AH92" s="57">
        <v>0</v>
      </c>
      <c r="AI92" s="139">
        <v>0</v>
      </c>
      <c r="AK92" s="147">
        <v>0</v>
      </c>
      <c r="AL92" s="57">
        <v>0</v>
      </c>
      <c r="AM92" s="139">
        <v>0</v>
      </c>
      <c r="AO92" s="147">
        <v>0</v>
      </c>
      <c r="AP92" s="57">
        <v>0</v>
      </c>
      <c r="AQ92" s="139">
        <v>0</v>
      </c>
      <c r="AS92" s="147">
        <v>0</v>
      </c>
      <c r="AT92" s="57">
        <v>0</v>
      </c>
      <c r="AU92" s="139">
        <v>0</v>
      </c>
    </row>
    <row r="93" spans="2:47" x14ac:dyDescent="0.25">
      <c r="B93" s="126">
        <v>1290</v>
      </c>
      <c r="C93" s="131"/>
      <c r="D93" s="128" t="s">
        <v>84</v>
      </c>
      <c r="E93" s="147">
        <f t="shared" si="81"/>
        <v>0</v>
      </c>
      <c r="F93" s="57">
        <f t="shared" si="81"/>
        <v>0</v>
      </c>
      <c r="G93" s="139">
        <f t="shared" si="81"/>
        <v>0</v>
      </c>
      <c r="I93" s="147">
        <v>0</v>
      </c>
      <c r="J93" s="57">
        <v>0</v>
      </c>
      <c r="K93" s="139">
        <v>0</v>
      </c>
      <c r="M93" s="147">
        <v>0</v>
      </c>
      <c r="N93" s="57">
        <v>0</v>
      </c>
      <c r="O93" s="139">
        <v>0</v>
      </c>
      <c r="Q93" s="147">
        <v>0</v>
      </c>
      <c r="R93" s="57">
        <v>0</v>
      </c>
      <c r="S93" s="139">
        <v>0</v>
      </c>
      <c r="U93" s="147">
        <v>0</v>
      </c>
      <c r="V93" s="57">
        <v>0</v>
      </c>
      <c r="W93" s="139">
        <v>0</v>
      </c>
      <c r="Y93" s="147">
        <v>0</v>
      </c>
      <c r="Z93" s="57">
        <v>0</v>
      </c>
      <c r="AA93" s="139">
        <v>0</v>
      </c>
      <c r="AC93" s="147">
        <v>0</v>
      </c>
      <c r="AD93" s="57">
        <v>0</v>
      </c>
      <c r="AE93" s="139">
        <v>0</v>
      </c>
      <c r="AG93" s="147">
        <v>0</v>
      </c>
      <c r="AH93" s="57">
        <v>0</v>
      </c>
      <c r="AI93" s="139">
        <v>0</v>
      </c>
      <c r="AK93" s="147">
        <v>0</v>
      </c>
      <c r="AL93" s="57">
        <v>0</v>
      </c>
      <c r="AM93" s="139">
        <v>0</v>
      </c>
      <c r="AO93" s="147">
        <v>0</v>
      </c>
      <c r="AP93" s="57">
        <v>0</v>
      </c>
      <c r="AQ93" s="139">
        <v>0</v>
      </c>
      <c r="AS93" s="147">
        <v>0</v>
      </c>
      <c r="AT93" s="57">
        <v>0</v>
      </c>
      <c r="AU93" s="139">
        <v>0</v>
      </c>
    </row>
    <row r="94" spans="2:47" x14ac:dyDescent="0.25">
      <c r="B94" s="126"/>
      <c r="C94" s="131"/>
      <c r="D94" s="128"/>
      <c r="E94" s="147"/>
      <c r="F94" s="57"/>
      <c r="G94" s="139"/>
      <c r="I94" s="147"/>
      <c r="J94" s="57"/>
      <c r="K94" s="139"/>
      <c r="M94" s="147"/>
      <c r="N94" s="57"/>
      <c r="O94" s="139"/>
      <c r="Q94" s="147"/>
      <c r="R94" s="57"/>
      <c r="S94" s="139"/>
      <c r="U94" s="147"/>
      <c r="V94" s="57"/>
      <c r="W94" s="139"/>
      <c r="Y94" s="147"/>
      <c r="Z94" s="57"/>
      <c r="AA94" s="139"/>
      <c r="AC94" s="147"/>
      <c r="AD94" s="57"/>
      <c r="AE94" s="139"/>
      <c r="AG94" s="147"/>
      <c r="AH94" s="57"/>
      <c r="AI94" s="139"/>
      <c r="AK94" s="147"/>
      <c r="AL94" s="57"/>
      <c r="AM94" s="139"/>
      <c r="AO94" s="147"/>
      <c r="AP94" s="57"/>
      <c r="AQ94" s="139"/>
      <c r="AS94" s="147"/>
      <c r="AT94" s="57"/>
      <c r="AU94" s="139"/>
    </row>
    <row r="95" spans="2:47" x14ac:dyDescent="0.25">
      <c r="B95" s="126">
        <v>1200</v>
      </c>
      <c r="C95" s="131"/>
      <c r="D95" s="129" t="s">
        <v>92</v>
      </c>
      <c r="E95" s="149">
        <f>SUM(E85:E93)</f>
        <v>0</v>
      </c>
      <c r="F95" s="67">
        <f>SUM(F85:F93)</f>
        <v>0</v>
      </c>
      <c r="G95" s="140">
        <f>SUM(G85:G93)</f>
        <v>0</v>
      </c>
      <c r="I95" s="149">
        <f t="shared" ref="I95:K95" si="82">SUM(I85:I93)</f>
        <v>0</v>
      </c>
      <c r="J95" s="67">
        <f t="shared" si="82"/>
        <v>0</v>
      </c>
      <c r="K95" s="140">
        <f t="shared" si="82"/>
        <v>0</v>
      </c>
      <c r="M95" s="149">
        <f t="shared" ref="M95:O95" si="83">SUM(M85:M93)</f>
        <v>0</v>
      </c>
      <c r="N95" s="67">
        <f t="shared" si="83"/>
        <v>0</v>
      </c>
      <c r="O95" s="140">
        <f t="shared" si="83"/>
        <v>0</v>
      </c>
      <c r="Q95" s="149">
        <f t="shared" ref="Q95:S95" si="84">SUM(Q85:Q93)</f>
        <v>0</v>
      </c>
      <c r="R95" s="67">
        <f t="shared" si="84"/>
        <v>0</v>
      </c>
      <c r="S95" s="140">
        <f t="shared" si="84"/>
        <v>0</v>
      </c>
      <c r="U95" s="149">
        <f t="shared" ref="U95:W95" si="85">SUM(U85:U93)</f>
        <v>0</v>
      </c>
      <c r="V95" s="67">
        <f t="shared" si="85"/>
        <v>0</v>
      </c>
      <c r="W95" s="140">
        <f t="shared" si="85"/>
        <v>0</v>
      </c>
      <c r="Y95" s="149">
        <f t="shared" ref="Y95:AA95" si="86">SUM(Y85:Y93)</f>
        <v>0</v>
      </c>
      <c r="Z95" s="67">
        <f t="shared" si="86"/>
        <v>0</v>
      </c>
      <c r="AA95" s="140">
        <f t="shared" si="86"/>
        <v>0</v>
      </c>
      <c r="AC95" s="149">
        <f>SUM(AC85:AC93)</f>
        <v>0</v>
      </c>
      <c r="AD95" s="67">
        <f>SUM(AD85:AD93)</f>
        <v>0</v>
      </c>
      <c r="AE95" s="140">
        <f>SUM(AE85:AE93)</f>
        <v>0</v>
      </c>
      <c r="AG95" s="149">
        <f>SUM(AG85:AG93)</f>
        <v>0</v>
      </c>
      <c r="AH95" s="67">
        <f>SUM(AH85:AH93)</f>
        <v>0</v>
      </c>
      <c r="AI95" s="140">
        <f>SUM(AI85:AI93)</f>
        <v>0</v>
      </c>
      <c r="AK95" s="149">
        <f>SUM(AK85:AK93)</f>
        <v>0</v>
      </c>
      <c r="AL95" s="67">
        <f>SUM(AL85:AL93)</f>
        <v>0</v>
      </c>
      <c r="AM95" s="140">
        <f>SUM(AM85:AM93)</f>
        <v>0</v>
      </c>
      <c r="AO95" s="149">
        <f>SUM(AO85:AO93)</f>
        <v>0</v>
      </c>
      <c r="AP95" s="67">
        <f>SUM(AP85:AP93)</f>
        <v>0</v>
      </c>
      <c r="AQ95" s="140">
        <f>SUM(AQ85:AQ93)</f>
        <v>0</v>
      </c>
      <c r="AS95" s="149">
        <f>SUM(AS85:AS93)</f>
        <v>0</v>
      </c>
      <c r="AT95" s="67">
        <f>SUM(AT85:AT93)</f>
        <v>0</v>
      </c>
      <c r="AU95" s="140">
        <f>SUM(AU85:AU93)</f>
        <v>0</v>
      </c>
    </row>
    <row r="96" spans="2:47" x14ac:dyDescent="0.25">
      <c r="B96" s="126"/>
      <c r="C96" s="131"/>
      <c r="D96" s="42"/>
      <c r="E96" s="146"/>
      <c r="F96" s="38"/>
      <c r="G96" s="142"/>
      <c r="I96" s="146"/>
      <c r="J96" s="38"/>
      <c r="K96" s="142"/>
      <c r="M96" s="146"/>
      <c r="N96" s="38"/>
      <c r="O96" s="142"/>
      <c r="Q96" s="146"/>
      <c r="R96" s="38"/>
      <c r="S96" s="142"/>
      <c r="U96" s="146"/>
      <c r="V96" s="38"/>
      <c r="W96" s="142"/>
      <c r="Y96" s="146"/>
      <c r="Z96" s="38"/>
      <c r="AA96" s="142"/>
      <c r="AC96" s="146"/>
      <c r="AD96" s="38"/>
      <c r="AE96" s="142"/>
      <c r="AG96" s="146"/>
      <c r="AH96" s="38"/>
      <c r="AI96" s="142"/>
      <c r="AK96" s="146"/>
      <c r="AL96" s="38"/>
      <c r="AM96" s="142"/>
      <c r="AO96" s="146"/>
      <c r="AP96" s="38"/>
      <c r="AQ96" s="142"/>
      <c r="AS96" s="146"/>
      <c r="AT96" s="38"/>
      <c r="AU96" s="142"/>
    </row>
    <row r="97" spans="2:47" x14ac:dyDescent="0.25">
      <c r="B97" s="126">
        <v>1000</v>
      </c>
      <c r="C97" s="131"/>
      <c r="D97" s="42" t="s">
        <v>96</v>
      </c>
      <c r="E97" s="146">
        <f>+E95+E82</f>
        <v>0</v>
      </c>
      <c r="F97" s="38">
        <f>+F95+F82</f>
        <v>0</v>
      </c>
      <c r="G97" s="142">
        <f>+G95+G82</f>
        <v>0</v>
      </c>
      <c r="I97" s="146">
        <f t="shared" ref="I97:K97" si="87">+I95+I82</f>
        <v>0</v>
      </c>
      <c r="J97" s="38">
        <f t="shared" si="87"/>
        <v>0</v>
      </c>
      <c r="K97" s="142">
        <f t="shared" si="87"/>
        <v>0</v>
      </c>
      <c r="M97" s="146">
        <f t="shared" ref="M97:O97" si="88">+M95+M82</f>
        <v>0</v>
      </c>
      <c r="N97" s="38">
        <f t="shared" si="88"/>
        <v>0</v>
      </c>
      <c r="O97" s="142">
        <f t="shared" si="88"/>
        <v>0</v>
      </c>
      <c r="Q97" s="146">
        <f t="shared" ref="Q97:S97" si="89">+Q95+Q82</f>
        <v>0</v>
      </c>
      <c r="R97" s="38">
        <f t="shared" si="89"/>
        <v>0</v>
      </c>
      <c r="S97" s="142">
        <f t="shared" si="89"/>
        <v>0</v>
      </c>
      <c r="U97" s="146">
        <f t="shared" ref="U97:W97" si="90">+U95+U82</f>
        <v>0</v>
      </c>
      <c r="V97" s="38">
        <f t="shared" si="90"/>
        <v>0</v>
      </c>
      <c r="W97" s="142">
        <f t="shared" si="90"/>
        <v>0</v>
      </c>
      <c r="Y97" s="146">
        <f t="shared" ref="Y97:AA97" si="91">+Y95+Y82</f>
        <v>0</v>
      </c>
      <c r="Z97" s="38">
        <f t="shared" si="91"/>
        <v>0</v>
      </c>
      <c r="AA97" s="142">
        <f t="shared" si="91"/>
        <v>0</v>
      </c>
      <c r="AC97" s="146">
        <f>+AC95+AC82</f>
        <v>0</v>
      </c>
      <c r="AD97" s="38">
        <f>+AD95+AD82</f>
        <v>0</v>
      </c>
      <c r="AE97" s="142">
        <f>+AE95+AE82</f>
        <v>0</v>
      </c>
      <c r="AG97" s="146">
        <f>+AG95+AG82</f>
        <v>0</v>
      </c>
      <c r="AH97" s="38">
        <f>+AH95+AH82</f>
        <v>0</v>
      </c>
      <c r="AI97" s="142">
        <f>+AI95+AI82</f>
        <v>0</v>
      </c>
      <c r="AK97" s="146">
        <f>+AK95+AK82</f>
        <v>0</v>
      </c>
      <c r="AL97" s="38">
        <f>+AL95+AL82</f>
        <v>0</v>
      </c>
      <c r="AM97" s="142">
        <f>+AM95+AM82</f>
        <v>0</v>
      </c>
      <c r="AO97" s="146">
        <f>+AO95+AO82</f>
        <v>0</v>
      </c>
      <c r="AP97" s="38">
        <f>+AP95+AP82</f>
        <v>0</v>
      </c>
      <c r="AQ97" s="142">
        <f>+AQ95+AQ82</f>
        <v>0</v>
      </c>
      <c r="AS97" s="146">
        <f>+AS95+AS82</f>
        <v>0</v>
      </c>
      <c r="AT97" s="38">
        <f>+AT95+AT82</f>
        <v>0</v>
      </c>
      <c r="AU97" s="142">
        <f>+AU95+AU82</f>
        <v>0</v>
      </c>
    </row>
    <row r="98" spans="2:47" x14ac:dyDescent="0.25">
      <c r="B98" s="127"/>
      <c r="C98" s="133"/>
      <c r="D98" s="136"/>
      <c r="E98" s="133"/>
      <c r="F98" s="137"/>
      <c r="G98" s="143"/>
      <c r="I98" s="133"/>
      <c r="J98" s="137"/>
      <c r="K98" s="143"/>
      <c r="M98" s="133"/>
      <c r="N98" s="137"/>
      <c r="O98" s="143"/>
      <c r="Q98" s="133"/>
      <c r="R98" s="137"/>
      <c r="S98" s="143"/>
      <c r="U98" s="133"/>
      <c r="V98" s="137"/>
      <c r="W98" s="143"/>
      <c r="Y98" s="133"/>
      <c r="Z98" s="137"/>
      <c r="AA98" s="143"/>
      <c r="AC98" s="133"/>
      <c r="AD98" s="137"/>
      <c r="AE98" s="143"/>
      <c r="AG98" s="133"/>
      <c r="AH98" s="137"/>
      <c r="AI98" s="143"/>
      <c r="AK98" s="133"/>
      <c r="AL98" s="137"/>
      <c r="AM98" s="143"/>
      <c r="AO98" s="133"/>
      <c r="AP98" s="137"/>
      <c r="AQ98" s="143"/>
      <c r="AS98" s="133"/>
      <c r="AT98" s="137"/>
      <c r="AU98" s="143"/>
    </row>
    <row r="99" spans="2:47" x14ac:dyDescent="0.25">
      <c r="B99" s="125"/>
      <c r="C99" s="41" t="s">
        <v>7</v>
      </c>
      <c r="E99" s="151"/>
      <c r="F99" s="134"/>
      <c r="G99" s="134"/>
      <c r="I99" s="151"/>
      <c r="J99" s="134"/>
      <c r="K99" s="134"/>
      <c r="M99" s="151"/>
      <c r="N99" s="134"/>
      <c r="O99" s="134"/>
      <c r="Q99" s="151"/>
      <c r="R99" s="134"/>
      <c r="S99" s="134"/>
      <c r="U99" s="151"/>
      <c r="V99" s="134"/>
      <c r="W99" s="134"/>
      <c r="Y99" s="151"/>
      <c r="Z99" s="134"/>
      <c r="AA99" s="134"/>
      <c r="AC99" s="151"/>
      <c r="AD99" s="134"/>
      <c r="AE99" s="134"/>
      <c r="AG99" s="151"/>
      <c r="AH99" s="134"/>
      <c r="AI99" s="134"/>
      <c r="AK99" s="151"/>
      <c r="AL99" s="134"/>
      <c r="AM99" s="134"/>
      <c r="AO99" s="151"/>
      <c r="AP99" s="134"/>
      <c r="AQ99" s="134"/>
      <c r="AS99" s="151"/>
      <c r="AT99" s="134"/>
      <c r="AU99" s="134"/>
    </row>
    <row r="100" spans="2:47" x14ac:dyDescent="0.25">
      <c r="B100" s="126"/>
      <c r="C100" s="131"/>
      <c r="D100" s="42"/>
      <c r="E100" s="153"/>
      <c r="F100" s="19"/>
      <c r="G100" s="19"/>
      <c r="I100" s="153"/>
      <c r="J100" s="19"/>
      <c r="K100" s="19"/>
      <c r="M100" s="153"/>
      <c r="N100" s="19"/>
      <c r="O100" s="19"/>
      <c r="Q100" s="153"/>
      <c r="R100" s="19"/>
      <c r="S100" s="19"/>
      <c r="U100" s="153"/>
      <c r="V100" s="19"/>
      <c r="W100" s="19"/>
      <c r="Y100" s="153"/>
      <c r="Z100" s="19"/>
      <c r="AA100" s="19"/>
      <c r="AC100" s="153"/>
      <c r="AD100" s="19"/>
      <c r="AE100" s="19"/>
      <c r="AG100" s="153"/>
      <c r="AH100" s="19"/>
      <c r="AI100" s="19"/>
      <c r="AK100" s="153"/>
      <c r="AL100" s="19"/>
      <c r="AM100" s="19"/>
      <c r="AO100" s="153"/>
      <c r="AP100" s="19"/>
      <c r="AQ100" s="19"/>
      <c r="AS100" s="153"/>
      <c r="AT100" s="19"/>
      <c r="AU100" s="19"/>
    </row>
    <row r="101" spans="2:47" x14ac:dyDescent="0.25">
      <c r="B101" s="126"/>
      <c r="C101" s="41" t="s">
        <v>12</v>
      </c>
      <c r="E101" s="146"/>
      <c r="F101" s="38"/>
      <c r="G101" s="38"/>
      <c r="I101" s="146"/>
      <c r="J101" s="38"/>
      <c r="K101" s="38"/>
      <c r="M101" s="146"/>
      <c r="N101" s="38"/>
      <c r="O101" s="38"/>
      <c r="Q101" s="146"/>
      <c r="R101" s="38"/>
      <c r="S101" s="38"/>
      <c r="U101" s="146"/>
      <c r="V101" s="38"/>
      <c r="W101" s="38"/>
      <c r="Y101" s="146"/>
      <c r="Z101" s="38"/>
      <c r="AA101" s="38"/>
      <c r="AC101" s="146"/>
      <c r="AD101" s="38"/>
      <c r="AE101" s="38"/>
      <c r="AG101" s="146"/>
      <c r="AH101" s="38"/>
      <c r="AI101" s="38"/>
      <c r="AK101" s="146"/>
      <c r="AL101" s="38"/>
      <c r="AM101" s="38"/>
      <c r="AO101" s="146"/>
      <c r="AP101" s="38"/>
      <c r="AQ101" s="38"/>
      <c r="AS101" s="146"/>
      <c r="AT101" s="38"/>
      <c r="AU101" s="38"/>
    </row>
    <row r="102" spans="2:47" x14ac:dyDescent="0.25">
      <c r="B102" s="126">
        <v>2110</v>
      </c>
      <c r="C102" s="131"/>
      <c r="D102" s="128" t="s">
        <v>17</v>
      </c>
      <c r="E102" s="147">
        <f t="shared" ref="E102:G109" si="92">+I102+M102+Q102+U102+Y102+AC102+AG102+AK102+AO102+AS102</f>
        <v>0</v>
      </c>
      <c r="F102" s="57">
        <f t="shared" si="92"/>
        <v>0</v>
      </c>
      <c r="G102" s="57">
        <f t="shared" si="92"/>
        <v>0</v>
      </c>
      <c r="I102" s="147">
        <v>0</v>
      </c>
      <c r="J102" s="57">
        <v>0</v>
      </c>
      <c r="K102" s="57">
        <v>0</v>
      </c>
      <c r="M102" s="147">
        <v>0</v>
      </c>
      <c r="N102" s="57">
        <v>0</v>
      </c>
      <c r="O102" s="57">
        <v>0</v>
      </c>
      <c r="Q102" s="147">
        <v>0</v>
      </c>
      <c r="R102" s="57">
        <v>0</v>
      </c>
      <c r="S102" s="57">
        <v>0</v>
      </c>
      <c r="U102" s="147">
        <v>0</v>
      </c>
      <c r="V102" s="57">
        <v>0</v>
      </c>
      <c r="W102" s="57">
        <v>0</v>
      </c>
      <c r="Y102" s="147">
        <v>0</v>
      </c>
      <c r="Z102" s="57">
        <v>0</v>
      </c>
      <c r="AA102" s="57">
        <v>0</v>
      </c>
      <c r="AC102" s="147">
        <v>0</v>
      </c>
      <c r="AD102" s="57">
        <v>0</v>
      </c>
      <c r="AE102" s="57">
        <v>0</v>
      </c>
      <c r="AG102" s="147">
        <v>0</v>
      </c>
      <c r="AH102" s="57">
        <v>0</v>
      </c>
      <c r="AI102" s="57">
        <v>0</v>
      </c>
      <c r="AK102" s="147">
        <v>0</v>
      </c>
      <c r="AL102" s="57">
        <v>0</v>
      </c>
      <c r="AM102" s="57">
        <v>0</v>
      </c>
      <c r="AO102" s="147">
        <v>0</v>
      </c>
      <c r="AP102" s="57">
        <v>0</v>
      </c>
      <c r="AQ102" s="57">
        <v>0</v>
      </c>
      <c r="AS102" s="147">
        <v>0</v>
      </c>
      <c r="AT102" s="57">
        <v>0</v>
      </c>
      <c r="AU102" s="57">
        <v>0</v>
      </c>
    </row>
    <row r="103" spans="2:47" x14ac:dyDescent="0.25">
      <c r="B103" s="126">
        <v>2120</v>
      </c>
      <c r="C103" s="131"/>
      <c r="D103" s="128" t="s">
        <v>21</v>
      </c>
      <c r="E103" s="147">
        <f t="shared" si="92"/>
        <v>0</v>
      </c>
      <c r="F103" s="57">
        <f t="shared" si="92"/>
        <v>0</v>
      </c>
      <c r="G103" s="57">
        <f t="shared" si="92"/>
        <v>0</v>
      </c>
      <c r="I103" s="147">
        <v>0</v>
      </c>
      <c r="J103" s="57">
        <v>0</v>
      </c>
      <c r="K103" s="57">
        <v>0</v>
      </c>
      <c r="M103" s="147">
        <v>0</v>
      </c>
      <c r="N103" s="57">
        <v>0</v>
      </c>
      <c r="O103" s="57">
        <v>0</v>
      </c>
      <c r="Q103" s="147">
        <v>0</v>
      </c>
      <c r="R103" s="57">
        <v>0</v>
      </c>
      <c r="S103" s="57">
        <v>0</v>
      </c>
      <c r="U103" s="147">
        <v>0</v>
      </c>
      <c r="V103" s="57">
        <v>0</v>
      </c>
      <c r="W103" s="57">
        <v>0</v>
      </c>
      <c r="Y103" s="147">
        <v>0</v>
      </c>
      <c r="Z103" s="57">
        <v>0</v>
      </c>
      <c r="AA103" s="57">
        <v>0</v>
      </c>
      <c r="AC103" s="147">
        <v>0</v>
      </c>
      <c r="AD103" s="57">
        <v>0</v>
      </c>
      <c r="AE103" s="57">
        <v>0</v>
      </c>
      <c r="AG103" s="147">
        <v>0</v>
      </c>
      <c r="AH103" s="57">
        <v>0</v>
      </c>
      <c r="AI103" s="57">
        <v>0</v>
      </c>
      <c r="AK103" s="147">
        <v>0</v>
      </c>
      <c r="AL103" s="57">
        <v>0</v>
      </c>
      <c r="AM103" s="57">
        <v>0</v>
      </c>
      <c r="AO103" s="147">
        <v>0</v>
      </c>
      <c r="AP103" s="57">
        <v>0</v>
      </c>
      <c r="AQ103" s="57">
        <v>0</v>
      </c>
      <c r="AS103" s="147">
        <v>0</v>
      </c>
      <c r="AT103" s="57">
        <v>0</v>
      </c>
      <c r="AU103" s="57">
        <v>0</v>
      </c>
    </row>
    <row r="104" spans="2:47" x14ac:dyDescent="0.25">
      <c r="B104" s="126">
        <v>2130</v>
      </c>
      <c r="C104" s="131"/>
      <c r="D104" s="128" t="s">
        <v>25</v>
      </c>
      <c r="E104" s="147">
        <f t="shared" si="92"/>
        <v>0</v>
      </c>
      <c r="F104" s="57">
        <f t="shared" si="92"/>
        <v>0</v>
      </c>
      <c r="G104" s="57">
        <f t="shared" si="92"/>
        <v>0</v>
      </c>
      <c r="I104" s="147">
        <v>0</v>
      </c>
      <c r="J104" s="57">
        <v>0</v>
      </c>
      <c r="K104" s="57">
        <v>0</v>
      </c>
      <c r="M104" s="147">
        <v>0</v>
      </c>
      <c r="N104" s="57">
        <v>0</v>
      </c>
      <c r="O104" s="57">
        <v>0</v>
      </c>
      <c r="Q104" s="147">
        <v>0</v>
      </c>
      <c r="R104" s="57">
        <v>0</v>
      </c>
      <c r="S104" s="57">
        <v>0</v>
      </c>
      <c r="U104" s="147">
        <v>0</v>
      </c>
      <c r="V104" s="57">
        <v>0</v>
      </c>
      <c r="W104" s="57">
        <v>0</v>
      </c>
      <c r="Y104" s="147">
        <v>0</v>
      </c>
      <c r="Z104" s="57">
        <v>0</v>
      </c>
      <c r="AA104" s="57">
        <v>0</v>
      </c>
      <c r="AC104" s="147">
        <v>0</v>
      </c>
      <c r="AD104" s="57">
        <v>0</v>
      </c>
      <c r="AE104" s="57">
        <v>0</v>
      </c>
      <c r="AG104" s="147">
        <v>0</v>
      </c>
      <c r="AH104" s="57">
        <v>0</v>
      </c>
      <c r="AI104" s="57">
        <v>0</v>
      </c>
      <c r="AK104" s="147">
        <v>0</v>
      </c>
      <c r="AL104" s="57">
        <v>0</v>
      </c>
      <c r="AM104" s="57">
        <v>0</v>
      </c>
      <c r="AO104" s="147">
        <v>0</v>
      </c>
      <c r="AP104" s="57">
        <v>0</v>
      </c>
      <c r="AQ104" s="57">
        <v>0</v>
      </c>
      <c r="AS104" s="147">
        <v>0</v>
      </c>
      <c r="AT104" s="57">
        <v>0</v>
      </c>
      <c r="AU104" s="57">
        <v>0</v>
      </c>
    </row>
    <row r="105" spans="2:47" x14ac:dyDescent="0.25">
      <c r="B105" s="126">
        <v>2140</v>
      </c>
      <c r="C105" s="131"/>
      <c r="D105" s="128" t="s">
        <v>28</v>
      </c>
      <c r="E105" s="147">
        <f t="shared" si="92"/>
        <v>0</v>
      </c>
      <c r="F105" s="57">
        <f t="shared" si="92"/>
        <v>0</v>
      </c>
      <c r="G105" s="57">
        <f t="shared" si="92"/>
        <v>0</v>
      </c>
      <c r="I105" s="147">
        <v>0</v>
      </c>
      <c r="J105" s="57">
        <v>0</v>
      </c>
      <c r="K105" s="57">
        <v>0</v>
      </c>
      <c r="M105" s="147">
        <v>0</v>
      </c>
      <c r="N105" s="57">
        <v>0</v>
      </c>
      <c r="O105" s="57">
        <v>0</v>
      </c>
      <c r="Q105" s="147">
        <v>0</v>
      </c>
      <c r="R105" s="57">
        <v>0</v>
      </c>
      <c r="S105" s="57">
        <v>0</v>
      </c>
      <c r="U105" s="147">
        <v>0</v>
      </c>
      <c r="V105" s="57">
        <v>0</v>
      </c>
      <c r="W105" s="57">
        <v>0</v>
      </c>
      <c r="Y105" s="147">
        <v>0</v>
      </c>
      <c r="Z105" s="57">
        <v>0</v>
      </c>
      <c r="AA105" s="57">
        <v>0</v>
      </c>
      <c r="AC105" s="147">
        <v>0</v>
      </c>
      <c r="AD105" s="57">
        <v>0</v>
      </c>
      <c r="AE105" s="57">
        <v>0</v>
      </c>
      <c r="AG105" s="147">
        <v>0</v>
      </c>
      <c r="AH105" s="57">
        <v>0</v>
      </c>
      <c r="AI105" s="57">
        <v>0</v>
      </c>
      <c r="AK105" s="147">
        <v>0</v>
      </c>
      <c r="AL105" s="57">
        <v>0</v>
      </c>
      <c r="AM105" s="57">
        <v>0</v>
      </c>
      <c r="AO105" s="147">
        <v>0</v>
      </c>
      <c r="AP105" s="57">
        <v>0</v>
      </c>
      <c r="AQ105" s="57">
        <v>0</v>
      </c>
      <c r="AS105" s="147">
        <v>0</v>
      </c>
      <c r="AT105" s="57">
        <v>0</v>
      </c>
      <c r="AU105" s="57">
        <v>0</v>
      </c>
    </row>
    <row r="106" spans="2:47" x14ac:dyDescent="0.25">
      <c r="B106" s="126">
        <v>2150</v>
      </c>
      <c r="C106" s="131"/>
      <c r="D106" s="128" t="s">
        <v>32</v>
      </c>
      <c r="E106" s="147">
        <f t="shared" si="92"/>
        <v>0</v>
      </c>
      <c r="F106" s="57">
        <f t="shared" si="92"/>
        <v>0</v>
      </c>
      <c r="G106" s="57">
        <f t="shared" si="92"/>
        <v>0</v>
      </c>
      <c r="I106" s="147">
        <v>0</v>
      </c>
      <c r="J106" s="57">
        <v>0</v>
      </c>
      <c r="K106" s="57">
        <v>0</v>
      </c>
      <c r="M106" s="147">
        <v>0</v>
      </c>
      <c r="N106" s="57">
        <v>0</v>
      </c>
      <c r="O106" s="57">
        <v>0</v>
      </c>
      <c r="Q106" s="147">
        <v>0</v>
      </c>
      <c r="R106" s="57">
        <v>0</v>
      </c>
      <c r="S106" s="57">
        <v>0</v>
      </c>
      <c r="U106" s="147">
        <v>0</v>
      </c>
      <c r="V106" s="57">
        <v>0</v>
      </c>
      <c r="W106" s="57">
        <v>0</v>
      </c>
      <c r="Y106" s="147">
        <v>0</v>
      </c>
      <c r="Z106" s="57">
        <v>0</v>
      </c>
      <c r="AA106" s="57">
        <v>0</v>
      </c>
      <c r="AC106" s="147">
        <v>0</v>
      </c>
      <c r="AD106" s="57">
        <v>0</v>
      </c>
      <c r="AE106" s="57">
        <v>0</v>
      </c>
      <c r="AG106" s="147">
        <v>0</v>
      </c>
      <c r="AH106" s="57">
        <v>0</v>
      </c>
      <c r="AI106" s="57">
        <v>0</v>
      </c>
      <c r="AK106" s="147">
        <v>0</v>
      </c>
      <c r="AL106" s="57">
        <v>0</v>
      </c>
      <c r="AM106" s="57">
        <v>0</v>
      </c>
      <c r="AO106" s="147">
        <v>0</v>
      </c>
      <c r="AP106" s="57">
        <v>0</v>
      </c>
      <c r="AQ106" s="57">
        <v>0</v>
      </c>
      <c r="AS106" s="147">
        <v>0</v>
      </c>
      <c r="AT106" s="57">
        <v>0</v>
      </c>
      <c r="AU106" s="57">
        <v>0</v>
      </c>
    </row>
    <row r="107" spans="2:47" x14ac:dyDescent="0.25">
      <c r="B107" s="126">
        <v>2160</v>
      </c>
      <c r="C107" s="131"/>
      <c r="D107" s="128" t="s">
        <v>36</v>
      </c>
      <c r="E107" s="147">
        <f t="shared" si="92"/>
        <v>0</v>
      </c>
      <c r="F107" s="57">
        <f t="shared" si="92"/>
        <v>0</v>
      </c>
      <c r="G107" s="57">
        <f t="shared" si="92"/>
        <v>0</v>
      </c>
      <c r="I107" s="147">
        <v>0</v>
      </c>
      <c r="J107" s="57">
        <v>0</v>
      </c>
      <c r="K107" s="57">
        <v>0</v>
      </c>
      <c r="M107" s="147">
        <v>0</v>
      </c>
      <c r="N107" s="57">
        <v>0</v>
      </c>
      <c r="O107" s="57">
        <v>0</v>
      </c>
      <c r="Q107" s="147">
        <v>0</v>
      </c>
      <c r="R107" s="57">
        <v>0</v>
      </c>
      <c r="S107" s="57">
        <v>0</v>
      </c>
      <c r="U107" s="147">
        <v>0</v>
      </c>
      <c r="V107" s="57">
        <v>0</v>
      </c>
      <c r="W107" s="57">
        <v>0</v>
      </c>
      <c r="Y107" s="147">
        <v>0</v>
      </c>
      <c r="Z107" s="57">
        <v>0</v>
      </c>
      <c r="AA107" s="57">
        <v>0</v>
      </c>
      <c r="AC107" s="147">
        <v>0</v>
      </c>
      <c r="AD107" s="57">
        <v>0</v>
      </c>
      <c r="AE107" s="57">
        <v>0</v>
      </c>
      <c r="AG107" s="147">
        <v>0</v>
      </c>
      <c r="AH107" s="57">
        <v>0</v>
      </c>
      <c r="AI107" s="57">
        <v>0</v>
      </c>
      <c r="AK107" s="147">
        <v>0</v>
      </c>
      <c r="AL107" s="57">
        <v>0</v>
      </c>
      <c r="AM107" s="57">
        <v>0</v>
      </c>
      <c r="AO107" s="147">
        <v>0</v>
      </c>
      <c r="AP107" s="57">
        <v>0</v>
      </c>
      <c r="AQ107" s="57">
        <v>0</v>
      </c>
      <c r="AS107" s="147">
        <v>0</v>
      </c>
      <c r="AT107" s="57">
        <v>0</v>
      </c>
      <c r="AU107" s="57">
        <v>0</v>
      </c>
    </row>
    <row r="108" spans="2:47" x14ac:dyDescent="0.25">
      <c r="B108" s="126">
        <v>2170</v>
      </c>
      <c r="C108" s="131"/>
      <c r="D108" s="128" t="s">
        <v>40</v>
      </c>
      <c r="E108" s="147">
        <f t="shared" si="92"/>
        <v>0</v>
      </c>
      <c r="F108" s="57">
        <f t="shared" si="92"/>
        <v>0</v>
      </c>
      <c r="G108" s="57">
        <f t="shared" si="92"/>
        <v>0</v>
      </c>
      <c r="I108" s="147">
        <v>0</v>
      </c>
      <c r="J108" s="57">
        <v>0</v>
      </c>
      <c r="K108" s="57">
        <v>0</v>
      </c>
      <c r="M108" s="147">
        <v>0</v>
      </c>
      <c r="N108" s="57">
        <v>0</v>
      </c>
      <c r="O108" s="57">
        <v>0</v>
      </c>
      <c r="Q108" s="147">
        <v>0</v>
      </c>
      <c r="R108" s="57">
        <v>0</v>
      </c>
      <c r="S108" s="57">
        <v>0</v>
      </c>
      <c r="U108" s="147">
        <v>0</v>
      </c>
      <c r="V108" s="57">
        <v>0</v>
      </c>
      <c r="W108" s="57">
        <v>0</v>
      </c>
      <c r="Y108" s="147">
        <v>0</v>
      </c>
      <c r="Z108" s="57">
        <v>0</v>
      </c>
      <c r="AA108" s="57">
        <v>0</v>
      </c>
      <c r="AC108" s="147">
        <v>0</v>
      </c>
      <c r="AD108" s="57">
        <v>0</v>
      </c>
      <c r="AE108" s="57">
        <v>0</v>
      </c>
      <c r="AG108" s="147">
        <v>0</v>
      </c>
      <c r="AH108" s="57">
        <v>0</v>
      </c>
      <c r="AI108" s="57">
        <v>0</v>
      </c>
      <c r="AK108" s="147">
        <v>0</v>
      </c>
      <c r="AL108" s="57">
        <v>0</v>
      </c>
      <c r="AM108" s="57">
        <v>0</v>
      </c>
      <c r="AO108" s="147">
        <v>0</v>
      </c>
      <c r="AP108" s="57">
        <v>0</v>
      </c>
      <c r="AQ108" s="57">
        <v>0</v>
      </c>
      <c r="AS108" s="147">
        <v>0</v>
      </c>
      <c r="AT108" s="57">
        <v>0</v>
      </c>
      <c r="AU108" s="57">
        <v>0</v>
      </c>
    </row>
    <row r="109" spans="2:47" x14ac:dyDescent="0.25">
      <c r="B109" s="126">
        <v>2190</v>
      </c>
      <c r="C109" s="131"/>
      <c r="D109" s="128" t="s">
        <v>43</v>
      </c>
      <c r="E109" s="147">
        <f t="shared" si="92"/>
        <v>0</v>
      </c>
      <c r="F109" s="57">
        <f t="shared" si="92"/>
        <v>0</v>
      </c>
      <c r="G109" s="57">
        <f t="shared" si="92"/>
        <v>0</v>
      </c>
      <c r="I109" s="147">
        <v>0</v>
      </c>
      <c r="J109" s="57">
        <v>0</v>
      </c>
      <c r="K109" s="57">
        <v>0</v>
      </c>
      <c r="M109" s="147">
        <v>0</v>
      </c>
      <c r="N109" s="57">
        <v>0</v>
      </c>
      <c r="O109" s="57">
        <v>0</v>
      </c>
      <c r="Q109" s="147">
        <v>0</v>
      </c>
      <c r="R109" s="57">
        <v>0</v>
      </c>
      <c r="S109" s="57">
        <v>0</v>
      </c>
      <c r="U109" s="147">
        <v>0</v>
      </c>
      <c r="V109" s="57">
        <v>0</v>
      </c>
      <c r="W109" s="57">
        <v>0</v>
      </c>
      <c r="Y109" s="147">
        <v>0</v>
      </c>
      <c r="Z109" s="57">
        <v>0</v>
      </c>
      <c r="AA109" s="57">
        <v>0</v>
      </c>
      <c r="AC109" s="147">
        <v>0</v>
      </c>
      <c r="AD109" s="57">
        <v>0</v>
      </c>
      <c r="AE109" s="57">
        <v>0</v>
      </c>
      <c r="AG109" s="147">
        <v>0</v>
      </c>
      <c r="AH109" s="57">
        <v>0</v>
      </c>
      <c r="AI109" s="57">
        <v>0</v>
      </c>
      <c r="AK109" s="147">
        <v>0</v>
      </c>
      <c r="AL109" s="57">
        <v>0</v>
      </c>
      <c r="AM109" s="57">
        <v>0</v>
      </c>
      <c r="AO109" s="147">
        <v>0</v>
      </c>
      <c r="AP109" s="57">
        <v>0</v>
      </c>
      <c r="AQ109" s="57">
        <v>0</v>
      </c>
      <c r="AS109" s="147">
        <v>0</v>
      </c>
      <c r="AT109" s="57">
        <v>0</v>
      </c>
      <c r="AU109" s="57">
        <v>0</v>
      </c>
    </row>
    <row r="110" spans="2:47" x14ac:dyDescent="0.25">
      <c r="B110" s="126"/>
      <c r="C110" s="131"/>
      <c r="D110" s="128"/>
      <c r="E110" s="146"/>
      <c r="F110" s="38"/>
      <c r="G110" s="38"/>
      <c r="I110" s="146"/>
      <c r="J110" s="38"/>
      <c r="K110" s="38"/>
      <c r="M110" s="146"/>
      <c r="N110" s="38"/>
      <c r="O110" s="38"/>
      <c r="Q110" s="146"/>
      <c r="R110" s="38"/>
      <c r="S110" s="38"/>
      <c r="U110" s="146"/>
      <c r="V110" s="38"/>
      <c r="W110" s="38"/>
      <c r="Y110" s="146"/>
      <c r="Z110" s="38"/>
      <c r="AA110" s="38"/>
      <c r="AC110" s="146"/>
      <c r="AD110" s="38"/>
      <c r="AE110" s="38"/>
      <c r="AG110" s="146"/>
      <c r="AH110" s="38"/>
      <c r="AI110" s="38"/>
      <c r="AK110" s="146"/>
      <c r="AL110" s="38"/>
      <c r="AM110" s="38"/>
      <c r="AO110" s="146"/>
      <c r="AP110" s="38"/>
      <c r="AQ110" s="38"/>
      <c r="AS110" s="146"/>
      <c r="AT110" s="38"/>
      <c r="AU110" s="38"/>
    </row>
    <row r="111" spans="2:47" x14ac:dyDescent="0.25">
      <c r="B111" s="126">
        <v>2100</v>
      </c>
      <c r="C111" s="131"/>
      <c r="D111" s="129" t="s">
        <v>51</v>
      </c>
      <c r="E111" s="149">
        <f>SUM(E102:E109)</f>
        <v>0</v>
      </c>
      <c r="F111" s="67">
        <f>SUM(F102:F109)</f>
        <v>0</v>
      </c>
      <c r="G111" s="67">
        <f>SUM(G102:G109)</f>
        <v>0</v>
      </c>
      <c r="I111" s="149">
        <f t="shared" ref="I111:K111" si="93">SUM(I102:I109)</f>
        <v>0</v>
      </c>
      <c r="J111" s="67">
        <f t="shared" si="93"/>
        <v>0</v>
      </c>
      <c r="K111" s="67">
        <f t="shared" si="93"/>
        <v>0</v>
      </c>
      <c r="M111" s="149">
        <f t="shared" ref="M111:O111" si="94">SUM(M102:M109)</f>
        <v>0</v>
      </c>
      <c r="N111" s="67">
        <f t="shared" si="94"/>
        <v>0</v>
      </c>
      <c r="O111" s="67">
        <f t="shared" si="94"/>
        <v>0</v>
      </c>
      <c r="Q111" s="149">
        <f t="shared" ref="Q111:S111" si="95">SUM(Q102:Q109)</f>
        <v>0</v>
      </c>
      <c r="R111" s="67">
        <f t="shared" si="95"/>
        <v>0</v>
      </c>
      <c r="S111" s="67">
        <f t="shared" si="95"/>
        <v>0</v>
      </c>
      <c r="U111" s="149">
        <f t="shared" ref="U111:W111" si="96">SUM(U102:U109)</f>
        <v>0</v>
      </c>
      <c r="V111" s="67">
        <f t="shared" si="96"/>
        <v>0</v>
      </c>
      <c r="W111" s="67">
        <f t="shared" si="96"/>
        <v>0</v>
      </c>
      <c r="Y111" s="149">
        <f t="shared" ref="Y111:AA111" si="97">SUM(Y102:Y109)</f>
        <v>0</v>
      </c>
      <c r="Z111" s="67">
        <f t="shared" si="97"/>
        <v>0</v>
      </c>
      <c r="AA111" s="67">
        <f t="shared" si="97"/>
        <v>0</v>
      </c>
      <c r="AC111" s="149">
        <f>SUM(AC102:AC109)</f>
        <v>0</v>
      </c>
      <c r="AD111" s="67">
        <f>SUM(AD102:AD109)</f>
        <v>0</v>
      </c>
      <c r="AE111" s="67">
        <f>SUM(AE102:AE109)</f>
        <v>0</v>
      </c>
      <c r="AG111" s="149">
        <f>SUM(AG102:AG109)</f>
        <v>0</v>
      </c>
      <c r="AH111" s="67">
        <f>SUM(AH102:AH109)</f>
        <v>0</v>
      </c>
      <c r="AI111" s="67">
        <f>SUM(AI102:AI109)</f>
        <v>0</v>
      </c>
      <c r="AK111" s="149">
        <f>SUM(AK102:AK109)</f>
        <v>0</v>
      </c>
      <c r="AL111" s="67">
        <f>SUM(AL102:AL109)</f>
        <v>0</v>
      </c>
      <c r="AM111" s="67">
        <f>SUM(AM102:AM109)</f>
        <v>0</v>
      </c>
      <c r="AO111" s="149">
        <f>SUM(AO102:AO109)</f>
        <v>0</v>
      </c>
      <c r="AP111" s="67">
        <f>SUM(AP102:AP109)</f>
        <v>0</v>
      </c>
      <c r="AQ111" s="67">
        <f>SUM(AQ102:AQ109)</f>
        <v>0</v>
      </c>
      <c r="AS111" s="149">
        <f>SUM(AS102:AS109)</f>
        <v>0</v>
      </c>
      <c r="AT111" s="67">
        <f>SUM(AT102:AT109)</f>
        <v>0</v>
      </c>
      <c r="AU111" s="67">
        <f>SUM(AU102:AU109)</f>
        <v>0</v>
      </c>
    </row>
    <row r="112" spans="2:47" x14ac:dyDescent="0.25">
      <c r="B112" s="126"/>
      <c r="C112" s="131"/>
      <c r="D112" s="42"/>
      <c r="E112" s="146"/>
      <c r="F112" s="38"/>
      <c r="G112" s="38"/>
      <c r="I112" s="146"/>
      <c r="J112" s="38"/>
      <c r="K112" s="38"/>
      <c r="M112" s="146"/>
      <c r="N112" s="38"/>
      <c r="O112" s="38"/>
      <c r="Q112" s="146"/>
      <c r="R112" s="38"/>
      <c r="S112" s="38"/>
      <c r="U112" s="146"/>
      <c r="V112" s="38"/>
      <c r="W112" s="38"/>
      <c r="Y112" s="146"/>
      <c r="Z112" s="38"/>
      <c r="AA112" s="38"/>
      <c r="AC112" s="146"/>
      <c r="AD112" s="38"/>
      <c r="AE112" s="38"/>
      <c r="AG112" s="146"/>
      <c r="AH112" s="38"/>
      <c r="AI112" s="38"/>
      <c r="AK112" s="146"/>
      <c r="AL112" s="38"/>
      <c r="AM112" s="38"/>
      <c r="AO112" s="146"/>
      <c r="AP112" s="38"/>
      <c r="AQ112" s="38"/>
      <c r="AS112" s="146"/>
      <c r="AT112" s="38"/>
      <c r="AU112" s="38"/>
    </row>
    <row r="113" spans="2:47" x14ac:dyDescent="0.25">
      <c r="B113" s="126"/>
      <c r="C113" s="41" t="s">
        <v>58</v>
      </c>
      <c r="E113" s="147"/>
      <c r="F113" s="57"/>
      <c r="G113" s="57"/>
      <c r="I113" s="147"/>
      <c r="J113" s="57"/>
      <c r="K113" s="57"/>
      <c r="M113" s="147"/>
      <c r="N113" s="57"/>
      <c r="O113" s="57"/>
      <c r="Q113" s="147"/>
      <c r="R113" s="57"/>
      <c r="S113" s="57"/>
      <c r="U113" s="147"/>
      <c r="V113" s="57"/>
      <c r="W113" s="57"/>
      <c r="Y113" s="147"/>
      <c r="Z113" s="57"/>
      <c r="AA113" s="57"/>
      <c r="AC113" s="147"/>
      <c r="AD113" s="57"/>
      <c r="AE113" s="57"/>
      <c r="AG113" s="147"/>
      <c r="AH113" s="57"/>
      <c r="AI113" s="57"/>
      <c r="AK113" s="147"/>
      <c r="AL113" s="57"/>
      <c r="AM113" s="57"/>
      <c r="AO113" s="147"/>
      <c r="AP113" s="57"/>
      <c r="AQ113" s="57"/>
      <c r="AS113" s="147"/>
      <c r="AT113" s="57"/>
      <c r="AU113" s="57"/>
    </row>
    <row r="114" spans="2:47" x14ac:dyDescent="0.25">
      <c r="B114" s="126">
        <v>2210</v>
      </c>
      <c r="C114" s="131"/>
      <c r="D114" s="128" t="s">
        <v>62</v>
      </c>
      <c r="E114" s="147">
        <f t="shared" ref="E114:G119" si="98">+I114+M114+Q114+U114+Y114+AC114+AG114+AK114+AO114+AS114</f>
        <v>0</v>
      </c>
      <c r="F114" s="57">
        <f t="shared" si="98"/>
        <v>0</v>
      </c>
      <c r="G114" s="57">
        <f t="shared" si="98"/>
        <v>0</v>
      </c>
      <c r="I114" s="147">
        <v>0</v>
      </c>
      <c r="J114" s="57">
        <v>0</v>
      </c>
      <c r="K114" s="57">
        <v>0</v>
      </c>
      <c r="M114" s="147">
        <v>0</v>
      </c>
      <c r="N114" s="57">
        <v>0</v>
      </c>
      <c r="O114" s="57">
        <v>0</v>
      </c>
      <c r="Q114" s="147">
        <v>0</v>
      </c>
      <c r="R114" s="57">
        <v>0</v>
      </c>
      <c r="S114" s="57">
        <v>0</v>
      </c>
      <c r="U114" s="147">
        <v>0</v>
      </c>
      <c r="V114" s="57">
        <v>0</v>
      </c>
      <c r="W114" s="57">
        <v>0</v>
      </c>
      <c r="Y114" s="147">
        <v>0</v>
      </c>
      <c r="Z114" s="57">
        <v>0</v>
      </c>
      <c r="AA114" s="57">
        <v>0</v>
      </c>
      <c r="AC114" s="147">
        <v>0</v>
      </c>
      <c r="AD114" s="57">
        <v>0</v>
      </c>
      <c r="AE114" s="57">
        <v>0</v>
      </c>
      <c r="AG114" s="147">
        <v>0</v>
      </c>
      <c r="AH114" s="57">
        <v>0</v>
      </c>
      <c r="AI114" s="57">
        <v>0</v>
      </c>
      <c r="AK114" s="147">
        <v>0</v>
      </c>
      <c r="AL114" s="57">
        <v>0</v>
      </c>
      <c r="AM114" s="57">
        <v>0</v>
      </c>
      <c r="AO114" s="147">
        <v>0</v>
      </c>
      <c r="AP114" s="57">
        <v>0</v>
      </c>
      <c r="AQ114" s="57">
        <v>0</v>
      </c>
      <c r="AS114" s="147">
        <v>0</v>
      </c>
      <c r="AT114" s="57">
        <v>0</v>
      </c>
      <c r="AU114" s="57">
        <v>0</v>
      </c>
    </row>
    <row r="115" spans="2:47" x14ac:dyDescent="0.25">
      <c r="B115" s="126">
        <v>2220</v>
      </c>
      <c r="C115" s="131"/>
      <c r="D115" s="128" t="s">
        <v>67</v>
      </c>
      <c r="E115" s="147">
        <f t="shared" si="98"/>
        <v>0</v>
      </c>
      <c r="F115" s="57">
        <f t="shared" si="98"/>
        <v>0</v>
      </c>
      <c r="G115" s="57">
        <f t="shared" si="98"/>
        <v>0</v>
      </c>
      <c r="I115" s="147">
        <v>0</v>
      </c>
      <c r="J115" s="57">
        <v>0</v>
      </c>
      <c r="K115" s="57">
        <v>0</v>
      </c>
      <c r="M115" s="147">
        <v>0</v>
      </c>
      <c r="N115" s="57">
        <v>0</v>
      </c>
      <c r="O115" s="57">
        <v>0</v>
      </c>
      <c r="Q115" s="147">
        <v>0</v>
      </c>
      <c r="R115" s="57">
        <v>0</v>
      </c>
      <c r="S115" s="57">
        <v>0</v>
      </c>
      <c r="U115" s="147">
        <v>0</v>
      </c>
      <c r="V115" s="57">
        <v>0</v>
      </c>
      <c r="W115" s="57">
        <v>0</v>
      </c>
      <c r="Y115" s="147">
        <v>0</v>
      </c>
      <c r="Z115" s="57">
        <v>0</v>
      </c>
      <c r="AA115" s="57">
        <v>0</v>
      </c>
      <c r="AC115" s="147">
        <v>0</v>
      </c>
      <c r="AD115" s="57">
        <v>0</v>
      </c>
      <c r="AE115" s="57">
        <v>0</v>
      </c>
      <c r="AG115" s="147">
        <v>0</v>
      </c>
      <c r="AH115" s="57">
        <v>0</v>
      </c>
      <c r="AI115" s="57">
        <v>0</v>
      </c>
      <c r="AK115" s="147">
        <v>0</v>
      </c>
      <c r="AL115" s="57">
        <v>0</v>
      </c>
      <c r="AM115" s="57">
        <v>0</v>
      </c>
      <c r="AO115" s="147">
        <v>0</v>
      </c>
      <c r="AP115" s="57">
        <v>0</v>
      </c>
      <c r="AQ115" s="57">
        <v>0</v>
      </c>
      <c r="AS115" s="147">
        <v>0</v>
      </c>
      <c r="AT115" s="57">
        <v>0</v>
      </c>
      <c r="AU115" s="57">
        <v>0</v>
      </c>
    </row>
    <row r="116" spans="2:47" x14ac:dyDescent="0.25">
      <c r="B116" s="126">
        <v>2230</v>
      </c>
      <c r="C116" s="131"/>
      <c r="D116" s="128" t="s">
        <v>71</v>
      </c>
      <c r="E116" s="147">
        <f t="shared" si="98"/>
        <v>0</v>
      </c>
      <c r="F116" s="57">
        <f t="shared" si="98"/>
        <v>0</v>
      </c>
      <c r="G116" s="57">
        <f t="shared" si="98"/>
        <v>0</v>
      </c>
      <c r="I116" s="147">
        <v>0</v>
      </c>
      <c r="J116" s="57">
        <v>0</v>
      </c>
      <c r="K116" s="57">
        <v>0</v>
      </c>
      <c r="M116" s="147">
        <v>0</v>
      </c>
      <c r="N116" s="57">
        <v>0</v>
      </c>
      <c r="O116" s="57">
        <v>0</v>
      </c>
      <c r="Q116" s="147">
        <v>0</v>
      </c>
      <c r="R116" s="57">
        <v>0</v>
      </c>
      <c r="S116" s="57">
        <v>0</v>
      </c>
      <c r="U116" s="147">
        <v>0</v>
      </c>
      <c r="V116" s="57">
        <v>0</v>
      </c>
      <c r="W116" s="57">
        <v>0</v>
      </c>
      <c r="Y116" s="147">
        <v>0</v>
      </c>
      <c r="Z116" s="57">
        <v>0</v>
      </c>
      <c r="AA116" s="57">
        <v>0</v>
      </c>
      <c r="AC116" s="147">
        <v>0</v>
      </c>
      <c r="AD116" s="57">
        <v>0</v>
      </c>
      <c r="AE116" s="57">
        <v>0</v>
      </c>
      <c r="AG116" s="147">
        <v>0</v>
      </c>
      <c r="AH116" s="57">
        <v>0</v>
      </c>
      <c r="AI116" s="57">
        <v>0</v>
      </c>
      <c r="AK116" s="147">
        <v>0</v>
      </c>
      <c r="AL116" s="57">
        <v>0</v>
      </c>
      <c r="AM116" s="57">
        <v>0</v>
      </c>
      <c r="AO116" s="147">
        <v>0</v>
      </c>
      <c r="AP116" s="57">
        <v>0</v>
      </c>
      <c r="AQ116" s="57">
        <v>0</v>
      </c>
      <c r="AS116" s="147">
        <v>0</v>
      </c>
      <c r="AT116" s="57">
        <v>0</v>
      </c>
      <c r="AU116" s="57">
        <v>0</v>
      </c>
    </row>
    <row r="117" spans="2:47" x14ac:dyDescent="0.25">
      <c r="B117" s="126">
        <v>2240</v>
      </c>
      <c r="C117" s="131"/>
      <c r="D117" s="128" t="s">
        <v>75</v>
      </c>
      <c r="E117" s="147">
        <f t="shared" si="98"/>
        <v>0</v>
      </c>
      <c r="F117" s="57">
        <f t="shared" si="98"/>
        <v>0</v>
      </c>
      <c r="G117" s="57">
        <f t="shared" si="98"/>
        <v>0</v>
      </c>
      <c r="I117" s="147">
        <v>0</v>
      </c>
      <c r="J117" s="57">
        <v>0</v>
      </c>
      <c r="K117" s="57">
        <v>0</v>
      </c>
      <c r="M117" s="147">
        <v>0</v>
      </c>
      <c r="N117" s="57">
        <v>0</v>
      </c>
      <c r="O117" s="57">
        <v>0</v>
      </c>
      <c r="Q117" s="147">
        <v>0</v>
      </c>
      <c r="R117" s="57">
        <v>0</v>
      </c>
      <c r="S117" s="57">
        <v>0</v>
      </c>
      <c r="U117" s="147">
        <v>0</v>
      </c>
      <c r="V117" s="57">
        <v>0</v>
      </c>
      <c r="W117" s="57">
        <v>0</v>
      </c>
      <c r="Y117" s="147">
        <v>0</v>
      </c>
      <c r="Z117" s="57">
        <v>0</v>
      </c>
      <c r="AA117" s="57">
        <v>0</v>
      </c>
      <c r="AC117" s="147">
        <v>0</v>
      </c>
      <c r="AD117" s="57">
        <v>0</v>
      </c>
      <c r="AE117" s="57">
        <v>0</v>
      </c>
      <c r="AG117" s="147">
        <v>0</v>
      </c>
      <c r="AH117" s="57">
        <v>0</v>
      </c>
      <c r="AI117" s="57">
        <v>0</v>
      </c>
      <c r="AK117" s="147">
        <v>0</v>
      </c>
      <c r="AL117" s="57">
        <v>0</v>
      </c>
      <c r="AM117" s="57">
        <v>0</v>
      </c>
      <c r="AO117" s="147">
        <v>0</v>
      </c>
      <c r="AP117" s="57">
        <v>0</v>
      </c>
      <c r="AQ117" s="57">
        <v>0</v>
      </c>
      <c r="AS117" s="147">
        <v>0</v>
      </c>
      <c r="AT117" s="57">
        <v>0</v>
      </c>
      <c r="AU117" s="57">
        <v>0</v>
      </c>
    </row>
    <row r="118" spans="2:47" x14ac:dyDescent="0.25">
      <c r="B118" s="126">
        <v>2250</v>
      </c>
      <c r="C118" s="131"/>
      <c r="D118" s="128" t="s">
        <v>79</v>
      </c>
      <c r="E118" s="147">
        <f t="shared" si="98"/>
        <v>0</v>
      </c>
      <c r="F118" s="57">
        <f t="shared" si="98"/>
        <v>0</v>
      </c>
      <c r="G118" s="57">
        <f t="shared" si="98"/>
        <v>0</v>
      </c>
      <c r="I118" s="147">
        <v>0</v>
      </c>
      <c r="J118" s="57">
        <v>0</v>
      </c>
      <c r="K118" s="57">
        <v>0</v>
      </c>
      <c r="M118" s="147">
        <v>0</v>
      </c>
      <c r="N118" s="57">
        <v>0</v>
      </c>
      <c r="O118" s="57">
        <v>0</v>
      </c>
      <c r="Q118" s="147">
        <v>0</v>
      </c>
      <c r="R118" s="57">
        <v>0</v>
      </c>
      <c r="S118" s="57">
        <v>0</v>
      </c>
      <c r="U118" s="147">
        <v>0</v>
      </c>
      <c r="V118" s="57">
        <v>0</v>
      </c>
      <c r="W118" s="57">
        <v>0</v>
      </c>
      <c r="Y118" s="147">
        <v>0</v>
      </c>
      <c r="Z118" s="57">
        <v>0</v>
      </c>
      <c r="AA118" s="57">
        <v>0</v>
      </c>
      <c r="AC118" s="147">
        <v>0</v>
      </c>
      <c r="AD118" s="57">
        <v>0</v>
      </c>
      <c r="AE118" s="57">
        <v>0</v>
      </c>
      <c r="AG118" s="147">
        <v>0</v>
      </c>
      <c r="AH118" s="57">
        <v>0</v>
      </c>
      <c r="AI118" s="57">
        <v>0</v>
      </c>
      <c r="AK118" s="147">
        <v>0</v>
      </c>
      <c r="AL118" s="57">
        <v>0</v>
      </c>
      <c r="AM118" s="57">
        <v>0</v>
      </c>
      <c r="AO118" s="147">
        <v>0</v>
      </c>
      <c r="AP118" s="57">
        <v>0</v>
      </c>
      <c r="AQ118" s="57">
        <v>0</v>
      </c>
      <c r="AS118" s="147">
        <v>0</v>
      </c>
      <c r="AT118" s="57">
        <v>0</v>
      </c>
      <c r="AU118" s="57">
        <v>0</v>
      </c>
    </row>
    <row r="119" spans="2:47" x14ac:dyDescent="0.25">
      <c r="B119" s="126">
        <v>2260</v>
      </c>
      <c r="C119" s="131"/>
      <c r="D119" s="128" t="s">
        <v>82</v>
      </c>
      <c r="E119" s="147">
        <f t="shared" si="98"/>
        <v>0</v>
      </c>
      <c r="F119" s="57">
        <f t="shared" si="98"/>
        <v>0</v>
      </c>
      <c r="G119" s="57">
        <f t="shared" si="98"/>
        <v>0</v>
      </c>
      <c r="I119" s="147">
        <v>0</v>
      </c>
      <c r="J119" s="57">
        <v>0</v>
      </c>
      <c r="K119" s="57">
        <v>0</v>
      </c>
      <c r="M119" s="147">
        <v>0</v>
      </c>
      <c r="N119" s="57">
        <v>0</v>
      </c>
      <c r="O119" s="57">
        <v>0</v>
      </c>
      <c r="Q119" s="147">
        <v>0</v>
      </c>
      <c r="R119" s="57">
        <v>0</v>
      </c>
      <c r="S119" s="57">
        <v>0</v>
      </c>
      <c r="U119" s="147">
        <v>0</v>
      </c>
      <c r="V119" s="57">
        <v>0</v>
      </c>
      <c r="W119" s="57">
        <v>0</v>
      </c>
      <c r="Y119" s="147">
        <v>0</v>
      </c>
      <c r="Z119" s="57">
        <v>0</v>
      </c>
      <c r="AA119" s="57">
        <v>0</v>
      </c>
      <c r="AC119" s="147">
        <v>0</v>
      </c>
      <c r="AD119" s="57">
        <v>0</v>
      </c>
      <c r="AE119" s="57">
        <v>0</v>
      </c>
      <c r="AG119" s="147">
        <v>0</v>
      </c>
      <c r="AH119" s="57">
        <v>0</v>
      </c>
      <c r="AI119" s="57">
        <v>0</v>
      </c>
      <c r="AK119" s="147">
        <v>0</v>
      </c>
      <c r="AL119" s="57">
        <v>0</v>
      </c>
      <c r="AM119" s="57">
        <v>0</v>
      </c>
      <c r="AO119" s="147">
        <v>0</v>
      </c>
      <c r="AP119" s="57">
        <v>0</v>
      </c>
      <c r="AQ119" s="57">
        <v>0</v>
      </c>
      <c r="AS119" s="147">
        <v>0</v>
      </c>
      <c r="AT119" s="57">
        <v>0</v>
      </c>
      <c r="AU119" s="57">
        <v>0</v>
      </c>
    </row>
    <row r="120" spans="2:47" x14ac:dyDescent="0.25">
      <c r="B120" s="126"/>
      <c r="C120" s="131"/>
      <c r="D120" s="128"/>
      <c r="E120" s="147"/>
      <c r="F120" s="57"/>
      <c r="G120" s="57"/>
      <c r="I120" s="147"/>
      <c r="J120" s="57"/>
      <c r="K120" s="57"/>
      <c r="M120" s="147"/>
      <c r="N120" s="57"/>
      <c r="O120" s="57"/>
      <c r="Q120" s="147"/>
      <c r="R120" s="57"/>
      <c r="S120" s="57"/>
      <c r="U120" s="147"/>
      <c r="V120" s="57"/>
      <c r="W120" s="57"/>
      <c r="Y120" s="147"/>
      <c r="Z120" s="57"/>
      <c r="AA120" s="57"/>
      <c r="AC120" s="147"/>
      <c r="AD120" s="57"/>
      <c r="AE120" s="57"/>
      <c r="AG120" s="147"/>
      <c r="AH120" s="57"/>
      <c r="AI120" s="57"/>
      <c r="AK120" s="147"/>
      <c r="AL120" s="57"/>
      <c r="AM120" s="57"/>
      <c r="AO120" s="147"/>
      <c r="AP120" s="57"/>
      <c r="AQ120" s="57"/>
      <c r="AS120" s="147"/>
      <c r="AT120" s="57"/>
      <c r="AU120" s="57"/>
    </row>
    <row r="121" spans="2:47" x14ac:dyDescent="0.25">
      <c r="B121" s="126">
        <v>2200</v>
      </c>
      <c r="C121" s="131"/>
      <c r="D121" s="129" t="s">
        <v>87</v>
      </c>
      <c r="E121" s="149">
        <f>SUM(E113:E119)</f>
        <v>0</v>
      </c>
      <c r="F121" s="67">
        <f>SUM(F113:F119)</f>
        <v>0</v>
      </c>
      <c r="G121" s="67">
        <f>SUM(G113:G119)</f>
        <v>0</v>
      </c>
      <c r="I121" s="149">
        <f t="shared" ref="I121:K121" si="99">SUM(I113:I119)</f>
        <v>0</v>
      </c>
      <c r="J121" s="67">
        <f t="shared" si="99"/>
        <v>0</v>
      </c>
      <c r="K121" s="67">
        <f t="shared" si="99"/>
        <v>0</v>
      </c>
      <c r="M121" s="149">
        <f t="shared" ref="M121:O121" si="100">SUM(M113:M119)</f>
        <v>0</v>
      </c>
      <c r="N121" s="67">
        <f t="shared" si="100"/>
        <v>0</v>
      </c>
      <c r="O121" s="67">
        <f t="shared" si="100"/>
        <v>0</v>
      </c>
      <c r="Q121" s="149">
        <f t="shared" ref="Q121:S121" si="101">SUM(Q113:Q119)</f>
        <v>0</v>
      </c>
      <c r="R121" s="67">
        <f t="shared" si="101"/>
        <v>0</v>
      </c>
      <c r="S121" s="67">
        <f t="shared" si="101"/>
        <v>0</v>
      </c>
      <c r="U121" s="149">
        <f t="shared" ref="U121:W121" si="102">SUM(U113:U119)</f>
        <v>0</v>
      </c>
      <c r="V121" s="67">
        <f t="shared" si="102"/>
        <v>0</v>
      </c>
      <c r="W121" s="67">
        <f t="shared" si="102"/>
        <v>0</v>
      </c>
      <c r="Y121" s="149">
        <f t="shared" ref="Y121:AA121" si="103">SUM(Y113:Y119)</f>
        <v>0</v>
      </c>
      <c r="Z121" s="67">
        <f t="shared" si="103"/>
        <v>0</v>
      </c>
      <c r="AA121" s="67">
        <f t="shared" si="103"/>
        <v>0</v>
      </c>
      <c r="AC121" s="149">
        <f>SUM(AC113:AC119)</f>
        <v>0</v>
      </c>
      <c r="AD121" s="67">
        <f>SUM(AD113:AD119)</f>
        <v>0</v>
      </c>
      <c r="AE121" s="67">
        <f>SUM(AE113:AE119)</f>
        <v>0</v>
      </c>
      <c r="AG121" s="149">
        <f>SUM(AG113:AG119)</f>
        <v>0</v>
      </c>
      <c r="AH121" s="67">
        <f>SUM(AH113:AH119)</f>
        <v>0</v>
      </c>
      <c r="AI121" s="67">
        <f>SUM(AI113:AI119)</f>
        <v>0</v>
      </c>
      <c r="AK121" s="149">
        <f>SUM(AK113:AK119)</f>
        <v>0</v>
      </c>
      <c r="AL121" s="67">
        <f>SUM(AL113:AL119)</f>
        <v>0</v>
      </c>
      <c r="AM121" s="67">
        <f>SUM(AM113:AM119)</f>
        <v>0</v>
      </c>
      <c r="AO121" s="149">
        <f>SUM(AO113:AO119)</f>
        <v>0</v>
      </c>
      <c r="AP121" s="67">
        <f>SUM(AP113:AP119)</f>
        <v>0</v>
      </c>
      <c r="AQ121" s="67">
        <f>SUM(AQ113:AQ119)</f>
        <v>0</v>
      </c>
      <c r="AS121" s="149">
        <f>SUM(AS113:AS119)</f>
        <v>0</v>
      </c>
      <c r="AT121" s="67">
        <f>SUM(AT113:AT119)</f>
        <v>0</v>
      </c>
      <c r="AU121" s="67">
        <f>SUM(AU113:AU119)</f>
        <v>0</v>
      </c>
    </row>
    <row r="122" spans="2:47" x14ac:dyDescent="0.25">
      <c r="B122" s="126"/>
      <c r="C122" s="131"/>
      <c r="D122" s="128"/>
      <c r="E122" s="146"/>
      <c r="F122" s="38"/>
      <c r="G122" s="38"/>
      <c r="I122" s="146"/>
      <c r="J122" s="38"/>
      <c r="K122" s="38"/>
      <c r="M122" s="146"/>
      <c r="N122" s="38"/>
      <c r="O122" s="38"/>
      <c r="Q122" s="146"/>
      <c r="R122" s="38"/>
      <c r="S122" s="38"/>
      <c r="U122" s="146"/>
      <c r="V122" s="38"/>
      <c r="W122" s="38"/>
      <c r="Y122" s="146"/>
      <c r="Z122" s="38"/>
      <c r="AA122" s="38"/>
      <c r="AC122" s="146"/>
      <c r="AD122" s="38"/>
      <c r="AE122" s="38"/>
      <c r="AG122" s="146"/>
      <c r="AH122" s="38"/>
      <c r="AI122" s="38"/>
      <c r="AK122" s="146"/>
      <c r="AL122" s="38"/>
      <c r="AM122" s="38"/>
      <c r="AO122" s="146"/>
      <c r="AP122" s="38"/>
      <c r="AQ122" s="38"/>
      <c r="AS122" s="146"/>
      <c r="AT122" s="38"/>
      <c r="AU122" s="38"/>
    </row>
    <row r="123" spans="2:47" s="155" customFormat="1" x14ac:dyDescent="0.25">
      <c r="B123" s="156">
        <v>2000</v>
      </c>
      <c r="C123" s="157"/>
      <c r="D123" s="130" t="s">
        <v>93</v>
      </c>
      <c r="E123" s="148">
        <f>+E121+E111</f>
        <v>0</v>
      </c>
      <c r="F123" s="75">
        <f>+F121+F111</f>
        <v>0</v>
      </c>
      <c r="G123" s="75">
        <f>+G121+G111</f>
        <v>0</v>
      </c>
      <c r="I123" s="148">
        <f t="shared" ref="I123:K123" si="104">+I121+I111</f>
        <v>0</v>
      </c>
      <c r="J123" s="75">
        <f t="shared" si="104"/>
        <v>0</v>
      </c>
      <c r="K123" s="75">
        <f t="shared" si="104"/>
        <v>0</v>
      </c>
      <c r="M123" s="148">
        <f t="shared" ref="M123:O123" si="105">+M121+M111</f>
        <v>0</v>
      </c>
      <c r="N123" s="75">
        <f t="shared" si="105"/>
        <v>0</v>
      </c>
      <c r="O123" s="75">
        <f t="shared" si="105"/>
        <v>0</v>
      </c>
      <c r="Q123" s="148">
        <f t="shared" ref="Q123:S123" si="106">+Q121+Q111</f>
        <v>0</v>
      </c>
      <c r="R123" s="75">
        <f t="shared" si="106"/>
        <v>0</v>
      </c>
      <c r="S123" s="75">
        <f t="shared" si="106"/>
        <v>0</v>
      </c>
      <c r="U123" s="148">
        <f t="shared" ref="U123:W123" si="107">+U121+U111</f>
        <v>0</v>
      </c>
      <c r="V123" s="75">
        <f t="shared" si="107"/>
        <v>0</v>
      </c>
      <c r="W123" s="75">
        <f t="shared" si="107"/>
        <v>0</v>
      </c>
      <c r="Y123" s="148">
        <f t="shared" ref="Y123:AA123" si="108">+Y121+Y111</f>
        <v>0</v>
      </c>
      <c r="Z123" s="75">
        <f t="shared" si="108"/>
        <v>0</v>
      </c>
      <c r="AA123" s="75">
        <f t="shared" si="108"/>
        <v>0</v>
      </c>
      <c r="AC123" s="148">
        <f>+AC121+AC111</f>
        <v>0</v>
      </c>
      <c r="AD123" s="75">
        <f>+AD121+AD111</f>
        <v>0</v>
      </c>
      <c r="AE123" s="75">
        <f>+AE121+AE111</f>
        <v>0</v>
      </c>
      <c r="AG123" s="148">
        <f>+AG121+AG111</f>
        <v>0</v>
      </c>
      <c r="AH123" s="75">
        <f>+AH121+AH111</f>
        <v>0</v>
      </c>
      <c r="AI123" s="75">
        <f>+AI121+AI111</f>
        <v>0</v>
      </c>
      <c r="AK123" s="148">
        <f>+AK121+AK111</f>
        <v>0</v>
      </c>
      <c r="AL123" s="75">
        <f>+AL121+AL111</f>
        <v>0</v>
      </c>
      <c r="AM123" s="75">
        <f>+AM121+AM111</f>
        <v>0</v>
      </c>
      <c r="AO123" s="148">
        <f>+AO121+AO111</f>
        <v>0</v>
      </c>
      <c r="AP123" s="75">
        <f>+AP121+AP111</f>
        <v>0</v>
      </c>
      <c r="AQ123" s="75">
        <f>+AQ121+AQ111</f>
        <v>0</v>
      </c>
      <c r="AS123" s="148">
        <f>+AS121+AS111</f>
        <v>0</v>
      </c>
      <c r="AT123" s="75">
        <f>+AT121+AT111</f>
        <v>0</v>
      </c>
      <c r="AU123" s="75">
        <f>+AU121+AU111</f>
        <v>0</v>
      </c>
    </row>
    <row r="124" spans="2:47" x14ac:dyDescent="0.25">
      <c r="B124" s="126"/>
      <c r="C124" s="131"/>
      <c r="D124" s="42"/>
      <c r="E124" s="146"/>
      <c r="F124" s="38"/>
      <c r="G124" s="38"/>
      <c r="I124" s="146"/>
      <c r="J124" s="38"/>
      <c r="K124" s="38"/>
      <c r="M124" s="146"/>
      <c r="N124" s="38"/>
      <c r="O124" s="38"/>
      <c r="Q124" s="146"/>
      <c r="R124" s="38"/>
      <c r="S124" s="38"/>
      <c r="U124" s="146"/>
      <c r="V124" s="38"/>
      <c r="W124" s="38"/>
      <c r="Y124" s="146"/>
      <c r="Z124" s="38"/>
      <c r="AA124" s="38"/>
      <c r="AC124" s="146"/>
      <c r="AD124" s="38"/>
      <c r="AE124" s="38"/>
      <c r="AG124" s="146"/>
      <c r="AH124" s="38"/>
      <c r="AI124" s="38"/>
      <c r="AK124" s="146"/>
      <c r="AL124" s="38"/>
      <c r="AM124" s="38"/>
      <c r="AO124" s="146"/>
      <c r="AP124" s="38"/>
      <c r="AQ124" s="38"/>
      <c r="AS124" s="146"/>
      <c r="AT124" s="38"/>
      <c r="AU124" s="38"/>
    </row>
    <row r="125" spans="2:47" x14ac:dyDescent="0.25">
      <c r="B125" s="126"/>
      <c r="C125" s="41" t="s">
        <v>97</v>
      </c>
      <c r="E125" s="146"/>
      <c r="F125" s="38"/>
      <c r="G125" s="38"/>
      <c r="I125" s="146"/>
      <c r="J125" s="38"/>
      <c r="K125" s="38"/>
      <c r="M125" s="146"/>
      <c r="N125" s="38"/>
      <c r="O125" s="38"/>
      <c r="Q125" s="146"/>
      <c r="R125" s="38"/>
      <c r="S125" s="38"/>
      <c r="U125" s="146"/>
      <c r="V125" s="38"/>
      <c r="W125" s="38"/>
      <c r="Y125" s="146"/>
      <c r="Z125" s="38"/>
      <c r="AA125" s="38"/>
      <c r="AC125" s="146"/>
      <c r="AD125" s="38"/>
      <c r="AE125" s="38"/>
      <c r="AG125" s="146"/>
      <c r="AH125" s="38"/>
      <c r="AI125" s="38"/>
      <c r="AK125" s="146"/>
      <c r="AL125" s="38"/>
      <c r="AM125" s="38"/>
      <c r="AO125" s="146"/>
      <c r="AP125" s="38"/>
      <c r="AQ125" s="38"/>
      <c r="AS125" s="146"/>
      <c r="AT125" s="38"/>
      <c r="AU125" s="38"/>
    </row>
    <row r="126" spans="2:47" x14ac:dyDescent="0.25">
      <c r="B126" s="126"/>
      <c r="C126" s="131"/>
      <c r="D126" s="42"/>
      <c r="E126" s="146"/>
      <c r="F126" s="38"/>
      <c r="G126" s="38"/>
      <c r="I126" s="146"/>
      <c r="J126" s="38"/>
      <c r="K126" s="38"/>
      <c r="M126" s="146"/>
      <c r="N126" s="38"/>
      <c r="O126" s="38"/>
      <c r="Q126" s="146"/>
      <c r="R126" s="38"/>
      <c r="S126" s="38"/>
      <c r="U126" s="146"/>
      <c r="V126" s="38"/>
      <c r="W126" s="38"/>
      <c r="Y126" s="146"/>
      <c r="Z126" s="38"/>
      <c r="AA126" s="38"/>
      <c r="AC126" s="146"/>
      <c r="AD126" s="38"/>
      <c r="AE126" s="38"/>
      <c r="AG126" s="146"/>
      <c r="AH126" s="38"/>
      <c r="AI126" s="38"/>
      <c r="AK126" s="146"/>
      <c r="AL126" s="38"/>
      <c r="AM126" s="38"/>
      <c r="AO126" s="146"/>
      <c r="AP126" s="38"/>
      <c r="AQ126" s="38"/>
      <c r="AS126" s="146"/>
      <c r="AT126" s="38"/>
      <c r="AU126" s="38"/>
    </row>
    <row r="127" spans="2:47" x14ac:dyDescent="0.25">
      <c r="B127" s="126">
        <v>3100</v>
      </c>
      <c r="C127" s="132" t="s">
        <v>101</v>
      </c>
      <c r="E127" s="148">
        <f>SUM(E128:E130)</f>
        <v>0</v>
      </c>
      <c r="F127" s="75">
        <f>SUM(F128:F130)</f>
        <v>0</v>
      </c>
      <c r="G127" s="75">
        <f>SUM(G128:G130)</f>
        <v>0</v>
      </c>
      <c r="I127" s="148">
        <f t="shared" ref="I127:K127" si="109">SUM(I128:I130)</f>
        <v>0</v>
      </c>
      <c r="J127" s="75">
        <f t="shared" si="109"/>
        <v>0</v>
      </c>
      <c r="K127" s="75">
        <f t="shared" si="109"/>
        <v>0</v>
      </c>
      <c r="M127" s="148">
        <f t="shared" ref="M127:O127" si="110">SUM(M128:M130)</f>
        <v>0</v>
      </c>
      <c r="N127" s="75">
        <f t="shared" si="110"/>
        <v>0</v>
      </c>
      <c r="O127" s="75">
        <f t="shared" si="110"/>
        <v>0</v>
      </c>
      <c r="Q127" s="148">
        <f t="shared" ref="Q127:S127" si="111">SUM(Q128:Q130)</f>
        <v>0</v>
      </c>
      <c r="R127" s="75">
        <f t="shared" si="111"/>
        <v>0</v>
      </c>
      <c r="S127" s="75">
        <f t="shared" si="111"/>
        <v>0</v>
      </c>
      <c r="U127" s="148">
        <f t="shared" ref="U127:W127" si="112">SUM(U128:U130)</f>
        <v>0</v>
      </c>
      <c r="V127" s="75">
        <f t="shared" si="112"/>
        <v>0</v>
      </c>
      <c r="W127" s="75">
        <f t="shared" si="112"/>
        <v>0</v>
      </c>
      <c r="Y127" s="148">
        <f t="shared" ref="Y127:AA127" si="113">SUM(Y128:Y130)</f>
        <v>0</v>
      </c>
      <c r="Z127" s="75">
        <f t="shared" si="113"/>
        <v>0</v>
      </c>
      <c r="AA127" s="75">
        <f t="shared" si="113"/>
        <v>0</v>
      </c>
      <c r="AC127" s="148">
        <f>SUM(AC128:AC130)</f>
        <v>0</v>
      </c>
      <c r="AD127" s="75">
        <f>SUM(AD128:AD130)</f>
        <v>0</v>
      </c>
      <c r="AE127" s="75">
        <f>SUM(AE128:AE130)</f>
        <v>0</v>
      </c>
      <c r="AG127" s="148">
        <f>SUM(AG128:AG130)</f>
        <v>0</v>
      </c>
      <c r="AH127" s="75">
        <f>SUM(AH128:AH130)</f>
        <v>0</v>
      </c>
      <c r="AI127" s="75">
        <f>SUM(AI128:AI130)</f>
        <v>0</v>
      </c>
      <c r="AK127" s="148">
        <f>SUM(AK128:AK130)</f>
        <v>0</v>
      </c>
      <c r="AL127" s="75">
        <f>SUM(AL128:AL130)</f>
        <v>0</v>
      </c>
      <c r="AM127" s="75">
        <f>SUM(AM128:AM130)</f>
        <v>0</v>
      </c>
      <c r="AO127" s="148">
        <f>SUM(AO128:AO130)</f>
        <v>0</v>
      </c>
      <c r="AP127" s="75">
        <f>SUM(AP128:AP130)</f>
        <v>0</v>
      </c>
      <c r="AQ127" s="75">
        <f>SUM(AQ128:AQ130)</f>
        <v>0</v>
      </c>
      <c r="AS127" s="148">
        <f>SUM(AS128:AS130)</f>
        <v>0</v>
      </c>
      <c r="AT127" s="75">
        <f>SUM(AT128:AT130)</f>
        <v>0</v>
      </c>
      <c r="AU127" s="75">
        <f>SUM(AU128:AU130)</f>
        <v>0</v>
      </c>
    </row>
    <row r="128" spans="2:47" x14ac:dyDescent="0.25">
      <c r="B128" s="126">
        <v>3110</v>
      </c>
      <c r="C128" s="131"/>
      <c r="D128" s="128" t="s">
        <v>14</v>
      </c>
      <c r="E128" s="147">
        <f t="shared" ref="E128:G130" si="114">+I128+M128+Q128+U128+Y128+AC128+AG128+AK128+AO128+AS128</f>
        <v>0</v>
      </c>
      <c r="F128" s="57">
        <f t="shared" si="114"/>
        <v>0</v>
      </c>
      <c r="G128" s="57">
        <f t="shared" si="114"/>
        <v>0</v>
      </c>
      <c r="I128" s="147">
        <v>0</v>
      </c>
      <c r="J128" s="57">
        <v>0</v>
      </c>
      <c r="K128" s="57">
        <v>0</v>
      </c>
      <c r="M128" s="147">
        <v>0</v>
      </c>
      <c r="N128" s="57">
        <v>0</v>
      </c>
      <c r="O128" s="57">
        <v>0</v>
      </c>
      <c r="Q128" s="147">
        <v>0</v>
      </c>
      <c r="R128" s="57">
        <v>0</v>
      </c>
      <c r="S128" s="57">
        <v>0</v>
      </c>
      <c r="U128" s="147">
        <v>0</v>
      </c>
      <c r="V128" s="57">
        <v>0</v>
      </c>
      <c r="W128" s="57">
        <v>0</v>
      </c>
      <c r="Y128" s="147">
        <v>0</v>
      </c>
      <c r="Z128" s="57">
        <v>0</v>
      </c>
      <c r="AA128" s="57">
        <v>0</v>
      </c>
      <c r="AC128" s="147">
        <v>0</v>
      </c>
      <c r="AD128" s="57">
        <v>0</v>
      </c>
      <c r="AE128" s="57">
        <v>0</v>
      </c>
      <c r="AG128" s="147">
        <v>0</v>
      </c>
      <c r="AH128" s="57">
        <v>0</v>
      </c>
      <c r="AI128" s="57">
        <v>0</v>
      </c>
      <c r="AK128" s="147">
        <v>0</v>
      </c>
      <c r="AL128" s="57">
        <v>0</v>
      </c>
      <c r="AM128" s="57">
        <v>0</v>
      </c>
      <c r="AO128" s="147">
        <v>0</v>
      </c>
      <c r="AP128" s="57">
        <v>0</v>
      </c>
      <c r="AQ128" s="57">
        <v>0</v>
      </c>
      <c r="AS128" s="147">
        <v>0</v>
      </c>
      <c r="AT128" s="57">
        <v>0</v>
      </c>
      <c r="AU128" s="57">
        <v>0</v>
      </c>
    </row>
    <row r="129" spans="2:47" x14ac:dyDescent="0.25">
      <c r="B129" s="126">
        <v>3120</v>
      </c>
      <c r="C129" s="131"/>
      <c r="D129" s="128" t="s">
        <v>19</v>
      </c>
      <c r="E129" s="147">
        <f t="shared" si="114"/>
        <v>0</v>
      </c>
      <c r="F129" s="57">
        <f t="shared" si="114"/>
        <v>0</v>
      </c>
      <c r="G129" s="57">
        <f t="shared" si="114"/>
        <v>0</v>
      </c>
      <c r="I129" s="147">
        <v>0</v>
      </c>
      <c r="J129" s="57">
        <v>0</v>
      </c>
      <c r="K129" s="57">
        <v>0</v>
      </c>
      <c r="M129" s="147">
        <v>0</v>
      </c>
      <c r="N129" s="57">
        <v>0</v>
      </c>
      <c r="O129" s="57">
        <v>0</v>
      </c>
      <c r="Q129" s="147">
        <v>0</v>
      </c>
      <c r="R129" s="57">
        <v>0</v>
      </c>
      <c r="S129" s="57">
        <v>0</v>
      </c>
      <c r="U129" s="147">
        <v>0</v>
      </c>
      <c r="V129" s="57">
        <v>0</v>
      </c>
      <c r="W129" s="57">
        <v>0</v>
      </c>
      <c r="Y129" s="147">
        <v>0</v>
      </c>
      <c r="Z129" s="57">
        <v>0</v>
      </c>
      <c r="AA129" s="57">
        <v>0</v>
      </c>
      <c r="AC129" s="147">
        <v>0</v>
      </c>
      <c r="AD129" s="57">
        <v>0</v>
      </c>
      <c r="AE129" s="57">
        <v>0</v>
      </c>
      <c r="AG129" s="147">
        <v>0</v>
      </c>
      <c r="AH129" s="57">
        <v>0</v>
      </c>
      <c r="AI129" s="57">
        <v>0</v>
      </c>
      <c r="AK129" s="147">
        <v>0</v>
      </c>
      <c r="AL129" s="57">
        <v>0</v>
      </c>
      <c r="AM129" s="57">
        <v>0</v>
      </c>
      <c r="AO129" s="147">
        <v>0</v>
      </c>
      <c r="AP129" s="57">
        <v>0</v>
      </c>
      <c r="AQ129" s="57">
        <v>0</v>
      </c>
      <c r="AS129" s="147">
        <v>0</v>
      </c>
      <c r="AT129" s="57">
        <v>0</v>
      </c>
      <c r="AU129" s="57">
        <v>0</v>
      </c>
    </row>
    <row r="130" spans="2:47" x14ac:dyDescent="0.25">
      <c r="B130" s="126">
        <v>3130</v>
      </c>
      <c r="C130" s="131"/>
      <c r="D130" s="128" t="s">
        <v>23</v>
      </c>
      <c r="E130" s="147">
        <f t="shared" si="114"/>
        <v>0</v>
      </c>
      <c r="F130" s="57">
        <f t="shared" si="114"/>
        <v>0</v>
      </c>
      <c r="G130" s="57">
        <f t="shared" si="114"/>
        <v>0</v>
      </c>
      <c r="I130" s="147">
        <v>0</v>
      </c>
      <c r="J130" s="57">
        <v>0</v>
      </c>
      <c r="K130" s="57">
        <v>0</v>
      </c>
      <c r="M130" s="147">
        <v>0</v>
      </c>
      <c r="N130" s="57">
        <v>0</v>
      </c>
      <c r="O130" s="57">
        <v>0</v>
      </c>
      <c r="Q130" s="147">
        <v>0</v>
      </c>
      <c r="R130" s="57">
        <v>0</v>
      </c>
      <c r="S130" s="57">
        <v>0</v>
      </c>
      <c r="U130" s="147">
        <v>0</v>
      </c>
      <c r="V130" s="57">
        <v>0</v>
      </c>
      <c r="W130" s="57">
        <v>0</v>
      </c>
      <c r="Y130" s="147">
        <v>0</v>
      </c>
      <c r="Z130" s="57">
        <v>0</v>
      </c>
      <c r="AA130" s="57">
        <v>0</v>
      </c>
      <c r="AC130" s="147">
        <v>0</v>
      </c>
      <c r="AD130" s="57">
        <v>0</v>
      </c>
      <c r="AE130" s="57">
        <v>0</v>
      </c>
      <c r="AG130" s="147">
        <v>0</v>
      </c>
      <c r="AH130" s="57">
        <v>0</v>
      </c>
      <c r="AI130" s="57">
        <v>0</v>
      </c>
      <c r="AK130" s="147">
        <v>0</v>
      </c>
      <c r="AL130" s="57">
        <v>0</v>
      </c>
      <c r="AM130" s="57">
        <v>0</v>
      </c>
      <c r="AO130" s="147">
        <v>0</v>
      </c>
      <c r="AP130" s="57">
        <v>0</v>
      </c>
      <c r="AQ130" s="57">
        <v>0</v>
      </c>
      <c r="AS130" s="147">
        <v>0</v>
      </c>
      <c r="AT130" s="57">
        <v>0</v>
      </c>
      <c r="AU130" s="57">
        <v>0</v>
      </c>
    </row>
    <row r="131" spans="2:47" x14ac:dyDescent="0.25">
      <c r="B131" s="126"/>
      <c r="C131" s="131"/>
      <c r="D131" s="128"/>
      <c r="E131" s="147"/>
      <c r="F131" s="57"/>
      <c r="G131" s="57"/>
      <c r="I131" s="147"/>
      <c r="J131" s="57"/>
      <c r="K131" s="57"/>
      <c r="M131" s="147"/>
      <c r="N131" s="57"/>
      <c r="O131" s="57"/>
      <c r="Q131" s="147"/>
      <c r="R131" s="57"/>
      <c r="S131" s="57"/>
      <c r="U131" s="147"/>
      <c r="V131" s="57"/>
      <c r="W131" s="57"/>
      <c r="Y131" s="147"/>
      <c r="Z131" s="57"/>
      <c r="AA131" s="57"/>
      <c r="AC131" s="147"/>
      <c r="AD131" s="57"/>
      <c r="AE131" s="57"/>
      <c r="AG131" s="147"/>
      <c r="AH131" s="57"/>
      <c r="AI131" s="57"/>
      <c r="AK131" s="147"/>
      <c r="AL131" s="57"/>
      <c r="AM131" s="57"/>
      <c r="AO131" s="147"/>
      <c r="AP131" s="57"/>
      <c r="AQ131" s="57"/>
      <c r="AS131" s="147"/>
      <c r="AT131" s="57"/>
      <c r="AU131" s="57"/>
    </row>
    <row r="132" spans="2:47" x14ac:dyDescent="0.25">
      <c r="B132" s="126">
        <v>3200</v>
      </c>
      <c r="C132" s="132" t="s">
        <v>107</v>
      </c>
      <c r="E132" s="148">
        <f>SUM(E133:E137)</f>
        <v>0</v>
      </c>
      <c r="F132" s="75">
        <f>SUM(F133:F137)</f>
        <v>0</v>
      </c>
      <c r="G132" s="75">
        <f>SUM(G133:G137)</f>
        <v>0</v>
      </c>
      <c r="I132" s="148">
        <f t="shared" ref="I132:K132" si="115">SUM(I133:I137)</f>
        <v>0</v>
      </c>
      <c r="J132" s="75">
        <f t="shared" si="115"/>
        <v>0</v>
      </c>
      <c r="K132" s="75">
        <f t="shared" si="115"/>
        <v>0</v>
      </c>
      <c r="M132" s="148">
        <f t="shared" ref="M132:O132" si="116">SUM(M133:M137)</f>
        <v>0</v>
      </c>
      <c r="N132" s="75">
        <f t="shared" si="116"/>
        <v>0</v>
      </c>
      <c r="O132" s="75">
        <f t="shared" si="116"/>
        <v>0</v>
      </c>
      <c r="Q132" s="148">
        <f t="shared" ref="Q132:S132" si="117">SUM(Q133:Q137)</f>
        <v>0</v>
      </c>
      <c r="R132" s="75">
        <f t="shared" si="117"/>
        <v>0</v>
      </c>
      <c r="S132" s="75">
        <f t="shared" si="117"/>
        <v>0</v>
      </c>
      <c r="U132" s="148">
        <f t="shared" ref="U132:W132" si="118">SUM(U133:U137)</f>
        <v>0</v>
      </c>
      <c r="V132" s="75">
        <f t="shared" si="118"/>
        <v>0</v>
      </c>
      <c r="W132" s="75">
        <f t="shared" si="118"/>
        <v>0</v>
      </c>
      <c r="Y132" s="148">
        <f t="shared" ref="Y132:AA132" si="119">SUM(Y133:Y137)</f>
        <v>0</v>
      </c>
      <c r="Z132" s="75">
        <f t="shared" si="119"/>
        <v>0</v>
      </c>
      <c r="AA132" s="75">
        <f t="shared" si="119"/>
        <v>0</v>
      </c>
      <c r="AC132" s="148">
        <f>SUM(AC133:AC137)</f>
        <v>0</v>
      </c>
      <c r="AD132" s="75">
        <f>SUM(AD133:AD137)</f>
        <v>0</v>
      </c>
      <c r="AE132" s="75">
        <f>SUM(AE133:AE137)</f>
        <v>0</v>
      </c>
      <c r="AG132" s="148">
        <f>SUM(AG133:AG137)</f>
        <v>0</v>
      </c>
      <c r="AH132" s="75">
        <f>SUM(AH133:AH137)</f>
        <v>0</v>
      </c>
      <c r="AI132" s="75">
        <f>SUM(AI133:AI137)</f>
        <v>0</v>
      </c>
      <c r="AK132" s="148">
        <f>SUM(AK133:AK137)</f>
        <v>0</v>
      </c>
      <c r="AL132" s="75">
        <f>SUM(AL133:AL137)</f>
        <v>0</v>
      </c>
      <c r="AM132" s="75">
        <f>SUM(AM133:AM137)</f>
        <v>0</v>
      </c>
      <c r="AO132" s="148">
        <f>SUM(AO133:AO137)</f>
        <v>0</v>
      </c>
      <c r="AP132" s="75">
        <f>SUM(AP133:AP137)</f>
        <v>0</v>
      </c>
      <c r="AQ132" s="75">
        <f>SUM(AQ133:AQ137)</f>
        <v>0</v>
      </c>
      <c r="AS132" s="148">
        <f>SUM(AS133:AS137)</f>
        <v>0</v>
      </c>
      <c r="AT132" s="75">
        <f>SUM(AT133:AT137)</f>
        <v>0</v>
      </c>
      <c r="AU132" s="75">
        <f>SUM(AU133:AU137)</f>
        <v>0</v>
      </c>
    </row>
    <row r="133" spans="2:47" x14ac:dyDescent="0.25">
      <c r="B133" s="126">
        <v>3210</v>
      </c>
      <c r="C133" s="131"/>
      <c r="D133" s="128" t="s">
        <v>109</v>
      </c>
      <c r="E133" s="147">
        <f t="shared" ref="E133:G137" si="120">+I133+M133+Q133+U133+Y133+AC133+AG133+AK133+AO133+AS133</f>
        <v>0</v>
      </c>
      <c r="F133" s="57">
        <f t="shared" si="120"/>
        <v>0</v>
      </c>
      <c r="G133" s="57">
        <f t="shared" si="120"/>
        <v>0</v>
      </c>
      <c r="I133" s="147">
        <v>0</v>
      </c>
      <c r="J133" s="57">
        <v>0</v>
      </c>
      <c r="K133" s="57">
        <v>0</v>
      </c>
      <c r="M133" s="147">
        <v>0</v>
      </c>
      <c r="N133" s="57">
        <v>0</v>
      </c>
      <c r="O133" s="57">
        <v>0</v>
      </c>
      <c r="Q133" s="147">
        <v>0</v>
      </c>
      <c r="R133" s="57">
        <v>0</v>
      </c>
      <c r="S133" s="57">
        <v>0</v>
      </c>
      <c r="U133" s="147">
        <v>0</v>
      </c>
      <c r="V133" s="57">
        <v>0</v>
      </c>
      <c r="W133" s="57">
        <v>0</v>
      </c>
      <c r="Y133" s="147">
        <v>0</v>
      </c>
      <c r="Z133" s="57">
        <v>0</v>
      </c>
      <c r="AA133" s="57">
        <v>0</v>
      </c>
      <c r="AC133" s="147">
        <v>0</v>
      </c>
      <c r="AD133" s="57">
        <v>0</v>
      </c>
      <c r="AE133" s="57">
        <v>0</v>
      </c>
      <c r="AG133" s="147">
        <v>0</v>
      </c>
      <c r="AH133" s="57">
        <v>0</v>
      </c>
      <c r="AI133" s="57">
        <v>0</v>
      </c>
      <c r="AK133" s="147">
        <v>0</v>
      </c>
      <c r="AL133" s="57">
        <v>0</v>
      </c>
      <c r="AM133" s="57">
        <v>0</v>
      </c>
      <c r="AO133" s="147">
        <v>0</v>
      </c>
      <c r="AP133" s="57">
        <v>0</v>
      </c>
      <c r="AQ133" s="57">
        <v>0</v>
      </c>
      <c r="AS133" s="147">
        <v>0</v>
      </c>
      <c r="AT133" s="57">
        <v>0</v>
      </c>
      <c r="AU133" s="57">
        <v>0</v>
      </c>
    </row>
    <row r="134" spans="2:47" x14ac:dyDescent="0.25">
      <c r="B134" s="126">
        <v>3220</v>
      </c>
      <c r="C134" s="131"/>
      <c r="D134" s="128" t="s">
        <v>38</v>
      </c>
      <c r="E134" s="147">
        <f t="shared" si="120"/>
        <v>0</v>
      </c>
      <c r="F134" s="57">
        <f t="shared" si="120"/>
        <v>0</v>
      </c>
      <c r="G134" s="57">
        <f t="shared" si="120"/>
        <v>0</v>
      </c>
      <c r="I134" s="147">
        <v>0</v>
      </c>
      <c r="J134" s="57">
        <v>0</v>
      </c>
      <c r="K134" s="57">
        <v>0</v>
      </c>
      <c r="M134" s="147">
        <v>0</v>
      </c>
      <c r="N134" s="57">
        <v>0</v>
      </c>
      <c r="O134" s="57">
        <v>0</v>
      </c>
      <c r="Q134" s="147">
        <v>0</v>
      </c>
      <c r="R134" s="57">
        <v>0</v>
      </c>
      <c r="S134" s="57">
        <v>0</v>
      </c>
      <c r="U134" s="147">
        <v>0</v>
      </c>
      <c r="V134" s="57">
        <v>0</v>
      </c>
      <c r="W134" s="57">
        <v>0</v>
      </c>
      <c r="Y134" s="147">
        <v>0</v>
      </c>
      <c r="Z134" s="57">
        <v>0</v>
      </c>
      <c r="AA134" s="57">
        <v>0</v>
      </c>
      <c r="AC134" s="147">
        <v>0</v>
      </c>
      <c r="AD134" s="57">
        <v>0</v>
      </c>
      <c r="AE134" s="57">
        <v>0</v>
      </c>
      <c r="AG134" s="147">
        <v>0</v>
      </c>
      <c r="AH134" s="57">
        <v>0</v>
      </c>
      <c r="AI134" s="57">
        <v>0</v>
      </c>
      <c r="AK134" s="147">
        <v>0</v>
      </c>
      <c r="AL134" s="57">
        <v>0</v>
      </c>
      <c r="AM134" s="57">
        <v>0</v>
      </c>
      <c r="AO134" s="147">
        <v>0</v>
      </c>
      <c r="AP134" s="57">
        <v>0</v>
      </c>
      <c r="AQ134" s="57">
        <v>0</v>
      </c>
      <c r="AS134" s="147">
        <v>0</v>
      </c>
      <c r="AT134" s="57">
        <v>0</v>
      </c>
      <c r="AU134" s="57">
        <v>0</v>
      </c>
    </row>
    <row r="135" spans="2:47" x14ac:dyDescent="0.25">
      <c r="B135" s="126">
        <v>3230</v>
      </c>
      <c r="C135" s="131"/>
      <c r="D135" s="128" t="s">
        <v>110</v>
      </c>
      <c r="E135" s="147">
        <f t="shared" si="120"/>
        <v>0</v>
      </c>
      <c r="F135" s="57">
        <f t="shared" si="120"/>
        <v>0</v>
      </c>
      <c r="G135" s="57">
        <f t="shared" si="120"/>
        <v>0</v>
      </c>
      <c r="I135" s="147">
        <v>0</v>
      </c>
      <c r="J135" s="57">
        <v>0</v>
      </c>
      <c r="K135" s="57">
        <v>0</v>
      </c>
      <c r="M135" s="147">
        <v>0</v>
      </c>
      <c r="N135" s="57">
        <v>0</v>
      </c>
      <c r="O135" s="57">
        <v>0</v>
      </c>
      <c r="Q135" s="147">
        <v>0</v>
      </c>
      <c r="R135" s="57">
        <v>0</v>
      </c>
      <c r="S135" s="57">
        <v>0</v>
      </c>
      <c r="U135" s="147">
        <v>0</v>
      </c>
      <c r="V135" s="57">
        <v>0</v>
      </c>
      <c r="W135" s="57">
        <v>0</v>
      </c>
      <c r="Y135" s="147">
        <v>0</v>
      </c>
      <c r="Z135" s="57">
        <v>0</v>
      </c>
      <c r="AA135" s="57">
        <v>0</v>
      </c>
      <c r="AC135" s="147">
        <v>0</v>
      </c>
      <c r="AD135" s="57">
        <v>0</v>
      </c>
      <c r="AE135" s="57">
        <v>0</v>
      </c>
      <c r="AG135" s="147">
        <v>0</v>
      </c>
      <c r="AH135" s="57">
        <v>0</v>
      </c>
      <c r="AI135" s="57">
        <v>0</v>
      </c>
      <c r="AK135" s="147">
        <v>0</v>
      </c>
      <c r="AL135" s="57">
        <v>0</v>
      </c>
      <c r="AM135" s="57">
        <v>0</v>
      </c>
      <c r="AO135" s="147">
        <v>0</v>
      </c>
      <c r="AP135" s="57">
        <v>0</v>
      </c>
      <c r="AQ135" s="57">
        <v>0</v>
      </c>
      <c r="AS135" s="147">
        <v>0</v>
      </c>
      <c r="AT135" s="57">
        <v>0</v>
      </c>
      <c r="AU135" s="57">
        <v>0</v>
      </c>
    </row>
    <row r="136" spans="2:47" x14ac:dyDescent="0.25">
      <c r="B136" s="126">
        <v>3240</v>
      </c>
      <c r="C136" s="131"/>
      <c r="D136" s="128" t="s">
        <v>45</v>
      </c>
      <c r="E136" s="147">
        <f t="shared" si="120"/>
        <v>0</v>
      </c>
      <c r="F136" s="57">
        <f t="shared" si="120"/>
        <v>0</v>
      </c>
      <c r="G136" s="57">
        <f t="shared" si="120"/>
        <v>0</v>
      </c>
      <c r="I136" s="147">
        <v>0</v>
      </c>
      <c r="J136" s="57">
        <v>0</v>
      </c>
      <c r="K136" s="57">
        <v>0</v>
      </c>
      <c r="M136" s="147">
        <v>0</v>
      </c>
      <c r="N136" s="57">
        <v>0</v>
      </c>
      <c r="O136" s="57">
        <v>0</v>
      </c>
      <c r="Q136" s="147">
        <v>0</v>
      </c>
      <c r="R136" s="57">
        <v>0</v>
      </c>
      <c r="S136" s="57">
        <v>0</v>
      </c>
      <c r="U136" s="147">
        <v>0</v>
      </c>
      <c r="V136" s="57">
        <v>0</v>
      </c>
      <c r="W136" s="57">
        <v>0</v>
      </c>
      <c r="Y136" s="147">
        <v>0</v>
      </c>
      <c r="Z136" s="57">
        <v>0</v>
      </c>
      <c r="AA136" s="57">
        <v>0</v>
      </c>
      <c r="AC136" s="147">
        <v>0</v>
      </c>
      <c r="AD136" s="57">
        <v>0</v>
      </c>
      <c r="AE136" s="57">
        <v>0</v>
      </c>
      <c r="AG136" s="147">
        <v>0</v>
      </c>
      <c r="AH136" s="57">
        <v>0</v>
      </c>
      <c r="AI136" s="57">
        <v>0</v>
      </c>
      <c r="AK136" s="147">
        <v>0</v>
      </c>
      <c r="AL136" s="57">
        <v>0</v>
      </c>
      <c r="AM136" s="57">
        <v>0</v>
      </c>
      <c r="AO136" s="147">
        <v>0</v>
      </c>
      <c r="AP136" s="57">
        <v>0</v>
      </c>
      <c r="AQ136" s="57">
        <v>0</v>
      </c>
      <c r="AS136" s="147">
        <v>0</v>
      </c>
      <c r="AT136" s="57">
        <v>0</v>
      </c>
      <c r="AU136" s="57">
        <v>0</v>
      </c>
    </row>
    <row r="137" spans="2:47" x14ac:dyDescent="0.25">
      <c r="B137" s="126">
        <v>3250</v>
      </c>
      <c r="C137" s="131"/>
      <c r="D137" s="128" t="s">
        <v>48</v>
      </c>
      <c r="E137" s="147">
        <f t="shared" si="120"/>
        <v>0</v>
      </c>
      <c r="F137" s="57">
        <f t="shared" si="120"/>
        <v>0</v>
      </c>
      <c r="G137" s="57">
        <f t="shared" si="120"/>
        <v>0</v>
      </c>
      <c r="I137" s="147">
        <v>0</v>
      </c>
      <c r="J137" s="57">
        <v>0</v>
      </c>
      <c r="K137" s="57">
        <v>0</v>
      </c>
      <c r="M137" s="147">
        <v>0</v>
      </c>
      <c r="N137" s="57">
        <v>0</v>
      </c>
      <c r="O137" s="57">
        <v>0</v>
      </c>
      <c r="Q137" s="147">
        <v>0</v>
      </c>
      <c r="R137" s="57">
        <v>0</v>
      </c>
      <c r="S137" s="57">
        <v>0</v>
      </c>
      <c r="U137" s="147">
        <v>0</v>
      </c>
      <c r="V137" s="57">
        <v>0</v>
      </c>
      <c r="W137" s="57">
        <v>0</v>
      </c>
      <c r="Y137" s="147">
        <v>0</v>
      </c>
      <c r="Z137" s="57">
        <v>0</v>
      </c>
      <c r="AA137" s="57">
        <v>0</v>
      </c>
      <c r="AC137" s="147">
        <v>0</v>
      </c>
      <c r="AD137" s="57">
        <v>0</v>
      </c>
      <c r="AE137" s="57">
        <v>0</v>
      </c>
      <c r="AG137" s="147">
        <v>0</v>
      </c>
      <c r="AH137" s="57">
        <v>0</v>
      </c>
      <c r="AI137" s="57">
        <v>0</v>
      </c>
      <c r="AK137" s="147">
        <v>0</v>
      </c>
      <c r="AL137" s="57">
        <v>0</v>
      </c>
      <c r="AM137" s="57">
        <v>0</v>
      </c>
      <c r="AO137" s="147">
        <v>0</v>
      </c>
      <c r="AP137" s="57">
        <v>0</v>
      </c>
      <c r="AQ137" s="57">
        <v>0</v>
      </c>
      <c r="AS137" s="147">
        <v>0</v>
      </c>
      <c r="AT137" s="57">
        <v>0</v>
      </c>
      <c r="AU137" s="57">
        <v>0</v>
      </c>
    </row>
    <row r="138" spans="2:47" x14ac:dyDescent="0.25">
      <c r="B138" s="126"/>
      <c r="C138" s="131"/>
      <c r="D138" s="128"/>
      <c r="E138" s="147"/>
      <c r="F138" s="57"/>
      <c r="G138" s="57"/>
      <c r="I138" s="147"/>
      <c r="J138" s="57"/>
      <c r="K138" s="57"/>
      <c r="M138" s="147"/>
      <c r="N138" s="57"/>
      <c r="O138" s="57"/>
      <c r="Q138" s="147"/>
      <c r="R138" s="57"/>
      <c r="S138" s="57"/>
      <c r="U138" s="147"/>
      <c r="V138" s="57"/>
      <c r="W138" s="57"/>
      <c r="Y138" s="147"/>
      <c r="Z138" s="57"/>
      <c r="AA138" s="57"/>
      <c r="AC138" s="147"/>
      <c r="AD138" s="57"/>
      <c r="AE138" s="57"/>
      <c r="AG138" s="147"/>
      <c r="AH138" s="57"/>
      <c r="AI138" s="57"/>
      <c r="AK138" s="147"/>
      <c r="AL138" s="57"/>
      <c r="AM138" s="57"/>
      <c r="AO138" s="147"/>
      <c r="AP138" s="57"/>
      <c r="AQ138" s="57"/>
      <c r="AS138" s="147"/>
      <c r="AT138" s="57"/>
      <c r="AU138" s="57"/>
    </row>
    <row r="139" spans="2:47" x14ac:dyDescent="0.25">
      <c r="B139" s="126">
        <v>3300</v>
      </c>
      <c r="C139" s="132" t="s">
        <v>115</v>
      </c>
      <c r="E139" s="148">
        <f>SUM(E140:E141)</f>
        <v>0</v>
      </c>
      <c r="F139" s="75">
        <f>SUM(F140:F141)</f>
        <v>0</v>
      </c>
      <c r="G139" s="75">
        <f>SUM(G140:G141)</f>
        <v>0</v>
      </c>
      <c r="I139" s="148">
        <f t="shared" ref="I139:K139" si="121">SUM(I140:I141)</f>
        <v>0</v>
      </c>
      <c r="J139" s="75">
        <f t="shared" si="121"/>
        <v>0</v>
      </c>
      <c r="K139" s="75">
        <f t="shared" si="121"/>
        <v>0</v>
      </c>
      <c r="M139" s="148">
        <f t="shared" ref="M139:O139" si="122">SUM(M140:M141)</f>
        <v>0</v>
      </c>
      <c r="N139" s="75">
        <f t="shared" si="122"/>
        <v>0</v>
      </c>
      <c r="O139" s="75">
        <f t="shared" si="122"/>
        <v>0</v>
      </c>
      <c r="Q139" s="148">
        <f t="shared" ref="Q139:S139" si="123">SUM(Q140:Q141)</f>
        <v>0</v>
      </c>
      <c r="R139" s="75">
        <f t="shared" si="123"/>
        <v>0</v>
      </c>
      <c r="S139" s="75">
        <f t="shared" si="123"/>
        <v>0</v>
      </c>
      <c r="U139" s="148">
        <f t="shared" ref="U139:W139" si="124">SUM(U140:U141)</f>
        <v>0</v>
      </c>
      <c r="V139" s="75">
        <f t="shared" si="124"/>
        <v>0</v>
      </c>
      <c r="W139" s="75">
        <f t="shared" si="124"/>
        <v>0</v>
      </c>
      <c r="Y139" s="148">
        <f t="shared" ref="Y139:AA139" si="125">SUM(Y140:Y141)</f>
        <v>0</v>
      </c>
      <c r="Z139" s="75">
        <f t="shared" si="125"/>
        <v>0</v>
      </c>
      <c r="AA139" s="75">
        <f t="shared" si="125"/>
        <v>0</v>
      </c>
      <c r="AC139" s="148">
        <f>SUM(AC140:AC141)</f>
        <v>0</v>
      </c>
      <c r="AD139" s="75">
        <f>SUM(AD140:AD141)</f>
        <v>0</v>
      </c>
      <c r="AE139" s="75">
        <f>SUM(AE140:AE141)</f>
        <v>0</v>
      </c>
      <c r="AG139" s="148">
        <f>SUM(AG140:AG141)</f>
        <v>0</v>
      </c>
      <c r="AH139" s="75">
        <f>SUM(AH140:AH141)</f>
        <v>0</v>
      </c>
      <c r="AI139" s="75">
        <f>SUM(AI140:AI141)</f>
        <v>0</v>
      </c>
      <c r="AK139" s="148">
        <f>SUM(AK140:AK141)</f>
        <v>0</v>
      </c>
      <c r="AL139" s="75">
        <f>SUM(AL140:AL141)</f>
        <v>0</v>
      </c>
      <c r="AM139" s="75">
        <f>SUM(AM140:AM141)</f>
        <v>0</v>
      </c>
      <c r="AO139" s="148">
        <f>SUM(AO140:AO141)</f>
        <v>0</v>
      </c>
      <c r="AP139" s="75">
        <f>SUM(AP140:AP141)</f>
        <v>0</v>
      </c>
      <c r="AQ139" s="75">
        <f>SUM(AQ140:AQ141)</f>
        <v>0</v>
      </c>
      <c r="AS139" s="148">
        <f>SUM(AS140:AS141)</f>
        <v>0</v>
      </c>
      <c r="AT139" s="75">
        <f>SUM(AT140:AT141)</f>
        <v>0</v>
      </c>
      <c r="AU139" s="75">
        <f>SUM(AU140:AU141)</f>
        <v>0</v>
      </c>
    </row>
    <row r="140" spans="2:47" x14ac:dyDescent="0.25">
      <c r="B140" s="126">
        <v>3310</v>
      </c>
      <c r="C140" s="131"/>
      <c r="D140" s="128" t="s">
        <v>60</v>
      </c>
      <c r="E140" s="147">
        <f t="shared" ref="E140:G141" si="126">+I140+M140+Q140+U140+Y140+AC140+AG140+AK140+AO140+AS140</f>
        <v>0</v>
      </c>
      <c r="F140" s="57">
        <f t="shared" si="126"/>
        <v>0</v>
      </c>
      <c r="G140" s="57">
        <f t="shared" si="126"/>
        <v>0</v>
      </c>
      <c r="I140" s="147">
        <v>0</v>
      </c>
      <c r="J140" s="57">
        <v>0</v>
      </c>
      <c r="K140" s="57">
        <v>0</v>
      </c>
      <c r="M140" s="147">
        <v>0</v>
      </c>
      <c r="N140" s="57">
        <v>0</v>
      </c>
      <c r="O140" s="57">
        <v>0</v>
      </c>
      <c r="Q140" s="147">
        <v>0</v>
      </c>
      <c r="R140" s="57">
        <v>0</v>
      </c>
      <c r="S140" s="57">
        <v>0</v>
      </c>
      <c r="U140" s="147">
        <v>0</v>
      </c>
      <c r="V140" s="57">
        <v>0</v>
      </c>
      <c r="W140" s="57">
        <v>0</v>
      </c>
      <c r="Y140" s="147">
        <v>0</v>
      </c>
      <c r="Z140" s="57">
        <v>0</v>
      </c>
      <c r="AA140" s="57">
        <v>0</v>
      </c>
      <c r="AC140" s="147">
        <v>0</v>
      </c>
      <c r="AD140" s="57">
        <v>0</v>
      </c>
      <c r="AE140" s="57">
        <v>0</v>
      </c>
      <c r="AG140" s="147">
        <v>0</v>
      </c>
      <c r="AH140" s="57">
        <v>0</v>
      </c>
      <c r="AI140" s="57">
        <v>0</v>
      </c>
      <c r="AK140" s="147">
        <v>0</v>
      </c>
      <c r="AL140" s="57">
        <v>0</v>
      </c>
      <c r="AM140" s="57">
        <v>0</v>
      </c>
      <c r="AO140" s="147">
        <v>0</v>
      </c>
      <c r="AP140" s="57">
        <v>0</v>
      </c>
      <c r="AQ140" s="57">
        <v>0</v>
      </c>
      <c r="AS140" s="147">
        <v>0</v>
      </c>
      <c r="AT140" s="57">
        <v>0</v>
      </c>
      <c r="AU140" s="57">
        <v>0</v>
      </c>
    </row>
    <row r="141" spans="2:47" x14ac:dyDescent="0.25">
      <c r="B141" s="126">
        <v>3320</v>
      </c>
      <c r="C141" s="131"/>
      <c r="D141" s="128" t="s">
        <v>64</v>
      </c>
      <c r="E141" s="147">
        <f t="shared" si="126"/>
        <v>0</v>
      </c>
      <c r="F141" s="57">
        <f t="shared" si="126"/>
        <v>0</v>
      </c>
      <c r="G141" s="57">
        <f t="shared" si="126"/>
        <v>0</v>
      </c>
      <c r="I141" s="147">
        <v>0</v>
      </c>
      <c r="J141" s="57">
        <v>0</v>
      </c>
      <c r="K141" s="57">
        <v>0</v>
      </c>
      <c r="M141" s="147">
        <v>0</v>
      </c>
      <c r="N141" s="57">
        <v>0</v>
      </c>
      <c r="O141" s="57">
        <v>0</v>
      </c>
      <c r="Q141" s="147">
        <v>0</v>
      </c>
      <c r="R141" s="57">
        <v>0</v>
      </c>
      <c r="S141" s="57">
        <v>0</v>
      </c>
      <c r="U141" s="147">
        <v>0</v>
      </c>
      <c r="V141" s="57">
        <v>0</v>
      </c>
      <c r="W141" s="57">
        <v>0</v>
      </c>
      <c r="Y141" s="147">
        <v>0</v>
      </c>
      <c r="Z141" s="57">
        <v>0</v>
      </c>
      <c r="AA141" s="57">
        <v>0</v>
      </c>
      <c r="AC141" s="147">
        <v>0</v>
      </c>
      <c r="AD141" s="57">
        <v>0</v>
      </c>
      <c r="AE141" s="57">
        <v>0</v>
      </c>
      <c r="AG141" s="147">
        <v>0</v>
      </c>
      <c r="AH141" s="57">
        <v>0</v>
      </c>
      <c r="AI141" s="57">
        <v>0</v>
      </c>
      <c r="AK141" s="147">
        <v>0</v>
      </c>
      <c r="AL141" s="57">
        <v>0</v>
      </c>
      <c r="AM141" s="57">
        <v>0</v>
      </c>
      <c r="AO141" s="147">
        <v>0</v>
      </c>
      <c r="AP141" s="57">
        <v>0</v>
      </c>
      <c r="AQ141" s="57">
        <v>0</v>
      </c>
      <c r="AS141" s="147">
        <v>0</v>
      </c>
      <c r="AT141" s="57">
        <v>0</v>
      </c>
      <c r="AU141" s="57">
        <v>0</v>
      </c>
    </row>
    <row r="142" spans="2:47" x14ac:dyDescent="0.25">
      <c r="B142" s="126"/>
      <c r="C142" s="131"/>
      <c r="D142" s="128"/>
      <c r="E142" s="147"/>
      <c r="F142" s="57"/>
      <c r="G142" s="57"/>
      <c r="I142" s="147"/>
      <c r="J142" s="57"/>
      <c r="K142" s="57"/>
      <c r="M142" s="147"/>
      <c r="N142" s="57"/>
      <c r="O142" s="57"/>
      <c r="Q142" s="147"/>
      <c r="R142" s="57"/>
      <c r="S142" s="57"/>
      <c r="U142" s="147"/>
      <c r="V142" s="57"/>
      <c r="W142" s="57"/>
      <c r="Y142" s="147"/>
      <c r="Z142" s="57"/>
      <c r="AA142" s="57"/>
      <c r="AC142" s="147"/>
      <c r="AD142" s="57"/>
      <c r="AE142" s="57"/>
      <c r="AG142" s="147"/>
      <c r="AH142" s="57"/>
      <c r="AI142" s="57"/>
      <c r="AK142" s="147"/>
      <c r="AL142" s="57"/>
      <c r="AM142" s="57"/>
      <c r="AO142" s="147"/>
      <c r="AP142" s="57"/>
      <c r="AQ142" s="57"/>
      <c r="AS142" s="147"/>
      <c r="AT142" s="57"/>
      <c r="AU142" s="57"/>
    </row>
    <row r="143" spans="2:47" x14ac:dyDescent="0.25">
      <c r="B143" s="126">
        <v>3000</v>
      </c>
      <c r="C143" s="131"/>
      <c r="D143" s="130" t="s">
        <v>120</v>
      </c>
      <c r="E143" s="148">
        <f>+E132+E127+E139</f>
        <v>0</v>
      </c>
      <c r="F143" s="75">
        <f t="shared" ref="F143:G143" si="127">+F132+F127+F139</f>
        <v>0</v>
      </c>
      <c r="G143" s="75">
        <f t="shared" si="127"/>
        <v>0</v>
      </c>
      <c r="I143" s="148">
        <f t="shared" ref="I143:K143" si="128">+I132+I127+I139</f>
        <v>0</v>
      </c>
      <c r="J143" s="75">
        <f t="shared" si="128"/>
        <v>0</v>
      </c>
      <c r="K143" s="75">
        <f t="shared" si="128"/>
        <v>0</v>
      </c>
      <c r="M143" s="148">
        <f t="shared" ref="M143:O143" si="129">+M132+M127+M139</f>
        <v>0</v>
      </c>
      <c r="N143" s="75">
        <f t="shared" si="129"/>
        <v>0</v>
      </c>
      <c r="O143" s="75">
        <f t="shared" si="129"/>
        <v>0</v>
      </c>
      <c r="Q143" s="148">
        <f t="shared" ref="Q143:S143" si="130">+Q132+Q127+Q139</f>
        <v>0</v>
      </c>
      <c r="R143" s="75">
        <f t="shared" si="130"/>
        <v>0</v>
      </c>
      <c r="S143" s="75">
        <f t="shared" si="130"/>
        <v>0</v>
      </c>
      <c r="U143" s="148">
        <f t="shared" ref="U143:W143" si="131">+U132+U127+U139</f>
        <v>0</v>
      </c>
      <c r="V143" s="75">
        <f t="shared" si="131"/>
        <v>0</v>
      </c>
      <c r="W143" s="75">
        <f t="shared" si="131"/>
        <v>0</v>
      </c>
      <c r="Y143" s="148">
        <f t="shared" ref="Y143:AA143" si="132">+Y132+Y127+Y139</f>
        <v>0</v>
      </c>
      <c r="Z143" s="75">
        <f t="shared" si="132"/>
        <v>0</v>
      </c>
      <c r="AA143" s="75">
        <f t="shared" si="132"/>
        <v>0</v>
      </c>
      <c r="AC143" s="148">
        <f>+AC132+AC127+AC139</f>
        <v>0</v>
      </c>
      <c r="AD143" s="75">
        <f t="shared" ref="AD143:AE143" si="133">+AD132+AD127+AD139</f>
        <v>0</v>
      </c>
      <c r="AE143" s="75">
        <f t="shared" si="133"/>
        <v>0</v>
      </c>
      <c r="AG143" s="148">
        <f>+AG132+AG127+AG139</f>
        <v>0</v>
      </c>
      <c r="AH143" s="75">
        <f t="shared" ref="AH143:AI143" si="134">+AH132+AH127+AH139</f>
        <v>0</v>
      </c>
      <c r="AI143" s="75">
        <f t="shared" si="134"/>
        <v>0</v>
      </c>
      <c r="AK143" s="148">
        <f>+AK132+AK127+AK139</f>
        <v>0</v>
      </c>
      <c r="AL143" s="75">
        <f t="shared" ref="AL143:AM143" si="135">+AL132+AL127+AL139</f>
        <v>0</v>
      </c>
      <c r="AM143" s="75">
        <f t="shared" si="135"/>
        <v>0</v>
      </c>
      <c r="AO143" s="148">
        <f>+AO132+AO127+AO139</f>
        <v>0</v>
      </c>
      <c r="AP143" s="75">
        <f t="shared" ref="AP143:AQ143" si="136">+AP132+AP127+AP139</f>
        <v>0</v>
      </c>
      <c r="AQ143" s="75">
        <f t="shared" si="136"/>
        <v>0</v>
      </c>
      <c r="AS143" s="148">
        <f>+AS132+AS127+AS139</f>
        <v>0</v>
      </c>
      <c r="AT143" s="75">
        <f t="shared" ref="AT143:AU143" si="137">+AT132+AT127+AT139</f>
        <v>0</v>
      </c>
      <c r="AU143" s="75">
        <f t="shared" si="137"/>
        <v>0</v>
      </c>
    </row>
    <row r="144" spans="2:47" x14ac:dyDescent="0.25">
      <c r="B144" s="126"/>
      <c r="C144" s="131"/>
      <c r="D144" s="42"/>
      <c r="E144" s="146"/>
      <c r="F144" s="38"/>
      <c r="G144" s="38"/>
      <c r="I144" s="146"/>
      <c r="J144" s="38"/>
      <c r="K144" s="38"/>
      <c r="M144" s="146"/>
      <c r="N144" s="38"/>
      <c r="O144" s="38"/>
      <c r="Q144" s="146"/>
      <c r="R144" s="38"/>
      <c r="S144" s="38"/>
      <c r="U144" s="146"/>
      <c r="V144" s="38"/>
      <c r="W144" s="38"/>
      <c r="Y144" s="146"/>
      <c r="Z144" s="38"/>
      <c r="AA144" s="38"/>
      <c r="AC144" s="146"/>
      <c r="AD144" s="38"/>
      <c r="AE144" s="38"/>
      <c r="AG144" s="146"/>
      <c r="AH144" s="38"/>
      <c r="AI144" s="38"/>
      <c r="AK144" s="146"/>
      <c r="AL144" s="38"/>
      <c r="AM144" s="38"/>
      <c r="AO144" s="146"/>
      <c r="AP144" s="38"/>
      <c r="AQ144" s="38"/>
      <c r="AS144" s="146"/>
      <c r="AT144" s="38"/>
      <c r="AU144" s="38"/>
    </row>
    <row r="145" spans="2:47" x14ac:dyDescent="0.25">
      <c r="B145" s="126"/>
      <c r="C145" s="131"/>
      <c r="D145" s="42" t="s">
        <v>124</v>
      </c>
      <c r="E145" s="146">
        <f>+E143+E123</f>
        <v>0</v>
      </c>
      <c r="F145" s="38">
        <f t="shared" ref="F145:G145" si="138">+F143+F123</f>
        <v>0</v>
      </c>
      <c r="G145" s="38">
        <f t="shared" si="138"/>
        <v>0</v>
      </c>
      <c r="I145" s="146">
        <f t="shared" ref="I145:K145" si="139">+I143+I123</f>
        <v>0</v>
      </c>
      <c r="J145" s="38">
        <f t="shared" si="139"/>
        <v>0</v>
      </c>
      <c r="K145" s="38">
        <f t="shared" si="139"/>
        <v>0</v>
      </c>
      <c r="M145" s="146">
        <f t="shared" ref="M145:O145" si="140">+M143+M123</f>
        <v>0</v>
      </c>
      <c r="N145" s="38">
        <f t="shared" si="140"/>
        <v>0</v>
      </c>
      <c r="O145" s="38">
        <f t="shared" si="140"/>
        <v>0</v>
      </c>
      <c r="Q145" s="146">
        <f t="shared" ref="Q145:S145" si="141">+Q143+Q123</f>
        <v>0</v>
      </c>
      <c r="R145" s="38">
        <f t="shared" si="141"/>
        <v>0</v>
      </c>
      <c r="S145" s="38">
        <f t="shared" si="141"/>
        <v>0</v>
      </c>
      <c r="U145" s="146">
        <f t="shared" ref="U145:W145" si="142">+U143+U123</f>
        <v>0</v>
      </c>
      <c r="V145" s="38">
        <f t="shared" si="142"/>
        <v>0</v>
      </c>
      <c r="W145" s="38">
        <f t="shared" si="142"/>
        <v>0</v>
      </c>
      <c r="Y145" s="146">
        <f t="shared" ref="Y145:AA145" si="143">+Y143+Y123</f>
        <v>0</v>
      </c>
      <c r="Z145" s="38">
        <f t="shared" si="143"/>
        <v>0</v>
      </c>
      <c r="AA145" s="38">
        <f t="shared" si="143"/>
        <v>0</v>
      </c>
      <c r="AC145" s="146">
        <f>+AC143+AC123</f>
        <v>0</v>
      </c>
      <c r="AD145" s="38">
        <f t="shared" ref="AD145:AE145" si="144">+AD143+AD123</f>
        <v>0</v>
      </c>
      <c r="AE145" s="38">
        <f t="shared" si="144"/>
        <v>0</v>
      </c>
      <c r="AG145" s="146">
        <f>+AG143+AG123</f>
        <v>0</v>
      </c>
      <c r="AH145" s="38">
        <f t="shared" ref="AH145:AI145" si="145">+AH143+AH123</f>
        <v>0</v>
      </c>
      <c r="AI145" s="38">
        <f t="shared" si="145"/>
        <v>0</v>
      </c>
      <c r="AK145" s="146">
        <f>+AK143+AK123</f>
        <v>0</v>
      </c>
      <c r="AL145" s="38">
        <f t="shared" ref="AL145:AM145" si="146">+AL143+AL123</f>
        <v>0</v>
      </c>
      <c r="AM145" s="38">
        <f t="shared" si="146"/>
        <v>0</v>
      </c>
      <c r="AO145" s="146">
        <f>+AO143+AO123</f>
        <v>0</v>
      </c>
      <c r="AP145" s="38">
        <f t="shared" ref="AP145:AQ145" si="147">+AP143+AP123</f>
        <v>0</v>
      </c>
      <c r="AQ145" s="38">
        <f t="shared" si="147"/>
        <v>0</v>
      </c>
      <c r="AS145" s="146">
        <f>+AS143+AS123</f>
        <v>0</v>
      </c>
      <c r="AT145" s="38">
        <f t="shared" ref="AT145:AU145" si="148">+AT143+AT123</f>
        <v>0</v>
      </c>
      <c r="AU145" s="38">
        <f t="shared" si="148"/>
        <v>0</v>
      </c>
    </row>
    <row r="146" spans="2:47" x14ac:dyDescent="0.25">
      <c r="B146" s="127"/>
      <c r="C146" s="133"/>
      <c r="D146" s="96"/>
      <c r="E146" s="154"/>
      <c r="F146" s="97"/>
      <c r="G146" s="97"/>
      <c r="I146" s="154"/>
      <c r="J146" s="97"/>
      <c r="K146" s="97"/>
      <c r="M146" s="154"/>
      <c r="N146" s="97"/>
      <c r="O146" s="97"/>
      <c r="Q146" s="154"/>
      <c r="R146" s="97"/>
      <c r="S146" s="97"/>
      <c r="U146" s="154"/>
      <c r="V146" s="97"/>
      <c r="W146" s="97"/>
      <c r="Y146" s="154"/>
      <c r="Z146" s="97"/>
      <c r="AA146" s="97"/>
      <c r="AC146" s="154"/>
      <c r="AD146" s="97"/>
      <c r="AE146" s="97"/>
      <c r="AG146" s="154"/>
      <c r="AH146" s="97"/>
      <c r="AI146" s="97"/>
      <c r="AK146" s="154"/>
      <c r="AL146" s="97"/>
      <c r="AM146" s="97"/>
      <c r="AO146" s="154"/>
      <c r="AP146" s="97"/>
      <c r="AQ146" s="97"/>
      <c r="AS146" s="154"/>
      <c r="AT146" s="97"/>
      <c r="AU146" s="97"/>
    </row>
    <row r="147" spans="2:47" x14ac:dyDescent="0.25">
      <c r="E147" s="158">
        <f>+E63-E133</f>
        <v>0</v>
      </c>
      <c r="F147" s="158">
        <f t="shared" ref="F147:G147" si="149">+F63-F133</f>
        <v>0</v>
      </c>
      <c r="G147" s="158">
        <f t="shared" si="149"/>
        <v>0</v>
      </c>
      <c r="I147" s="158">
        <f t="shared" ref="I147:K147" si="150">+I63-I133</f>
        <v>0</v>
      </c>
      <c r="J147" s="158">
        <f t="shared" si="150"/>
        <v>0</v>
      </c>
      <c r="K147" s="158">
        <f t="shared" si="150"/>
        <v>0</v>
      </c>
      <c r="M147" s="158">
        <f t="shared" ref="M147:O147" si="151">+M63-M133</f>
        <v>0</v>
      </c>
      <c r="N147" s="158">
        <f t="shared" si="151"/>
        <v>0</v>
      </c>
      <c r="O147" s="158">
        <f t="shared" si="151"/>
        <v>0</v>
      </c>
      <c r="Q147" s="158">
        <f t="shared" ref="Q147:S147" si="152">+Q63-Q133</f>
        <v>0</v>
      </c>
      <c r="R147" s="158">
        <f t="shared" si="152"/>
        <v>0</v>
      </c>
      <c r="S147" s="158">
        <f t="shared" si="152"/>
        <v>0</v>
      </c>
      <c r="U147" s="158">
        <f t="shared" ref="U147:W147" si="153">+U63-U133</f>
        <v>0</v>
      </c>
      <c r="V147" s="158">
        <f t="shared" si="153"/>
        <v>0</v>
      </c>
      <c r="W147" s="158">
        <f t="shared" si="153"/>
        <v>0</v>
      </c>
      <c r="Y147" s="158">
        <f t="shared" ref="Y147:AA147" si="154">+Y63-Y133</f>
        <v>0</v>
      </c>
      <c r="Z147" s="158">
        <f t="shared" si="154"/>
        <v>0</v>
      </c>
      <c r="AA147" s="158">
        <f t="shared" si="154"/>
        <v>0</v>
      </c>
      <c r="AC147" s="158">
        <f t="shared" ref="AC147:AE147" si="155">+AC63-AC133</f>
        <v>0</v>
      </c>
      <c r="AD147" s="158">
        <f t="shared" si="155"/>
        <v>0</v>
      </c>
      <c r="AE147" s="158">
        <f t="shared" si="155"/>
        <v>0</v>
      </c>
      <c r="AG147" s="158">
        <f t="shared" ref="AG147:AI147" si="156">+AG63-AG133</f>
        <v>0</v>
      </c>
      <c r="AH147" s="158">
        <f t="shared" si="156"/>
        <v>0</v>
      </c>
      <c r="AI147" s="158">
        <f t="shared" si="156"/>
        <v>0</v>
      </c>
      <c r="AK147" s="158">
        <f t="shared" ref="AK147:AM147" si="157">+AK63-AK133</f>
        <v>0</v>
      </c>
      <c r="AL147" s="158">
        <f t="shared" si="157"/>
        <v>0</v>
      </c>
      <c r="AM147" s="158">
        <f t="shared" si="157"/>
        <v>0</v>
      </c>
      <c r="AO147" s="158">
        <f t="shared" ref="AO147:AQ147" si="158">+AO63-AO133</f>
        <v>0</v>
      </c>
      <c r="AP147" s="158">
        <f t="shared" si="158"/>
        <v>0</v>
      </c>
      <c r="AQ147" s="158">
        <f t="shared" si="158"/>
        <v>0</v>
      </c>
      <c r="AS147" s="158">
        <f t="shared" ref="AS147:AU147" si="159">+AS63-AS133</f>
        <v>0</v>
      </c>
      <c r="AT147" s="158">
        <f t="shared" si="159"/>
        <v>0</v>
      </c>
      <c r="AU147" s="158">
        <f t="shared" si="159"/>
        <v>0</v>
      </c>
    </row>
    <row r="148" spans="2:47" x14ac:dyDescent="0.25">
      <c r="E148" s="158">
        <f>+E97-E123-E143</f>
        <v>0</v>
      </c>
      <c r="F148" s="158">
        <f t="shared" ref="F148:G148" si="160">+F97-F123-F143</f>
        <v>0</v>
      </c>
      <c r="G148" s="158">
        <f t="shared" si="160"/>
        <v>0</v>
      </c>
      <c r="I148" s="158">
        <f t="shared" ref="I148:K148" si="161">+I97-I123-I143</f>
        <v>0</v>
      </c>
      <c r="J148" s="158">
        <f t="shared" si="161"/>
        <v>0</v>
      </c>
      <c r="K148" s="158">
        <f t="shared" si="161"/>
        <v>0</v>
      </c>
      <c r="M148" s="158">
        <f t="shared" ref="M148:O148" si="162">+M97-M123-M143</f>
        <v>0</v>
      </c>
      <c r="N148" s="158">
        <f t="shared" si="162"/>
        <v>0</v>
      </c>
      <c r="O148" s="158">
        <f t="shared" si="162"/>
        <v>0</v>
      </c>
      <c r="Q148" s="158">
        <f t="shared" ref="Q148:S148" si="163">+Q97-Q123-Q143</f>
        <v>0</v>
      </c>
      <c r="R148" s="158">
        <f t="shared" si="163"/>
        <v>0</v>
      </c>
      <c r="S148" s="158">
        <f t="shared" si="163"/>
        <v>0</v>
      </c>
      <c r="U148" s="158">
        <f t="shared" ref="U148:W148" si="164">+U97-U123-U143</f>
        <v>0</v>
      </c>
      <c r="V148" s="158">
        <f t="shared" si="164"/>
        <v>0</v>
      </c>
      <c r="W148" s="158">
        <f t="shared" si="164"/>
        <v>0</v>
      </c>
      <c r="Y148" s="158">
        <f t="shared" ref="Y148:AA148" si="165">+Y97-Y123-Y143</f>
        <v>0</v>
      </c>
      <c r="Z148" s="158">
        <f t="shared" si="165"/>
        <v>0</v>
      </c>
      <c r="AA148" s="158">
        <f t="shared" si="165"/>
        <v>0</v>
      </c>
      <c r="AC148" s="158">
        <f t="shared" ref="AC148:AE148" si="166">+AC97-AC123-AC143</f>
        <v>0</v>
      </c>
      <c r="AD148" s="158">
        <f t="shared" si="166"/>
        <v>0</v>
      </c>
      <c r="AE148" s="158">
        <f t="shared" si="166"/>
        <v>0</v>
      </c>
      <c r="AG148" s="158">
        <f t="shared" ref="AG148:AI148" si="167">+AG97-AG123-AG143</f>
        <v>0</v>
      </c>
      <c r="AH148" s="158">
        <f t="shared" si="167"/>
        <v>0</v>
      </c>
      <c r="AI148" s="158">
        <f t="shared" si="167"/>
        <v>0</v>
      </c>
      <c r="AK148" s="158">
        <f t="shared" ref="AK148:AM148" si="168">+AK97-AK123-AK143</f>
        <v>0</v>
      </c>
      <c r="AL148" s="158">
        <f t="shared" si="168"/>
        <v>0</v>
      </c>
      <c r="AM148" s="158">
        <f t="shared" si="168"/>
        <v>0</v>
      </c>
      <c r="AO148" s="158">
        <f t="shared" ref="AO148:AQ148" si="169">+AO97-AO123-AO143</f>
        <v>0</v>
      </c>
      <c r="AP148" s="158">
        <f t="shared" si="169"/>
        <v>0</v>
      </c>
      <c r="AQ148" s="158">
        <f t="shared" si="169"/>
        <v>0</v>
      </c>
      <c r="AS148" s="158">
        <f t="shared" ref="AS148:AU148" si="170">+AS97-AS123-AS143</f>
        <v>0</v>
      </c>
      <c r="AT148" s="158">
        <f t="shared" si="170"/>
        <v>0</v>
      </c>
      <c r="AU148" s="158">
        <f t="shared" si="170"/>
        <v>0</v>
      </c>
    </row>
  </sheetData>
  <mergeCells count="26">
    <mergeCell ref="AG69:AI69"/>
    <mergeCell ref="AK69:AM69"/>
    <mergeCell ref="AO69:AQ69"/>
    <mergeCell ref="AS69:AU69"/>
    <mergeCell ref="AS3:AU3"/>
    <mergeCell ref="AG3:AI3"/>
    <mergeCell ref="AK3:AM3"/>
    <mergeCell ref="AO3:AQ3"/>
    <mergeCell ref="B67:G67"/>
    <mergeCell ref="B68:G68"/>
    <mergeCell ref="B69:G69"/>
    <mergeCell ref="I69:K69"/>
    <mergeCell ref="M69:O69"/>
    <mergeCell ref="Q69:S69"/>
    <mergeCell ref="U69:W69"/>
    <mergeCell ref="Y69:AA69"/>
    <mergeCell ref="AC69:AE69"/>
    <mergeCell ref="U3:W3"/>
    <mergeCell ref="Y3:AA3"/>
    <mergeCell ref="AC3:AE3"/>
    <mergeCell ref="Q3:S3"/>
    <mergeCell ref="B1:G1"/>
    <mergeCell ref="B2:G2"/>
    <mergeCell ref="B3:G3"/>
    <mergeCell ref="I3:K3"/>
    <mergeCell ref="M3:O3"/>
  </mergeCells>
  <pageMargins left="0.7" right="0.7" top="0.75" bottom="0.75" header="0.3" footer="0.3"/>
  <pageSetup paperSize="119" orientation="portrait" horizontalDpi="1200" verticalDpi="1200" r:id="rId1"/>
  <ignoredErrors>
    <ignoredError sqref="B6:AU13 B18:AU30 B14:D17 H14:AU17" unlockedFormula="1"/>
    <ignoredError sqref="E14:G17 B31:AU68 B71:AU148 B70:D70 L70 P70 T70 X70:AU70 H70 C69:AU69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9D20C3-8D6B-4B11-AAD0-788D28147F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90FE06-E3C6-41B6-B057-B3DFDA613F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Introducción</vt:lpstr>
      <vt:lpstr>Int. 31120</vt:lpstr>
      <vt:lpstr>31120</vt:lpstr>
      <vt:lpstr>Int. 31130</vt:lpstr>
      <vt:lpstr>31130</vt:lpstr>
      <vt:lpstr>Int. 31200</vt:lpstr>
      <vt:lpstr>31200</vt:lpstr>
      <vt:lpstr>Int. 32200</vt:lpstr>
      <vt:lpstr>32200</vt:lpstr>
      <vt:lpstr>Int. 32300</vt:lpstr>
      <vt:lpstr>32300</vt:lpstr>
      <vt:lpstr>Int. 32400</vt:lpstr>
      <vt:lpstr>32400</vt:lpstr>
      <vt:lpstr>Paramunicipal</vt:lpstr>
      <vt:lpstr>Int. Paramunicipal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Cornelio Rico</dc:creator>
  <cp:lastModifiedBy>CTA PCA</cp:lastModifiedBy>
  <cp:lastPrinted>2025-02-25T23:11:08Z</cp:lastPrinted>
  <dcterms:created xsi:type="dcterms:W3CDTF">2020-02-03T17:15:15Z</dcterms:created>
  <dcterms:modified xsi:type="dcterms:W3CDTF">2025-02-28T18:10:40Z</dcterms:modified>
</cp:coreProperties>
</file>