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1ER IFT 2022\"/>
    </mc:Choice>
  </mc:AlternateContent>
  <bookViews>
    <workbookView xWindow="0" yWindow="0" windowWidth="23040" windowHeight="9525" tabRatio="863" activeTab="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43" i="62"/>
  <c r="C58" i="60"/>
  <c r="C61" i="62"/>
  <c r="C48" i="62" s="1"/>
  <c r="C113" i="62" s="1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<sst xmlns="http://schemas.openxmlformats.org/spreadsheetml/2006/main" count="938" uniqueCount="664">
  <si>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</si>
  <si>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</si>
  <si>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</si>
  <si>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</si>
  <si>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</si>
  <si>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</si>
  <si>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</si>
  <si>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</si>
  <si>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</si>
  <si>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</si>
  <si>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</si>
  <si>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</si>
  <si>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</si>
  <si>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</si>
  <si>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</si>
  <si>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</si>
  <si>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</si>
  <si>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</si>
  <si>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</si>
  <si>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</si>
  <si>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</si>
  <si>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</si>
  <si>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</si>
  <si>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</si>
  <si>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</si>
  <si>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</si>
  <si>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</si>
  <si>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</si>
  <si>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</si>
  <si>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</si>
  <si>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</si>
  <si>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</si>
  <si>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</si>
  <si>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</si>
  <si>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</si>
  <si>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</si>
  <si>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</si>
  <si>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</si>
  <si>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</si>
  <si>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</si>
  <si>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</si>
  <si>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</si>
  <si>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</si>
  <si>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</si>
  <si>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</si>
  <si>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</si>
  <si>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</si>
  <si>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</si>
  <si>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</si>
  <si>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</si>
  <si>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</si>
  <si>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</si>
  <si>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</si>
  <si>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</si>
  <si>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</si>
  <si>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</si>
  <si>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</si>
  <si>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</si>
  <si>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</si>
  <si>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</si>
  <si>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</si>
  <si>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</si>
  <si>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</si>
  <si>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</si>
  <si>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</si>
  <si>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</si>
  <si>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</si>
  <si>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</si>
  <si>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</si>
  <si>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</si>
  <si>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</si>
  <si>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</si>
  <si>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</si>
  <si>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</si>
  <si>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</si>
  <si>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</si>
  <si>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</si>
  <si>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</si>
  <si>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</si>
  <si>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</si>
  <si>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</si>
  <si>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</si>
  <si>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</si>
  <si>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</si>
  <si>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</si>
  <si>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</si>
  <si>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</si>
  <si>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</si>
  <si>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</si>
  <si>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</si>
  <si>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</si>
  <si>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</si>
  <si>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</si>
  <si>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</si>
  <si>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</si>
  <si>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</si>
  <si>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</si>
  <si>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</si>
  <si>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</si>
  <si>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</si>
  <si>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</si>
  <si>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</si>
  <si>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</si>
  <si>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</si>
  <si>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</si>
  <si>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</si>
  <si>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</si>
  <si>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</si>
  <si>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</si>
  <si>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</si>
  <si>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</si>
  <si>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</si>
  <si>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</si>
  <si>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</si>
  <si>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</si>
  <si>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</si>
  <si>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</si>
  <si>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</si>
  <si>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</si>
  <si>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</si>
  <si>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</si>
  <si>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</si>
  <si>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</si>
  <si>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</si>
  <si>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</si>
  <si>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</si>
  <si>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</si>
  <si>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</si>
  <si>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</si>
  <si>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</si>
  <si>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</si>
  <si>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</si>
  <si>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</si>
  <si>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</si>
  <si>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</si>
  <si>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</si>
  <si>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</si>
  <si>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</si>
  <si>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</si>
  <si>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</si>
  <si>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</si>
  <si>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</si>
  <si>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</si>
  <si>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</si>
  <si>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</si>
  <si>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</si>
  <si>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</si>
  <si>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</si>
  <si>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</si>
  <si>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</si>
  <si>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</si>
  <si>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</si>
  <si>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</si>
  <si>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</si>
  <si>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</si>
  <si>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</si>
  <si>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</si>
  <si>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</si>
  <si>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</si>
  <si>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</si>
  <si>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</si>
  <si>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</si>
  <si>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</si>
  <si>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</si>
  <si>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</si>
  <si>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</si>
  <si>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</si>
  <si>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</si>
  <si>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</si>
  <si>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</si>
  <si>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</si>
  <si>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</si>
  <si>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</si>
  <si>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</si>
  <si>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</si>
  <si>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</si>
  <si>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</si>
  <si>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</si>
  <si>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</si>
  <si>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</si>
  <si>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</si>
  <si>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</si>
  <si>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</si>
  <si>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</si>
  <si>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</si>
  <si>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</si>
  <si>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</si>
  <si>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</si>
  <si>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</si>
  <si>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</si>
  <si>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</si>
  <si>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</si>
  <si>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</si>
  <si>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</si>
  <si>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</si>
  <si>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</si>
  <si>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</si>
  <si>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</si>
  <si>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</si>
  <si>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</si>
  <si>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</si>
  <si>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</si>
  <si>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</si>
  <si>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</si>
  <si>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</si>
  <si>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</si>
  <si>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</si>
  <si>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</si>
  <si>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</si>
  <si>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</si>
  <si>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</si>
  <si>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</si>
  <si>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</si>
  <si>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</si>
  <si>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</si>
  <si>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</si>
  <si>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</si>
  <si>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</si>
  <si>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</si>
  <si>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</si>
  <si>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</si>
  <si>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</si>
  <si>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</si>
  <si>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</si>
  <si>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</si>
  <si>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</si>
  <si>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</si>
  <si>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</si>
  <si>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</si>
  <si>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</si>
  <si>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</si>
  <si>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</si>
  <si>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</si>
  <si>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</si>
  <si>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</si>
  <si>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</si>
  <si>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</si>
  <si>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</si>
  <si>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</si>
  <si>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</si>
  <si>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</si>
  <si>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</si>
  <si>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</si>
  <si>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</si>
  <si>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</si>
  <si>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</si>
  <si>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</si>
  <si>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</si>
  <si>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</si>
  <si>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</si>
  <si>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</si>
  <si>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</si>
  <si>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</si>
  <si>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</si>
  <si>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</si>
  <si>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</si>
  <si>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</si>
  <si>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</si>
  <si>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</si>
  <si>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</si>
  <si>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</si>
  <si>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</si>
  <si>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</si>
  <si>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</si>
  <si>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</si>
  <si>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</si>
  <si>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</si>
  <si>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</si>
  <si>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</si>
  <si>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</si>
  <si>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</si>
  <si>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</si>
  <si>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</si>
  <si>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</si>
  <si>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</si>
  <si>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</si>
  <si>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</si>
  <si>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</si>
  <si>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</si>
  <si>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</si>
  <si>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</si>
  <si>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</si>
  <si>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</si>
  <si>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</si>
  <si>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</si>
  <si>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</si>
  <si>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</si>
  <si>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</si>
  <si>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</si>
  <si>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</si>
  <si>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</si>
  <si>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</si>
  <si>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</si>
  <si>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</si>
  <si>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</si>
  <si>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</si>
  <si>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</si>
  <si>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</si>
  <si>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</si>
  <si>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</si>
  <si>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</si>
  <si>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</si>
  <si>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</si>
  <si>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</si>
  <si>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</si>
  <si>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</si>
  <si>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</si>
  <si>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</si>
  <si>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</si>
  <si>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</si>
  <si>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</si>
  <si>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</si>
  <si>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</si>
  <si>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</si>
  <si>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</si>
  <si>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</si>
  <si>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</si>
  <si>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</si>
  <si>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</si>
  <si>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</si>
  <si>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</si>
  <si>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</si>
  <si>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</si>
  <si>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</si>
  <si>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</si>
  <si>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</si>
  <si>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</si>
  <si>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</si>
  <si>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</si>
  <si>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</si>
  <si>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</si>
  <si>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</si>
  <si>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</si>
  <si>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</si>
  <si>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</si>
  <si>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</si>
  <si>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</si>
  <si>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</si>
  <si>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</si>
  <si>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</si>
  <si>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</si>
  <si>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</si>
  <si>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</si>
  <si>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</si>
  <si>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</si>
  <si>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</si>
  <si>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</si>
  <si>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</si>
  <si>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</si>
  <si>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</si>
  <si>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</si>
  <si>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</si>
  <si>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</si>
  <si>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</si>
  <si>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</si>
  <si>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</si>
  <si>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</si>
  <si>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</si>
  <si>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</si>
  <si>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</si>
  <si>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</si>
  <si>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</si>
  <si>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</si>
  <si>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</si>
  <si>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</si>
  <si>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</si>
  <si>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</si>
  <si>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</si>
  <si>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</si>
  <si>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</si>
  <si>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</si>
  <si>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</si>
  <si>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</si>
  <si>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</si>
  <si>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</si>
  <si>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</si>
  <si>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</si>
  <si>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</si>
  <si>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</si>
  <si>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</si>
  <si>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</si>
  <si>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</si>
  <si>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</si>
  <si>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</si>
  <si>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</si>
  <si>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</si>
  <si>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</si>
  <si>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</si>
  <si>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</si>
  <si>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</si>
  <si>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</si>
  <si>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</si>
  <si>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</si>
  <si>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</si>
  <si>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</si>
  <si>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</si>
  <si>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</si>
  <si>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</si>
  <si>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</si>
  <si>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</si>
  <si>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</si>
  <si>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</si>
  <si>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</si>
  <si>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</si>
  <si>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</si>
  <si>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</si>
  <si>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</si>
  <si>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</si>
  <si>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</si>
  <si>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</si>
  <si>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</si>
  <si>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</si>
  <si>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</si>
  <si>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</si>
  <si>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</si>
  <si>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</si>
  <si>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</si>
  <si>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</si>
  <si>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</si>
  <si>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</si>
  <si>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</si>
  <si>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</si>
  <si>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</si>
  <si>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</si>
  <si>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</si>
  <si>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</si>
  <si>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</si>
  <si>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</si>
  <si>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</si>
  <si>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</si>
  <si>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</si>
  <si>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</si>
  <si>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</si>
  <si>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</si>
  <si>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</si>
  <si>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</si>
  <si>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</si>
  <si>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</si>
  <si>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</si>
  <si>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</si>
  <si>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</si>
  <si>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</si>
  <si>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</si>
  <si>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</si>
  <si>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</si>
  <si>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</si>
  <si>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</si>
  <si>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</si>
  <si>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</si>
  <si>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</si>
  <si>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</si>
  <si>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</si>
  <si>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</si>
  <si>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</si>
  <si>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</si>
  <si>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</si>
  <si>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</si>
  <si>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</si>
  <si>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</si>
  <si>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</si>
  <si>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</si>
  <si>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</si>
  <si>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</si>
  <si>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</si>
  <si>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</si>
  <si>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</si>
  <si>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</si>
  <si>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</si>
  <si>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</si>
  <si>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</si>
  <si>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</si>
  <si>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</si>
  <si>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</si>
  <si>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</si>
  <si>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</si>
  <si>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</si>
  <si>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</si>
  <si>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</si>
  <si>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</si>
  <si>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</si>
  <si>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</si>
  <si>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</si>
  <si>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</si>
  <si>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</si>
  <si>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</si>
  <si>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</si>
  <si>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</si>
  <si>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</si>
  <si>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</si>
  <si>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</si>
  <si>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</si>
  <si>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</si>
  <si>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</si>
  <si>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</si>
  <si>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</si>
  <si>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</si>
  <si>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</si>
  <si>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</si>
  <si>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</si>
  <si>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</si>
  <si>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</si>
  <si>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</si>
  <si>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</si>
  <si>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</si>
  <si>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</si>
  <si>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</si>
  <si>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</si>
  <si>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</si>
  <si>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</si>
  <si>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</si>
  <si>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</si>
  <si>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</si>
  <si>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</si>
  <si>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</si>
  <si>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</si>
  <si>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</si>
  <si>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</si>
  <si>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</si>
  <si>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</si>
  <si>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</si>
  <si>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</si>
  <si>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</si>
  <si>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</si>
  <si>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</si>
  <si>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</si>
  <si>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</si>
  <si>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</si>
  <si>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</si>
  <si>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</si>
  <si>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</si>
  <si>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</si>
  <si>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</si>
  <si>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</si>
  <si>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</si>
  <si>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</si>
  <si>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</si>
  <si>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</si>
  <si>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</si>
  <si>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</si>
  <si>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</si>
  <si>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</si>
  <si>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</si>
  <si>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</si>
  <si>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</si>
  <si>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</si>
  <si>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</si>
  <si>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</si>
  <si>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</si>
  <si>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</si>
  <si>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</si>
  <si>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</si>
  <si>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</si>
  <si>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</si>
  <si>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</si>
  <si>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</si>
  <si>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</si>
  <si>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</si>
  <si>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</si>
  <si>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</si>
  <si>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</si>
  <si>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</si>
  <si>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</si>
  <si>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</si>
  <si>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</si>
  <si>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</si>
  <si>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</si>
  <si>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</si>
  <si>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</si>
  <si>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</si>
  <si>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</si>
  <si>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</si>
  <si>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</si>
  <si>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</si>
  <si>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</si>
  <si>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</si>
  <si>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</si>
  <si>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</si>
  <si>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</si>
  <si>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</si>
  <si>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</si>
  <si>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</si>
  <si>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</si>
  <si>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</si>
  <si>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</si>
  <si>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</si>
  <si>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</si>
  <si>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</si>
  <si>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</si>
  <si>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</si>
  <si>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</si>
  <si>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</si>
  <si>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</si>
  <si>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</si>
  <si>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</si>
  <si>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</si>
  <si>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</si>
  <si>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</si>
  <si>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</si>
  <si>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</si>
  <si>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</si>
  <si>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</si>
  <si>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</si>
  <si>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</si>
  <si>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</si>
  <si>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</si>
  <si>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</si>
  <si>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</si>
  <si>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</si>
  <si>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</si>
  <si>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</si>
  <si>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</si>
  <si>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</si>
  <si>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</si>
  <si>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</si>
  <si>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</si>
  <si>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</si>
  <si>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</si>
  <si>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</si>
  <si>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</si>
  <si>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</si>
  <si>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</si>
  <si>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</si>
  <si>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</si>
  <si>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</si>
  <si>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</si>
  <si>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</si>
  <si>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</si>
  <si>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</si>
  <si>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</si>
  <si>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</si>
  <si>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</si>
  <si>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</si>
  <si>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</si>
  <si>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</si>
  <si>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</si>
  <si>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</si>
  <si>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</si>
  <si>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</si>
  <si>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</si>
  <si>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</si>
  <si>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</si>
  <si>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</si>
  <si>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</si>
  <si>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</si>
  <si>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</si>
  <si>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</si>
  <si>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</si>
  <si>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</si>
  <si>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</si>
  <si>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</si>
  <si>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</si>
  <si>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</si>
  <si>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</si>
  <si>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</si>
  <si>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</si>
  <si>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</si>
  <si>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</si>
  <si>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</si>
  <si>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</si>
  <si>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</si>
  <si>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</si>
  <si>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</si>
  <si>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Comisión Municipal del Deporte de Dolores Hidalgo, CIN</t>
  </si>
  <si>
    <t>Correspondiente del 1 de Enero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</si>
</sst>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B20" sqref="B20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1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sqref="A1:C1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474999.99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474999.99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opLeftCell="A22" workbookViewId="0">
      <selection sqref="A1:C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429529.21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0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429529.21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4" workbookViewId="0">
      <selection sqref="A1:F1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1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0</v>
      </c>
      <c r="E40" s="34">
        <v>0</v>
      </c>
      <c r="F40" s="34">
        <f t="shared" si="0"/>
        <v>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0</v>
      </c>
      <c r="E41" s="34">
        <v>0</v>
      </c>
      <c r="F41" s="34">
        <f t="shared" si="0"/>
        <v>0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0</v>
      </c>
      <c r="E43" s="34">
        <v>0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0</v>
      </c>
      <c r="F44" s="34">
        <f t="shared" si="0"/>
        <v>0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0</v>
      </c>
      <c r="F45" s="34">
        <f t="shared" si="0"/>
        <v>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0</v>
      </c>
      <c r="E46" s="34">
        <v>0</v>
      </c>
      <c r="F46" s="34">
        <f t="shared" si="0"/>
        <v>0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0</v>
      </c>
      <c r="E47" s="34">
        <v>0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0</v>
      </c>
      <c r="E48" s="34">
        <v>0</v>
      </c>
      <c r="F48" s="34">
        <f t="shared" si="0"/>
        <v>0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0</v>
      </c>
      <c r="E49" s="34">
        <v>0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0</v>
      </c>
      <c r="E50" s="34">
        <v>0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0</v>
      </c>
      <c r="E51" s="34">
        <v>0</v>
      </c>
      <c r="F51" s="34">
        <f t="shared" si="0"/>
        <v>0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topLeftCell="A145" zoomScale="106" zoomScaleNormal="106" workbookViewId="0">
      <selection sqref="A1:F1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1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-585000</v>
      </c>
      <c r="D15" s="24">
        <v>-585000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1291.7</v>
      </c>
      <c r="D20" s="24">
        <v>1291.7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0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621311.31000000006</v>
      </c>
      <c r="D62" s="24">
        <f t="shared" ref="D62:E62" si="0">SUM(D63:D70)</f>
        <v>0</v>
      </c>
      <c r="E62" s="24">
        <f t="shared" si="0"/>
        <v>-377265.25</v>
      </c>
    </row>
    <row r="63" spans="1:9" x14ac:dyDescent="0.2">
      <c r="A63" s="22">
        <v>1241</v>
      </c>
      <c r="B63" s="20" t="s">
        <v>239</v>
      </c>
      <c r="C63" s="24">
        <v>59187.31</v>
      </c>
      <c r="D63" s="24">
        <v>0</v>
      </c>
      <c r="E63" s="24">
        <v>-50350.59</v>
      </c>
    </row>
    <row r="64" spans="1:9" x14ac:dyDescent="0.2">
      <c r="A64" s="22">
        <v>1242</v>
      </c>
      <c r="B64" s="20" t="s">
        <v>240</v>
      </c>
      <c r="C64" s="24">
        <v>424169</v>
      </c>
      <c r="D64" s="24">
        <v>0</v>
      </c>
      <c r="E64" s="24">
        <v>-206043.66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116600</v>
      </c>
      <c r="D66" s="24">
        <v>0</v>
      </c>
      <c r="E66" s="24">
        <v>-116600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21355</v>
      </c>
      <c r="D68" s="24">
        <v>0</v>
      </c>
      <c r="E68" s="24">
        <v>-4271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0</v>
      </c>
      <c r="D74" s="24">
        <f>SUM(D75:D79)</f>
        <v>0</v>
      </c>
      <c r="E74" s="24">
        <f>SUM(E75:E79)</f>
        <v>0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90965.790000000008</v>
      </c>
      <c r="D110" s="24">
        <f>SUM(D111:D119)</f>
        <v>90965.790000000008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94465.33</v>
      </c>
      <c r="D111" s="24">
        <f>C111</f>
        <v>94465.33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-3587.98</v>
      </c>
      <c r="D112" s="24">
        <f t="shared" ref="D112:D119" si="1">C112</f>
        <v>-3587.98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6837</v>
      </c>
      <c r="D115" s="24">
        <f t="shared" si="1"/>
        <v>6837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929.24</v>
      </c>
      <c r="D117" s="24">
        <f t="shared" si="1"/>
        <v>929.24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-7677.8</v>
      </c>
      <c r="D119" s="24">
        <f t="shared" si="1"/>
        <v>-7677.8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663</v>
      </c>
      <c r="B3" s="154"/>
      <c r="C3" s="154"/>
      <c r="D3" s="14" t="s">
        <v>619</v>
      </c>
      <c r="E3" s="25">
        <v>1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0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0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0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474999.99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474999.99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474999.99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429529.21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348106.19</v>
      </c>
      <c r="D99" s="57">
        <f>C99/$C$98</f>
        <v>0.81043659405608293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289383.52</v>
      </c>
      <c r="D100" s="57">
        <f t="shared" ref="D100:D163" si="0">C100/$C$98</f>
        <v>0.67372256243062023</v>
      </c>
      <c r="E100" s="56"/>
    </row>
    <row r="101" spans="1:5" x14ac:dyDescent="0.2">
      <c r="A101" s="54">
        <v>5111</v>
      </c>
      <c r="B101" s="51" t="s">
        <v>363</v>
      </c>
      <c r="C101" s="55">
        <v>213864</v>
      </c>
      <c r="D101" s="57">
        <f t="shared" si="0"/>
        <v>0.49790327414519725</v>
      </c>
      <c r="E101" s="56"/>
    </row>
    <row r="102" spans="1:5" x14ac:dyDescent="0.2">
      <c r="A102" s="54">
        <v>5112</v>
      </c>
      <c r="B102" s="51" t="s">
        <v>364</v>
      </c>
      <c r="C102" s="55">
        <v>17487</v>
      </c>
      <c r="D102" s="57">
        <f t="shared" si="0"/>
        <v>4.07120158370603E-2</v>
      </c>
      <c r="E102" s="56"/>
    </row>
    <row r="103" spans="1:5" x14ac:dyDescent="0.2">
      <c r="A103" s="54">
        <v>5113</v>
      </c>
      <c r="B103" s="51" t="s">
        <v>365</v>
      </c>
      <c r="C103" s="55">
        <v>2362.5</v>
      </c>
      <c r="D103" s="57">
        <f t="shared" si="0"/>
        <v>5.5002080068081976E-3</v>
      </c>
      <c r="E103" s="56"/>
    </row>
    <row r="104" spans="1:5" x14ac:dyDescent="0.2">
      <c r="A104" s="54">
        <v>5114</v>
      </c>
      <c r="B104" s="51" t="s">
        <v>366</v>
      </c>
      <c r="C104" s="55">
        <v>4454.3999999999996</v>
      </c>
      <c r="D104" s="57">
        <f t="shared" si="0"/>
        <v>1.0370423934614363E-2</v>
      </c>
      <c r="E104" s="56"/>
    </row>
    <row r="105" spans="1:5" x14ac:dyDescent="0.2">
      <c r="A105" s="54">
        <v>5115</v>
      </c>
      <c r="B105" s="51" t="s">
        <v>367</v>
      </c>
      <c r="C105" s="55">
        <v>51215.62</v>
      </c>
      <c r="D105" s="57">
        <f t="shared" si="0"/>
        <v>0.11923664050694015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49930.2</v>
      </c>
      <c r="D107" s="57">
        <f t="shared" si="0"/>
        <v>0.11624401516255435</v>
      </c>
      <c r="E107" s="56"/>
    </row>
    <row r="108" spans="1:5" x14ac:dyDescent="0.2">
      <c r="A108" s="54">
        <v>5121</v>
      </c>
      <c r="B108" s="51" t="s">
        <v>370</v>
      </c>
      <c r="C108" s="55">
        <v>270</v>
      </c>
      <c r="D108" s="57">
        <f t="shared" si="0"/>
        <v>6.2859520077807973E-4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0</v>
      </c>
      <c r="D112" s="57">
        <f t="shared" si="0"/>
        <v>0</v>
      </c>
      <c r="E112" s="56"/>
    </row>
    <row r="113" spans="1:5" x14ac:dyDescent="0.2">
      <c r="A113" s="54">
        <v>5126</v>
      </c>
      <c r="B113" s="51" t="s">
        <v>375</v>
      </c>
      <c r="C113" s="55">
        <v>7784.2</v>
      </c>
      <c r="D113" s="57">
        <f t="shared" si="0"/>
        <v>1.8122632451469365E-2</v>
      </c>
      <c r="E113" s="56"/>
    </row>
    <row r="114" spans="1:5" x14ac:dyDescent="0.2">
      <c r="A114" s="54">
        <v>5127</v>
      </c>
      <c r="B114" s="51" t="s">
        <v>376</v>
      </c>
      <c r="C114" s="55">
        <v>41876</v>
      </c>
      <c r="D114" s="57">
        <f t="shared" si="0"/>
        <v>9.7492787510306919E-2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0</v>
      </c>
      <c r="D116" s="57">
        <f t="shared" si="0"/>
        <v>0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8792.4699999999993</v>
      </c>
      <c r="D117" s="57">
        <f t="shared" si="0"/>
        <v>2.0470016462908306E-2</v>
      </c>
      <c r="E117" s="56"/>
    </row>
    <row r="118" spans="1:5" x14ac:dyDescent="0.2">
      <c r="A118" s="54">
        <v>5131</v>
      </c>
      <c r="B118" s="51" t="s">
        <v>380</v>
      </c>
      <c r="C118" s="55">
        <v>0</v>
      </c>
      <c r="D118" s="57">
        <f t="shared" si="0"/>
        <v>0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0</v>
      </c>
      <c r="D120" s="57">
        <f t="shared" si="0"/>
        <v>0</v>
      </c>
      <c r="E120" s="56"/>
    </row>
    <row r="121" spans="1:5" x14ac:dyDescent="0.2">
      <c r="A121" s="54">
        <v>5134</v>
      </c>
      <c r="B121" s="51" t="s">
        <v>383</v>
      </c>
      <c r="C121" s="55">
        <v>1289.47</v>
      </c>
      <c r="D121" s="57">
        <f t="shared" si="0"/>
        <v>3.0020542723974463E-3</v>
      </c>
      <c r="E121" s="56"/>
    </row>
    <row r="122" spans="1:5" x14ac:dyDescent="0.2">
      <c r="A122" s="54">
        <v>5135</v>
      </c>
      <c r="B122" s="51" t="s">
        <v>384</v>
      </c>
      <c r="C122" s="55">
        <v>232</v>
      </c>
      <c r="D122" s="57">
        <f t="shared" si="0"/>
        <v>5.4012624659449812E-4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0</v>
      </c>
      <c r="D124" s="57">
        <f t="shared" si="0"/>
        <v>0</v>
      </c>
      <c r="E124" s="56"/>
    </row>
    <row r="125" spans="1:5" x14ac:dyDescent="0.2">
      <c r="A125" s="54">
        <v>5138</v>
      </c>
      <c r="B125" s="51" t="s">
        <v>387</v>
      </c>
      <c r="C125" s="55">
        <v>0</v>
      </c>
      <c r="D125" s="57">
        <f t="shared" si="0"/>
        <v>0</v>
      </c>
      <c r="E125" s="56"/>
    </row>
    <row r="126" spans="1:5" x14ac:dyDescent="0.2">
      <c r="A126" s="54">
        <v>5139</v>
      </c>
      <c r="B126" s="51" t="s">
        <v>388</v>
      </c>
      <c r="C126" s="55">
        <v>7271</v>
      </c>
      <c r="D126" s="57">
        <f t="shared" si="0"/>
        <v>1.6927835943916364E-2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81423.02</v>
      </c>
      <c r="D127" s="57">
        <f t="shared" si="0"/>
        <v>0.18956340594391707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81423.02</v>
      </c>
      <c r="D137" s="57">
        <f t="shared" si="0"/>
        <v>0.18956340594391707</v>
      </c>
      <c r="E137" s="56"/>
    </row>
    <row r="138" spans="1:5" x14ac:dyDescent="0.2">
      <c r="A138" s="54">
        <v>5241</v>
      </c>
      <c r="B138" s="51" t="s">
        <v>398</v>
      </c>
      <c r="C138" s="55">
        <v>81423.02</v>
      </c>
      <c r="D138" s="57">
        <f t="shared" si="0"/>
        <v>0.18956340594391707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92935.6</v>
      </c>
    </row>
    <row r="9" spans="1:5" x14ac:dyDescent="0.2">
      <c r="A9" s="33">
        <v>3120</v>
      </c>
      <c r="B9" s="29" t="s">
        <v>469</v>
      </c>
      <c r="C9" s="34">
        <v>88790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45470.78</v>
      </c>
    </row>
    <row r="15" spans="1:5" x14ac:dyDescent="0.2">
      <c r="A15" s="33">
        <v>3220</v>
      </c>
      <c r="B15" s="29" t="s">
        <v>473</v>
      </c>
      <c r="C15" s="34">
        <v>260229.56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workbookViewId="0">
      <selection activeCell="D48" sqref="D48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663</v>
      </c>
      <c r="B3" s="158"/>
      <c r="C3" s="158"/>
      <c r="D3" s="27" t="s">
        <v>619</v>
      </c>
      <c r="E3" s="28">
        <v>1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1672941.09</v>
      </c>
      <c r="D9" s="34">
        <v>1619259.24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1672941.09</v>
      </c>
      <c r="D15" s="143">
        <f>SUM(D8:D14)</f>
        <v>1619259.24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0</v>
      </c>
      <c r="D28" s="143">
        <f>SUM(D29:D36)</f>
        <v>0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0</v>
      </c>
      <c r="D43" s="143">
        <f>D20+D28+D37</f>
        <v>0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45470.78</v>
      </c>
      <c r="D47" s="143">
        <v>754887.12</v>
      </c>
    </row>
    <row r="48" spans="1:5" x14ac:dyDescent="0.2">
      <c r="A48" s="139"/>
      <c r="B48" s="144" t="s">
        <v>629</v>
      </c>
      <c r="C48" s="143">
        <f>C49+C61+C93+C96</f>
        <v>0</v>
      </c>
      <c r="D48" s="143">
        <f>D49+D61+D93+D96</f>
        <v>80242.27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55806.83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55806.83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55806.83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0</v>
      </c>
      <c r="D96" s="143">
        <f>SUM(D97:D101)</f>
        <v>24435.440000000002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13428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0</v>
      </c>
    </row>
    <row r="99" spans="1:4" x14ac:dyDescent="0.2">
      <c r="A99" s="139">
        <v>2112</v>
      </c>
      <c r="B99" s="138" t="s">
        <v>645</v>
      </c>
      <c r="C99" s="140">
        <v>0</v>
      </c>
      <c r="D99" s="140">
        <v>903.44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10104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856620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856620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856620</v>
      </c>
    </row>
    <row r="113" spans="1:4" x14ac:dyDescent="0.2">
      <c r="A113" s="139"/>
      <c r="B113" s="151" t="s">
        <v>659</v>
      </c>
      <c r="C113" s="143">
        <f>C47+C48-C102</f>
        <v>45470.78</v>
      </c>
      <c r="D113" s="143">
        <f>D47+D48-D102</f>
        <v>-21490.609999999986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2019-02-13T21:19:08Z</cp:lastPrinted>
  <dcterms:created xsi:type="dcterms:W3CDTF">2012-12-11T20:36:24Z</dcterms:created>
  <dcterms:modified xsi:type="dcterms:W3CDTF">2022-04-27T15:49:49Z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