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3" i="6"/>
  <c r="H62" i="6"/>
  <c r="H61" i="6"/>
  <c r="H60" i="6"/>
  <c r="H59" i="6"/>
  <c r="H58" i="6"/>
  <c r="H56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27" i="6"/>
  <c r="H21" i="6"/>
  <c r="H20" i="6"/>
  <c r="H18" i="6"/>
  <c r="H16" i="6"/>
  <c r="H15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H64" i="6" s="1"/>
  <c r="E63" i="6"/>
  <c r="E62" i="6"/>
  <c r="E61" i="6"/>
  <c r="E60" i="6"/>
  <c r="E59" i="6"/>
  <c r="E58" i="6"/>
  <c r="E56" i="6"/>
  <c r="E55" i="6"/>
  <c r="H55" i="6" s="1"/>
  <c r="E54" i="6"/>
  <c r="H54" i="6" s="1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E26" i="6"/>
  <c r="H26" i="6" s="1"/>
  <c r="E25" i="6"/>
  <c r="H25" i="6" s="1"/>
  <c r="E24" i="6"/>
  <c r="H24" i="6" s="1"/>
  <c r="E22" i="6"/>
  <c r="H22" i="6" s="1"/>
  <c r="E21" i="6"/>
  <c r="E20" i="6"/>
  <c r="E19" i="6"/>
  <c r="H19" i="6" s="1"/>
  <c r="E18" i="6"/>
  <c r="E17" i="6"/>
  <c r="H17" i="6" s="1"/>
  <c r="E16" i="6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57" i="6" l="1"/>
  <c r="H57" i="6" s="1"/>
  <c r="E53" i="6"/>
  <c r="H53" i="6" s="1"/>
  <c r="E23" i="6"/>
  <c r="H23" i="6" s="1"/>
  <c r="C77" i="6"/>
  <c r="G77" i="6"/>
  <c r="F77" i="6"/>
  <c r="E13" i="6"/>
  <c r="H13" i="6" s="1"/>
  <c r="D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<sst xmlns="http://schemas.openxmlformats.org/spreadsheetml/2006/main" count="219" uniqueCount="145">
  <si>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</si>
  <si>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</si>
  <si>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</si>
  <si>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</si>
  <si>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</si>
  <si>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</si>
  <si>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</si>
  <si>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</si>
  <si>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</si>
  <si>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</si>
  <si>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</si>
  <si>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</si>
  <si>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</si>
  <si>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</si>
  <si>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</si>
  <si>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</si>
  <si>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</si>
  <si>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</si>
  <si>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</si>
  <si>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</si>
  <si>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</si>
  <si>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</si>
  <si>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</si>
  <si>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</si>
  <si>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</si>
  <si>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</si>
  <si>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</si>
  <si>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</si>
  <si>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</si>
  <si>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</si>
  <si>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</si>
  <si>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</si>
  <si>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</si>
  <si>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</si>
  <si>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</si>
  <si>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</si>
  <si>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</si>
  <si>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</si>
  <si>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</si>
  <si>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</si>
  <si>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</si>
  <si>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</si>
  <si>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</si>
  <si>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</si>
  <si>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</si>
  <si>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</si>
  <si>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</si>
  <si>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</si>
  <si>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</si>
  <si>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</si>
  <si>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</si>
  <si>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</si>
  <si>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</si>
  <si>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</si>
  <si>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</si>
  <si>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</si>
  <si>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</si>
  <si>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</si>
  <si>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</si>
  <si>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</si>
  <si>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</si>
  <si>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</si>
  <si>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</si>
  <si>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</si>
  <si>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</si>
  <si>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</si>
  <si>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</si>
  <si>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</si>
  <si>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</si>
  <si>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</si>
  <si>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</si>
  <si>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</si>
  <si>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</si>
  <si>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</si>
  <si>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</si>
  <si>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</si>
  <si>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</si>
  <si>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</si>
  <si>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</si>
  <si>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</si>
  <si>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</si>
  <si>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</si>
  <si>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</si>
  <si>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</si>
  <si>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</si>
  <si>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</si>
  <si>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</si>
  <si>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</si>
  <si>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</si>
  <si>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</si>
  <si>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</si>
  <si>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</si>
  <si>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</si>
  <si>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</si>
  <si>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</si>
  <si>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</si>
  <si>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</si>
  <si>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</si>
  <si>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</si>
  <si>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</si>
  <si>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</si>
  <si>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</si>
  <si>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</si>
  <si>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</si>
  <si>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</si>
  <si>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</si>
  <si>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</si>
  <si>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</si>
  <si>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</si>
  <si>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</si>
  <si>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</si>
  <si>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</si>
  <si>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</si>
  <si>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</si>
  <si>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</si>
  <si>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</si>
  <si>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</si>
  <si>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</si>
  <si>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</si>
  <si>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</si>
  <si>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</si>
  <si>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</si>
  <si>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</si>
  <si>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</si>
  <si>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</si>
  <si>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</si>
  <si>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</si>
  <si>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</si>
  <si>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</si>
  <si>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</si>
  <si>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</si>
  <si>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</si>
  <si>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</si>
  <si>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</si>
  <si>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</si>
  <si>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Instituto Municipal de Vivienda de Dolores Hidalgo, Gto.
Estado Analítico del Ejercicio del Presupuesto de Egresos
Clasificación por Objeto del Gasto (Capítulo y Concepto)
Del 1 de Enero al 31 de Marzo de 2022</t>
  </si>
  <si>
    <t>Instituto Municipal de Vivienda de Dolores Hidalgo, Gto.
Estado Analítico del Ejercicio del Presupuesto de Egresos
Clasificación Económica (por Tipo de Gasto)
Del 1 de Enero al 31 de Marzo de 2022</t>
  </si>
  <si>
    <t>31120-8601 INSTITUTO MUNICIPAL DE VIVIEN</t>
  </si>
  <si>
    <t>Instituto Municipal de Vivienda de Dolores Hidalgo, Gto.
Estado Analítico del Ejercicio del Presupuesto de Egresos
Clasificación Administrativa
Del 1 de Enero al 31 de Marzo de 2022</t>
  </si>
  <si>
    <t>Instituto Municipal de Vivienda de Dolores Hidalgo, Gto.
Estado Analítico del Ejercicio del Presupuesto de Egresos
Clasificación Administrativa (Sector Paraestatal)
Del 1 de Enero al 31 de Marzo de 2022</t>
  </si>
  <si>
    <t>Instituto Municipal de Vivienda de Dolores Hidalgo, Gto.
Estado Analítico del Ejercicio del Presupuesto de Egresos
Clasificación Funcional (Finalidad y Función)
Del 1 de Enero al 31 de Marzo de 2022</t>
  </si>
  <si>
    <t>LIC. CIRILO ALVAREZ MORALES</t>
  </si>
  <si>
    <t>ENCARGADO DE DESPACHO</t>
  </si>
  <si>
    <t>ARQ. GERARDO RAMÓN NUÑEZ REYES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</si>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</sst>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workbookViewId="0">
      <selection activeCell="I4" sqref="I4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2" t="s">
        <v>135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57</v>
      </c>
      <c r="B2" s="48"/>
      <c r="C2" s="42" t="s">
        <v>63</v>
      </c>
      <c r="D2" s="43"/>
      <c r="E2" s="43"/>
      <c r="F2" s="43"/>
      <c r="G2" s="44"/>
      <c r="H2" s="45" t="s">
        <v>62</v>
      </c>
    </row>
    <row r="3" spans="1:8" ht="24.95" customHeight="1" x14ac:dyDescent="0.2">
      <c r="A3" s="49"/>
      <c r="B3" s="50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6"/>
    </row>
    <row r="4" spans="1:8" x14ac:dyDescent="0.2">
      <c r="A4" s="51"/>
      <c r="B4" s="52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4617967</v>
      </c>
      <c r="D5" s="34">
        <f>SUM(D6:D12)</f>
        <v>1389112</v>
      </c>
      <c r="E5" s="34">
        <f>C5+D5</f>
        <v>6007079</v>
      </c>
      <c r="F5" s="34">
        <f>SUM(F6:F12)</f>
        <v>1041913.9500000001</v>
      </c>
      <c r="G5" s="34">
        <f>SUM(G6:G12)</f>
        <v>1041913.9500000001</v>
      </c>
      <c r="H5" s="34">
        <f>E5-F5</f>
        <v>4965165.05</v>
      </c>
    </row>
    <row r="6" spans="1:8" x14ac:dyDescent="0.2">
      <c r="A6" s="28">
        <v>1100</v>
      </c>
      <c r="B6" s="10" t="s">
        <v>73</v>
      </c>
      <c r="C6" s="12">
        <v>3192132</v>
      </c>
      <c r="D6" s="12">
        <v>-359172</v>
      </c>
      <c r="E6" s="12">
        <f t="shared" ref="E6:E69" si="0">C6+D6</f>
        <v>2832960</v>
      </c>
      <c r="F6" s="12">
        <v>696109.92</v>
      </c>
      <c r="G6" s="12">
        <v>696109.92</v>
      </c>
      <c r="H6" s="12">
        <f t="shared" ref="H6:H69" si="1">E6-F6</f>
        <v>2136850.08</v>
      </c>
    </row>
    <row r="7" spans="1:8" x14ac:dyDescent="0.2">
      <c r="A7" s="28">
        <v>1200</v>
      </c>
      <c r="B7" s="10" t="s">
        <v>74</v>
      </c>
      <c r="C7" s="12">
        <v>104108</v>
      </c>
      <c r="D7" s="12">
        <v>570000</v>
      </c>
      <c r="E7" s="12">
        <f t="shared" si="0"/>
        <v>674108</v>
      </c>
      <c r="F7" s="12">
        <v>157028</v>
      </c>
      <c r="G7" s="12">
        <v>157028</v>
      </c>
      <c r="H7" s="12">
        <f t="shared" si="1"/>
        <v>517080</v>
      </c>
    </row>
    <row r="8" spans="1:8" x14ac:dyDescent="0.2">
      <c r="A8" s="28">
        <v>1300</v>
      </c>
      <c r="B8" s="10" t="s">
        <v>75</v>
      </c>
      <c r="C8" s="12">
        <v>429838</v>
      </c>
      <c r="D8" s="12">
        <v>32593</v>
      </c>
      <c r="E8" s="12">
        <f t="shared" si="0"/>
        <v>462431</v>
      </c>
      <c r="F8" s="12">
        <v>2797.36</v>
      </c>
      <c r="G8" s="12">
        <v>2797.36</v>
      </c>
      <c r="H8" s="12">
        <f t="shared" si="1"/>
        <v>459633.64</v>
      </c>
    </row>
    <row r="9" spans="1:8" x14ac:dyDescent="0.2">
      <c r="A9" s="28">
        <v>1400</v>
      </c>
      <c r="B9" s="10" t="s">
        <v>34</v>
      </c>
      <c r="C9" s="12">
        <v>306051</v>
      </c>
      <c r="D9" s="12">
        <v>36006</v>
      </c>
      <c r="E9" s="12">
        <f t="shared" si="0"/>
        <v>342057</v>
      </c>
      <c r="F9" s="12">
        <v>73380.820000000007</v>
      </c>
      <c r="G9" s="12">
        <v>73380.820000000007</v>
      </c>
      <c r="H9" s="12">
        <f t="shared" si="1"/>
        <v>268676.18</v>
      </c>
    </row>
    <row r="10" spans="1:8" x14ac:dyDescent="0.2">
      <c r="A10" s="28">
        <v>1500</v>
      </c>
      <c r="B10" s="10" t="s">
        <v>76</v>
      </c>
      <c r="C10" s="12">
        <v>585838</v>
      </c>
      <c r="D10" s="12">
        <v>1109685</v>
      </c>
      <c r="E10" s="12">
        <f t="shared" si="0"/>
        <v>1695523</v>
      </c>
      <c r="F10" s="12">
        <v>112597.85</v>
      </c>
      <c r="G10" s="12">
        <v>112597.85</v>
      </c>
      <c r="H10" s="12">
        <f t="shared" si="1"/>
        <v>1582925.15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209049</v>
      </c>
      <c r="D13" s="35">
        <f>SUM(D14:D22)</f>
        <v>20000</v>
      </c>
      <c r="E13" s="35">
        <f t="shared" si="0"/>
        <v>229049</v>
      </c>
      <c r="F13" s="35">
        <f>SUM(F14:F22)</f>
        <v>24036.329999999998</v>
      </c>
      <c r="G13" s="35">
        <f>SUM(G14:G22)</f>
        <v>24036.329999999998</v>
      </c>
      <c r="H13" s="35">
        <f t="shared" si="1"/>
        <v>205012.67</v>
      </c>
    </row>
    <row r="14" spans="1:8" x14ac:dyDescent="0.2">
      <c r="A14" s="28">
        <v>2100</v>
      </c>
      <c r="B14" s="10" t="s">
        <v>78</v>
      </c>
      <c r="C14" s="12">
        <v>62404</v>
      </c>
      <c r="D14" s="12">
        <v>0</v>
      </c>
      <c r="E14" s="12">
        <f t="shared" si="0"/>
        <v>62404</v>
      </c>
      <c r="F14" s="12">
        <v>7249.28</v>
      </c>
      <c r="G14" s="12">
        <v>7249.28</v>
      </c>
      <c r="H14" s="12">
        <f t="shared" si="1"/>
        <v>55154.720000000001</v>
      </c>
    </row>
    <row r="15" spans="1:8" x14ac:dyDescent="0.2">
      <c r="A15" s="28">
        <v>2200</v>
      </c>
      <c r="B15" s="10" t="s">
        <v>79</v>
      </c>
      <c r="C15" s="12">
        <v>0</v>
      </c>
      <c r="D15" s="12">
        <v>0</v>
      </c>
      <c r="E15" s="12">
        <f t="shared" si="0"/>
        <v>0</v>
      </c>
      <c r="F15" s="12">
        <v>0</v>
      </c>
      <c r="G15" s="12">
        <v>0</v>
      </c>
      <c r="H15" s="12">
        <f t="shared" si="1"/>
        <v>0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5201</v>
      </c>
      <c r="D17" s="12">
        <v>0</v>
      </c>
      <c r="E17" s="12">
        <f t="shared" si="0"/>
        <v>5201</v>
      </c>
      <c r="F17" s="12">
        <v>2385.25</v>
      </c>
      <c r="G17" s="12">
        <v>2385.25</v>
      </c>
      <c r="H17" s="12">
        <f t="shared" si="1"/>
        <v>2815.75</v>
      </c>
    </row>
    <row r="18" spans="1:8" x14ac:dyDescent="0.2">
      <c r="A18" s="28">
        <v>2500</v>
      </c>
      <c r="B18" s="10" t="s">
        <v>82</v>
      </c>
      <c r="C18" s="12">
        <v>0</v>
      </c>
      <c r="D18" s="12">
        <v>0</v>
      </c>
      <c r="E18" s="12">
        <f t="shared" si="0"/>
        <v>0</v>
      </c>
      <c r="F18" s="12">
        <v>0</v>
      </c>
      <c r="G18" s="12">
        <v>0</v>
      </c>
      <c r="H18" s="12">
        <f t="shared" si="1"/>
        <v>0</v>
      </c>
    </row>
    <row r="19" spans="1:8" x14ac:dyDescent="0.2">
      <c r="A19" s="28">
        <v>2600</v>
      </c>
      <c r="B19" s="10" t="s">
        <v>83</v>
      </c>
      <c r="C19" s="12">
        <v>126881</v>
      </c>
      <c r="D19" s="12">
        <v>0</v>
      </c>
      <c r="E19" s="12">
        <f t="shared" si="0"/>
        <v>126881</v>
      </c>
      <c r="F19" s="12">
        <v>10800</v>
      </c>
      <c r="G19" s="12">
        <v>10800</v>
      </c>
      <c r="H19" s="12">
        <f t="shared" si="1"/>
        <v>116081</v>
      </c>
    </row>
    <row r="20" spans="1:8" x14ac:dyDescent="0.2">
      <c r="A20" s="28">
        <v>2700</v>
      </c>
      <c r="B20" s="10" t="s">
        <v>84</v>
      </c>
      <c r="C20" s="12">
        <v>0</v>
      </c>
      <c r="D20" s="12">
        <v>0</v>
      </c>
      <c r="E20" s="12">
        <f t="shared" si="0"/>
        <v>0</v>
      </c>
      <c r="F20" s="12">
        <v>0</v>
      </c>
      <c r="G20" s="12">
        <v>0</v>
      </c>
      <c r="H20" s="12">
        <f t="shared" si="1"/>
        <v>0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14563</v>
      </c>
      <c r="D22" s="12">
        <v>20000</v>
      </c>
      <c r="E22" s="12">
        <f t="shared" si="0"/>
        <v>34563</v>
      </c>
      <c r="F22" s="12">
        <v>3601.8</v>
      </c>
      <c r="G22" s="12">
        <v>3601.8</v>
      </c>
      <c r="H22" s="12">
        <f t="shared" si="1"/>
        <v>30961.200000000001</v>
      </c>
    </row>
    <row r="23" spans="1:8" x14ac:dyDescent="0.2">
      <c r="A23" s="29" t="s">
        <v>66</v>
      </c>
      <c r="B23" s="6"/>
      <c r="C23" s="35">
        <f>SUM(C24:C32)</f>
        <v>407740</v>
      </c>
      <c r="D23" s="35">
        <f>SUM(D24:D32)</f>
        <v>262019</v>
      </c>
      <c r="E23" s="35">
        <f t="shared" si="0"/>
        <v>669759</v>
      </c>
      <c r="F23" s="35">
        <f>SUM(F24:F32)</f>
        <v>133613.07</v>
      </c>
      <c r="G23" s="35">
        <f>SUM(G24:G32)</f>
        <v>133613.07</v>
      </c>
      <c r="H23" s="35">
        <f t="shared" si="1"/>
        <v>536145.92999999993</v>
      </c>
    </row>
    <row r="24" spans="1:8" x14ac:dyDescent="0.2">
      <c r="A24" s="28">
        <v>3100</v>
      </c>
      <c r="B24" s="10" t="s">
        <v>87</v>
      </c>
      <c r="C24" s="12">
        <v>41083</v>
      </c>
      <c r="D24" s="12">
        <v>-4981</v>
      </c>
      <c r="E24" s="12">
        <f t="shared" si="0"/>
        <v>36102</v>
      </c>
      <c r="F24" s="12">
        <v>9432.5300000000007</v>
      </c>
      <c r="G24" s="12">
        <v>9432.5300000000007</v>
      </c>
      <c r="H24" s="12">
        <f t="shared" si="1"/>
        <v>26669.47</v>
      </c>
    </row>
    <row r="25" spans="1:8" x14ac:dyDescent="0.2">
      <c r="A25" s="28">
        <v>3200</v>
      </c>
      <c r="B25" s="10" t="s">
        <v>88</v>
      </c>
      <c r="C25" s="12">
        <v>10401</v>
      </c>
      <c r="D25" s="12">
        <v>0</v>
      </c>
      <c r="E25" s="12">
        <f t="shared" si="0"/>
        <v>10401</v>
      </c>
      <c r="F25" s="12">
        <v>0</v>
      </c>
      <c r="G25" s="12">
        <v>0</v>
      </c>
      <c r="H25" s="12">
        <f t="shared" si="1"/>
        <v>10401</v>
      </c>
    </row>
    <row r="26" spans="1:8" x14ac:dyDescent="0.2">
      <c r="A26" s="28">
        <v>3300</v>
      </c>
      <c r="B26" s="10" t="s">
        <v>89</v>
      </c>
      <c r="C26" s="12">
        <v>66688</v>
      </c>
      <c r="D26" s="12">
        <v>205000</v>
      </c>
      <c r="E26" s="12">
        <f t="shared" si="0"/>
        <v>271688</v>
      </c>
      <c r="F26" s="12">
        <v>71955.960000000006</v>
      </c>
      <c r="G26" s="12">
        <v>71955.960000000006</v>
      </c>
      <c r="H26" s="12">
        <f t="shared" si="1"/>
        <v>199732.03999999998</v>
      </c>
    </row>
    <row r="27" spans="1:8" x14ac:dyDescent="0.2">
      <c r="A27" s="28">
        <v>3400</v>
      </c>
      <c r="B27" s="10" t="s">
        <v>90</v>
      </c>
      <c r="C27" s="12">
        <v>60842</v>
      </c>
      <c r="D27" s="12">
        <v>5000</v>
      </c>
      <c r="E27" s="12">
        <f t="shared" si="0"/>
        <v>65842</v>
      </c>
      <c r="F27" s="12">
        <v>12144.56</v>
      </c>
      <c r="G27" s="12">
        <v>12144.56</v>
      </c>
      <c r="H27" s="12">
        <f t="shared" si="1"/>
        <v>53697.440000000002</v>
      </c>
    </row>
    <row r="28" spans="1:8" x14ac:dyDescent="0.2">
      <c r="A28" s="28">
        <v>3500</v>
      </c>
      <c r="B28" s="10" t="s">
        <v>91</v>
      </c>
      <c r="C28" s="12">
        <v>49425</v>
      </c>
      <c r="D28" s="12">
        <v>10000</v>
      </c>
      <c r="E28" s="12">
        <f t="shared" si="0"/>
        <v>59425</v>
      </c>
      <c r="F28" s="12">
        <v>17223</v>
      </c>
      <c r="G28" s="12">
        <v>17223</v>
      </c>
      <c r="H28" s="12">
        <f t="shared" si="1"/>
        <v>42202</v>
      </c>
    </row>
    <row r="29" spans="1:8" x14ac:dyDescent="0.2">
      <c r="A29" s="28">
        <v>3600</v>
      </c>
      <c r="B29" s="10" t="s">
        <v>92</v>
      </c>
      <c r="C29" s="12">
        <v>64898</v>
      </c>
      <c r="D29" s="12">
        <v>0</v>
      </c>
      <c r="E29" s="12">
        <f t="shared" si="0"/>
        <v>64898</v>
      </c>
      <c r="F29" s="12">
        <v>0</v>
      </c>
      <c r="G29" s="12">
        <v>0</v>
      </c>
      <c r="H29" s="12">
        <f t="shared" si="1"/>
        <v>64898</v>
      </c>
    </row>
    <row r="30" spans="1:8" x14ac:dyDescent="0.2">
      <c r="A30" s="28">
        <v>3700</v>
      </c>
      <c r="B30" s="10" t="s">
        <v>93</v>
      </c>
      <c r="C30" s="12">
        <v>20801</v>
      </c>
      <c r="D30" s="12">
        <v>0</v>
      </c>
      <c r="E30" s="12">
        <f t="shared" si="0"/>
        <v>20801</v>
      </c>
      <c r="F30" s="12">
        <v>0</v>
      </c>
      <c r="G30" s="12">
        <v>0</v>
      </c>
      <c r="H30" s="12">
        <f t="shared" si="1"/>
        <v>20801</v>
      </c>
    </row>
    <row r="31" spans="1:8" x14ac:dyDescent="0.2">
      <c r="A31" s="28">
        <v>3800</v>
      </c>
      <c r="B31" s="10" t="s">
        <v>94</v>
      </c>
      <c r="C31" s="12">
        <v>20801</v>
      </c>
      <c r="D31" s="12">
        <v>25000</v>
      </c>
      <c r="E31" s="12">
        <f t="shared" si="0"/>
        <v>45801</v>
      </c>
      <c r="F31" s="12">
        <v>3638.02</v>
      </c>
      <c r="G31" s="12">
        <v>3638.02</v>
      </c>
      <c r="H31" s="12">
        <f t="shared" si="1"/>
        <v>42162.98</v>
      </c>
    </row>
    <row r="32" spans="1:8" x14ac:dyDescent="0.2">
      <c r="A32" s="28">
        <v>3900</v>
      </c>
      <c r="B32" s="10" t="s">
        <v>18</v>
      </c>
      <c r="C32" s="12">
        <v>72801</v>
      </c>
      <c r="D32" s="12">
        <v>22000</v>
      </c>
      <c r="E32" s="12">
        <f t="shared" si="0"/>
        <v>94801</v>
      </c>
      <c r="F32" s="12">
        <v>19219</v>
      </c>
      <c r="G32" s="12">
        <v>19219</v>
      </c>
      <c r="H32" s="12">
        <f t="shared" si="1"/>
        <v>75582</v>
      </c>
    </row>
    <row r="33" spans="1:8" x14ac:dyDescent="0.2">
      <c r="A33" s="29" t="s">
        <v>67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0</v>
      </c>
      <c r="D43" s="35">
        <f>SUM(D44:D52)</f>
        <v>0</v>
      </c>
      <c r="E43" s="35">
        <f t="shared" si="0"/>
        <v>0</v>
      </c>
      <c r="F43" s="35">
        <f>SUM(F44:F52)</f>
        <v>0</v>
      </c>
      <c r="G43" s="35">
        <f>SUM(G44:G52)</f>
        <v>0</v>
      </c>
      <c r="H43" s="35">
        <f t="shared" si="1"/>
        <v>0</v>
      </c>
    </row>
    <row r="44" spans="1:8" x14ac:dyDescent="0.2">
      <c r="A44" s="28">
        <v>5100</v>
      </c>
      <c r="B44" s="10" t="s">
        <v>102</v>
      </c>
      <c r="C44" s="12">
        <v>0</v>
      </c>
      <c r="D44" s="12">
        <v>0</v>
      </c>
      <c r="E44" s="12">
        <f t="shared" si="0"/>
        <v>0</v>
      </c>
      <c r="F44" s="12">
        <v>0</v>
      </c>
      <c r="G44" s="12">
        <v>0</v>
      </c>
      <c r="H44" s="12">
        <f t="shared" si="1"/>
        <v>0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4000000</v>
      </c>
      <c r="D53" s="35">
        <f>SUM(D54:D56)</f>
        <v>1000000</v>
      </c>
      <c r="E53" s="35">
        <f t="shared" si="0"/>
        <v>5000000</v>
      </c>
      <c r="F53" s="35">
        <f>SUM(F54:F56)</f>
        <v>813976.89</v>
      </c>
      <c r="G53" s="35">
        <f>SUM(G54:G56)</f>
        <v>813976.89</v>
      </c>
      <c r="H53" s="35">
        <f t="shared" si="1"/>
        <v>4186023.11</v>
      </c>
    </row>
    <row r="54" spans="1:8" x14ac:dyDescent="0.2">
      <c r="A54" s="28">
        <v>6100</v>
      </c>
      <c r="B54" s="10" t="s">
        <v>111</v>
      </c>
      <c r="C54" s="12">
        <v>4000000</v>
      </c>
      <c r="D54" s="12">
        <v>-4000000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5000000</v>
      </c>
      <c r="E55" s="12">
        <f t="shared" si="0"/>
        <v>5000000</v>
      </c>
      <c r="F55" s="12">
        <v>813976.89</v>
      </c>
      <c r="G55" s="12">
        <v>813976.89</v>
      </c>
      <c r="H55" s="12">
        <f t="shared" si="1"/>
        <v>4186023.11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1516529.33</v>
      </c>
      <c r="D57" s="35">
        <f>SUM(D58:D64)</f>
        <v>5856422.5</v>
      </c>
      <c r="E57" s="35">
        <f t="shared" si="0"/>
        <v>7372951.8300000001</v>
      </c>
      <c r="F57" s="35">
        <f>SUM(F58:F64)</f>
        <v>0</v>
      </c>
      <c r="G57" s="35">
        <f>SUM(G58:G64)</f>
        <v>0</v>
      </c>
      <c r="H57" s="35">
        <f t="shared" si="1"/>
        <v>7372951.8300000001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1516529.33</v>
      </c>
      <c r="D64" s="12">
        <v>5856422.5</v>
      </c>
      <c r="E64" s="12">
        <f t="shared" si="0"/>
        <v>7372951.8300000001</v>
      </c>
      <c r="F64" s="12">
        <v>0</v>
      </c>
      <c r="G64" s="12">
        <v>0</v>
      </c>
      <c r="H64" s="12">
        <f t="shared" si="1"/>
        <v>7372951.8300000001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10751285.33</v>
      </c>
      <c r="D77" s="37">
        <f t="shared" si="4"/>
        <v>8527553.5</v>
      </c>
      <c r="E77" s="37">
        <f t="shared" si="4"/>
        <v>19278838.829999998</v>
      </c>
      <c r="F77" s="37">
        <f t="shared" si="4"/>
        <v>2013540.2400000002</v>
      </c>
      <c r="G77" s="37">
        <f t="shared" si="4"/>
        <v>2013540.2400000002</v>
      </c>
      <c r="H77" s="37">
        <f t="shared" si="4"/>
        <v>17265298.59</v>
      </c>
    </row>
    <row r="79" spans="1:8" x14ac:dyDescent="0.2">
      <c r="A79" s="1" t="s">
        <v>131</v>
      </c>
    </row>
    <row r="86" spans="2:7" x14ac:dyDescent="0.2">
      <c r="B86" s="53" t="s">
        <v>141</v>
      </c>
      <c r="C86" s="53"/>
      <c r="D86" s="41"/>
      <c r="E86" s="53" t="s">
        <v>143</v>
      </c>
      <c r="F86" s="53"/>
      <c r="G86" s="53"/>
    </row>
    <row r="87" spans="2:7" x14ac:dyDescent="0.2">
      <c r="B87" s="53" t="s">
        <v>142</v>
      </c>
      <c r="C87" s="53"/>
      <c r="D87" s="41"/>
      <c r="E87" s="53" t="s">
        <v>144</v>
      </c>
      <c r="F87" s="53"/>
      <c r="G87" s="53"/>
    </row>
  </sheetData>
  <sheetProtection formatCells="0" formatColumns="0" formatRows="0" autoFilter="0"/>
  <mergeCells count="8">
    <mergeCell ref="B87:C87"/>
    <mergeCell ref="E87:G87"/>
    <mergeCell ref="A1:H1"/>
    <mergeCell ref="C2:G2"/>
    <mergeCell ref="H2:H3"/>
    <mergeCell ref="A2:B4"/>
    <mergeCell ref="B86:C86"/>
    <mergeCell ref="E86:G8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selection activeCell="B16" sqref="B16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2" t="s">
        <v>136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57</v>
      </c>
      <c r="B2" s="48"/>
      <c r="C2" s="42" t="s">
        <v>63</v>
      </c>
      <c r="D2" s="43"/>
      <c r="E2" s="43"/>
      <c r="F2" s="43"/>
      <c r="G2" s="44"/>
      <c r="H2" s="45" t="s">
        <v>62</v>
      </c>
    </row>
    <row r="3" spans="1:8" ht="24.95" customHeight="1" x14ac:dyDescent="0.2">
      <c r="A3" s="49"/>
      <c r="B3" s="50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6"/>
    </row>
    <row r="4" spans="1:8" x14ac:dyDescent="0.2">
      <c r="A4" s="51"/>
      <c r="B4" s="52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6751285.3300000001</v>
      </c>
      <c r="D5" s="38">
        <v>7527553.5</v>
      </c>
      <c r="E5" s="38">
        <f>C5+D5</f>
        <v>14278838.83</v>
      </c>
      <c r="F5" s="38">
        <v>1199563.3500000001</v>
      </c>
      <c r="G5" s="38">
        <v>1199563.3500000001</v>
      </c>
      <c r="H5" s="38">
        <f>E5-F5</f>
        <v>13079275.48</v>
      </c>
    </row>
    <row r="6" spans="1:8" x14ac:dyDescent="0.2">
      <c r="A6" s="5"/>
      <c r="B6" s="13" t="s">
        <v>1</v>
      </c>
      <c r="C6" s="38">
        <v>4000000</v>
      </c>
      <c r="D6" s="38">
        <v>1000000</v>
      </c>
      <c r="E6" s="38">
        <f>C6+D6</f>
        <v>5000000</v>
      </c>
      <c r="F6" s="38">
        <v>813976.89</v>
      </c>
      <c r="G6" s="38">
        <v>813976.89</v>
      </c>
      <c r="H6" s="38">
        <f>E6-F6</f>
        <v>4186023.11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10751285.33</v>
      </c>
      <c r="D10" s="37">
        <f t="shared" si="0"/>
        <v>8527553.5</v>
      </c>
      <c r="E10" s="37">
        <f t="shared" si="0"/>
        <v>19278838.829999998</v>
      </c>
      <c r="F10" s="37">
        <f t="shared" si="0"/>
        <v>2013540.2400000002</v>
      </c>
      <c r="G10" s="37">
        <f t="shared" si="0"/>
        <v>2013540.2400000002</v>
      </c>
      <c r="H10" s="37">
        <f t="shared" si="0"/>
        <v>17265298.59</v>
      </c>
    </row>
    <row r="12" spans="1:8" x14ac:dyDescent="0.2">
      <c r="A12" s="1" t="s">
        <v>131</v>
      </c>
    </row>
    <row r="18" spans="2:7" x14ac:dyDescent="0.2">
      <c r="B18" s="53" t="s">
        <v>141</v>
      </c>
      <c r="C18" s="53"/>
      <c r="D18" s="41"/>
      <c r="E18" s="53" t="s">
        <v>143</v>
      </c>
      <c r="F18" s="53"/>
      <c r="G18" s="53"/>
    </row>
    <row r="19" spans="2:7" x14ac:dyDescent="0.2">
      <c r="B19" s="53" t="s">
        <v>142</v>
      </c>
      <c r="C19" s="53"/>
      <c r="D19" s="41"/>
      <c r="E19" s="53" t="s">
        <v>144</v>
      </c>
      <c r="F19" s="53"/>
      <c r="G19" s="53"/>
    </row>
  </sheetData>
  <sheetProtection formatCells="0" formatColumns="0" formatRows="0" autoFilter="0"/>
  <mergeCells count="8">
    <mergeCell ref="B19:C19"/>
    <mergeCell ref="E19:G19"/>
    <mergeCell ref="A1:H1"/>
    <mergeCell ref="C2:G2"/>
    <mergeCell ref="H2:H3"/>
    <mergeCell ref="A2:B4"/>
    <mergeCell ref="B18:C18"/>
    <mergeCell ref="E18:G18"/>
  </mergeCells>
  <printOptions horizontalCentered="1"/>
  <pageMargins left="0.70866141732283472" right="0.70866141732283472" top="0.74803149606299213" bottom="0.74803149606299213" header="0.31496062992125984" footer="0.31496062992125984"/>
  <pageSetup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opLeftCell="A25" workbookViewId="0">
      <selection activeCell="A28" sqref="A28:H28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2" t="s">
        <v>138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57</v>
      </c>
      <c r="B2" s="48"/>
      <c r="C2" s="42" t="s">
        <v>63</v>
      </c>
      <c r="D2" s="43"/>
      <c r="E2" s="43"/>
      <c r="F2" s="43"/>
      <c r="G2" s="44"/>
      <c r="H2" s="45" t="s">
        <v>62</v>
      </c>
    </row>
    <row r="3" spans="1:8" ht="24.95" customHeight="1" x14ac:dyDescent="0.2">
      <c r="A3" s="49"/>
      <c r="B3" s="50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6"/>
    </row>
    <row r="4" spans="1:8" x14ac:dyDescent="0.2">
      <c r="A4" s="51"/>
      <c r="B4" s="52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137</v>
      </c>
      <c r="C6" s="12">
        <v>10751285.33</v>
      </c>
      <c r="D6" s="12">
        <v>8527553.5</v>
      </c>
      <c r="E6" s="12">
        <f>C6+D6</f>
        <v>19278838.829999998</v>
      </c>
      <c r="F6" s="12">
        <v>2013540.24</v>
      </c>
      <c r="G6" s="12">
        <v>2013540.24</v>
      </c>
      <c r="H6" s="12">
        <f>E6-F6</f>
        <v>17265298.59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133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10751285.33</v>
      </c>
      <c r="D14" s="40">
        <f t="shared" si="2"/>
        <v>8527553.5</v>
      </c>
      <c r="E14" s="40">
        <f t="shared" si="2"/>
        <v>19278838.829999998</v>
      </c>
      <c r="F14" s="40">
        <f t="shared" si="2"/>
        <v>2013540.24</v>
      </c>
      <c r="G14" s="40">
        <f t="shared" si="2"/>
        <v>2013540.24</v>
      </c>
      <c r="H14" s="40">
        <f t="shared" si="2"/>
        <v>17265298.59</v>
      </c>
    </row>
    <row r="17" spans="1:8" ht="45" customHeight="1" x14ac:dyDescent="0.2">
      <c r="A17" s="42" t="s">
        <v>138</v>
      </c>
      <c r="B17" s="43"/>
      <c r="C17" s="43"/>
      <c r="D17" s="43"/>
      <c r="E17" s="43"/>
      <c r="F17" s="43"/>
      <c r="G17" s="43"/>
      <c r="H17" s="44"/>
    </row>
    <row r="18" spans="1:8" x14ac:dyDescent="0.2">
      <c r="A18" s="47" t="s">
        <v>57</v>
      </c>
      <c r="B18" s="48"/>
      <c r="C18" s="42" t="s">
        <v>63</v>
      </c>
      <c r="D18" s="43"/>
      <c r="E18" s="43"/>
      <c r="F18" s="43"/>
      <c r="G18" s="44"/>
      <c r="H18" s="45" t="s">
        <v>62</v>
      </c>
    </row>
    <row r="19" spans="1:8" ht="22.5" x14ac:dyDescent="0.2">
      <c r="A19" s="49"/>
      <c r="B19" s="50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6"/>
    </row>
    <row r="20" spans="1:8" x14ac:dyDescent="0.2">
      <c r="A20" s="51"/>
      <c r="B20" s="52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132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2" t="s">
        <v>139</v>
      </c>
      <c r="B28" s="43"/>
      <c r="C28" s="43"/>
      <c r="D28" s="43"/>
      <c r="E28" s="43"/>
      <c r="F28" s="43"/>
      <c r="G28" s="43"/>
      <c r="H28" s="44"/>
    </row>
    <row r="29" spans="1:8" x14ac:dyDescent="0.2">
      <c r="A29" s="47" t="s">
        <v>57</v>
      </c>
      <c r="B29" s="48"/>
      <c r="C29" s="42" t="s">
        <v>63</v>
      </c>
      <c r="D29" s="43"/>
      <c r="E29" s="43"/>
      <c r="F29" s="43"/>
      <c r="G29" s="44"/>
      <c r="H29" s="45" t="s">
        <v>62</v>
      </c>
    </row>
    <row r="30" spans="1:8" ht="22.5" x14ac:dyDescent="0.2">
      <c r="A30" s="49"/>
      <c r="B30" s="50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6"/>
    </row>
    <row r="31" spans="1:8" x14ac:dyDescent="0.2">
      <c r="A31" s="51"/>
      <c r="B31" s="52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10751285.33</v>
      </c>
      <c r="D32" s="12">
        <v>8527553.5</v>
      </c>
      <c r="E32" s="12">
        <f t="shared" ref="E32:E38" si="6">C32+D32</f>
        <v>19278838.829999998</v>
      </c>
      <c r="F32" s="12">
        <v>2013540.24</v>
      </c>
      <c r="G32" s="12">
        <v>2013540.24</v>
      </c>
      <c r="H32" s="12">
        <f t="shared" ref="H32:H38" si="7">E32-F32</f>
        <v>17265298.59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10751285.33</v>
      </c>
      <c r="D39" s="40">
        <f t="shared" si="8"/>
        <v>8527553.5</v>
      </c>
      <c r="E39" s="40">
        <f t="shared" si="8"/>
        <v>19278838.829999998</v>
      </c>
      <c r="F39" s="40">
        <f t="shared" si="8"/>
        <v>2013540.24</v>
      </c>
      <c r="G39" s="40">
        <f t="shared" si="8"/>
        <v>2013540.24</v>
      </c>
      <c r="H39" s="40">
        <f t="shared" si="8"/>
        <v>17265298.59</v>
      </c>
    </row>
    <row r="41" spans="1:8" x14ac:dyDescent="0.2">
      <c r="A41" s="1" t="s">
        <v>131</v>
      </c>
    </row>
    <row r="49" spans="2:7" x14ac:dyDescent="0.2">
      <c r="B49" s="53" t="s">
        <v>141</v>
      </c>
      <c r="C49" s="53"/>
      <c r="D49" s="41"/>
      <c r="E49" s="53" t="s">
        <v>143</v>
      </c>
      <c r="F49" s="53"/>
      <c r="G49" s="53"/>
    </row>
    <row r="50" spans="2:7" x14ac:dyDescent="0.2">
      <c r="B50" s="53" t="s">
        <v>142</v>
      </c>
      <c r="C50" s="53"/>
      <c r="D50" s="41"/>
      <c r="E50" s="53" t="s">
        <v>144</v>
      </c>
      <c r="F50" s="53"/>
      <c r="G50" s="53"/>
    </row>
  </sheetData>
  <sheetProtection formatCells="0" formatColumns="0" formatRows="0" insertRows="0" deleteRows="0" autoFilter="0"/>
  <mergeCells count="16">
    <mergeCell ref="B49:C49"/>
    <mergeCell ref="E49:G49"/>
    <mergeCell ref="B50:C50"/>
    <mergeCell ref="E50:G50"/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abSelected="1" topLeftCell="A13" workbookViewId="0">
      <selection activeCell="C43" sqref="C43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2" t="s">
        <v>140</v>
      </c>
      <c r="B1" s="43"/>
      <c r="C1" s="43"/>
      <c r="D1" s="43"/>
      <c r="E1" s="43"/>
      <c r="F1" s="43"/>
      <c r="G1" s="43"/>
      <c r="H1" s="44"/>
    </row>
    <row r="2" spans="1:8" x14ac:dyDescent="0.2">
      <c r="A2" s="47" t="s">
        <v>57</v>
      </c>
      <c r="B2" s="48"/>
      <c r="C2" s="42" t="s">
        <v>63</v>
      </c>
      <c r="D2" s="43"/>
      <c r="E2" s="43"/>
      <c r="F2" s="43"/>
      <c r="G2" s="44"/>
      <c r="H2" s="45" t="s">
        <v>62</v>
      </c>
    </row>
    <row r="3" spans="1:8" ht="24.95" customHeight="1" x14ac:dyDescent="0.2">
      <c r="A3" s="49"/>
      <c r="B3" s="50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6"/>
    </row>
    <row r="4" spans="1:8" x14ac:dyDescent="0.2">
      <c r="A4" s="51"/>
      <c r="B4" s="52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134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10751285.33</v>
      </c>
      <c r="D14" s="35">
        <f t="shared" si="3"/>
        <v>8527553.5</v>
      </c>
      <c r="E14" s="35">
        <f t="shared" si="3"/>
        <v>19278838.829999998</v>
      </c>
      <c r="F14" s="35">
        <f t="shared" si="3"/>
        <v>2013540.24</v>
      </c>
      <c r="G14" s="35">
        <f t="shared" si="3"/>
        <v>2013540.24</v>
      </c>
      <c r="H14" s="35">
        <f t="shared" si="3"/>
        <v>17265298.59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10751285.33</v>
      </c>
      <c r="D16" s="12">
        <v>8527553.5</v>
      </c>
      <c r="E16" s="12">
        <f t="shared" ref="E16:E21" si="5">C16+D16</f>
        <v>19278838.829999998</v>
      </c>
      <c r="F16" s="12">
        <v>2013540.24</v>
      </c>
      <c r="G16" s="12">
        <v>2013540.24</v>
      </c>
      <c r="H16" s="12">
        <f t="shared" si="4"/>
        <v>17265298.59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10751285.33</v>
      </c>
      <c r="D37" s="40">
        <f t="shared" si="12"/>
        <v>8527553.5</v>
      </c>
      <c r="E37" s="40">
        <f t="shared" si="12"/>
        <v>19278838.829999998</v>
      </c>
      <c r="F37" s="40">
        <f t="shared" si="12"/>
        <v>2013540.24</v>
      </c>
      <c r="G37" s="40">
        <f t="shared" si="12"/>
        <v>2013540.24</v>
      </c>
      <c r="H37" s="40">
        <f t="shared" si="12"/>
        <v>17265298.59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131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46" spans="1:8" x14ac:dyDescent="0.2">
      <c r="B46" s="53" t="s">
        <v>141</v>
      </c>
      <c r="C46" s="53"/>
      <c r="D46" s="41"/>
      <c r="E46" s="53" t="s">
        <v>143</v>
      </c>
      <c r="F46" s="53"/>
      <c r="G46" s="53"/>
    </row>
    <row r="47" spans="1:8" x14ac:dyDescent="0.2">
      <c r="B47" s="53" t="s">
        <v>142</v>
      </c>
      <c r="C47" s="53"/>
      <c r="D47" s="41"/>
      <c r="E47" s="53" t="s">
        <v>144</v>
      </c>
      <c r="F47" s="53"/>
      <c r="G47" s="53"/>
    </row>
  </sheetData>
  <sheetProtection formatCells="0" formatColumns="0" formatRows="0" autoFilter="0"/>
  <mergeCells count="8">
    <mergeCell ref="B47:C47"/>
    <mergeCell ref="E46:G46"/>
    <mergeCell ref="E47:G47"/>
    <mergeCell ref="A1:H1"/>
    <mergeCell ref="A2:B4"/>
    <mergeCell ref="C2:G2"/>
    <mergeCell ref="H2:H3"/>
    <mergeCell ref="B46:C46"/>
  </mergeCells>
  <pageMargins left="0.70866141732283472" right="0.70866141732283472" top="0.74803149606299213" bottom="0.74803149606299213" header="0.31496062992125984" footer="0.31496062992125984"/>
  <pageSetup scale="7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2022-04-19T18:24:09Z</cp:lastPrinted>
  <dcterms:created xsi:type="dcterms:W3CDTF">2014-02-10T03:37:14Z</dcterms:created>
  <dcterms:modified xsi:type="dcterms:W3CDTF">2022-04-19T18:25:17Z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