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DIGITALES 1er Trim 2022  enviado SIRET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G35" i="1"/>
  <c r="J33" i="1"/>
  <c r="L33" i="1" s="1"/>
  <c r="I33" i="1"/>
  <c r="H33" i="1"/>
  <c r="G33" i="1"/>
  <c r="L30" i="1"/>
  <c r="K30" i="1"/>
  <c r="F30" i="1"/>
  <c r="L29" i="1"/>
  <c r="K29" i="1"/>
  <c r="F29" i="1"/>
  <c r="L28" i="1"/>
  <c r="K28" i="1"/>
  <c r="F28" i="1"/>
  <c r="L27" i="1"/>
  <c r="K27" i="1"/>
  <c r="F27" i="1"/>
  <c r="L26" i="1"/>
  <c r="K26" i="1"/>
  <c r="F26" i="1"/>
  <c r="F33" i="1" s="1"/>
  <c r="J21" i="1"/>
  <c r="J35" i="1" s="1"/>
  <c r="I21" i="1"/>
  <c r="I35" i="1" s="1"/>
  <c r="H21" i="1"/>
  <c r="G21" i="1"/>
  <c r="L18" i="1"/>
  <c r="K18" i="1"/>
  <c r="F18" i="1"/>
  <c r="L17" i="1"/>
  <c r="K17" i="1"/>
  <c r="F17" i="1"/>
  <c r="L16" i="1"/>
  <c r="K16" i="1"/>
  <c r="F16" i="1"/>
  <c r="L15" i="1"/>
  <c r="K15" i="1"/>
  <c r="F15" i="1"/>
  <c r="L14" i="1"/>
  <c r="K14" i="1"/>
  <c r="F14" i="1"/>
  <c r="L13" i="1"/>
  <c r="K13" i="1"/>
  <c r="F13" i="1"/>
  <c r="L12" i="1"/>
  <c r="K12" i="1"/>
  <c r="F12" i="1"/>
  <c r="L11" i="1"/>
  <c r="K11" i="1"/>
  <c r="F11" i="1"/>
  <c r="L10" i="1"/>
  <c r="K10" i="1"/>
  <c r="F10" i="1"/>
  <c r="L9" i="1"/>
  <c r="K9" i="1"/>
  <c r="F9" i="1"/>
  <c r="F21" i="1" s="1"/>
  <c r="K21" i="1" l="1"/>
  <c r="L21" i="1"/>
  <c r="K33" i="1"/>
  <c r="F35" i="1"/>
  <c r="K35" i="1"/>
  <c r="L35" i="1"/>
</calcChain>
</file>

<file path=xl/sharedStrings.xml><?xml version="1.0" encoding="utf-8"?>
<sst xmlns="http://schemas.openxmlformats.org/spreadsheetml/2006/main" count="73" uniqueCount="70">
  <si>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</si>
  <si>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</si>
  <si>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</si>
  <si>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</si>
  <si>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</si>
  <si>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</si>
  <si>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</si>
  <si>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</si>
  <si>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</si>
  <si>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</si>
  <si>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</si>
  <si>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</si>
  <si>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</si>
  <si>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</si>
  <si>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</si>
  <si>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</si>
  <si>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</si>
  <si>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</si>
  <si>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</si>
  <si>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</si>
  <si>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</si>
  <si>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</si>
  <si>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</si>
  <si>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</si>
  <si>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Dolores Hidalgo CIN
Programas y Proyectos de Inversión
Del 1 de Enero al 31 de Marzo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</si>
  <si>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</si>
  <si>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</si>
  <si>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</si>
  <si>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</si>
  <si>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</si>
  <si>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</si>
  <si>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</si>
  <si>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</si>
  <si>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</si>
  <si>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</si>
  <si>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</si>
  <si>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</si>
  <si>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</si>
  <si>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</si>
  <si>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</si>
  <si>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E4004</t>
  </si>
  <si>
    <t>RASTRO MUNICIPAL</t>
  </si>
  <si>
    <t>Otros equipos</t>
  </si>
  <si>
    <t>E4005</t>
  </si>
  <si>
    <t>PANTEON MUNICIPAL</t>
  </si>
  <si>
    <t>E5003</t>
  </si>
  <si>
    <t>PROTECCION CIVIL</t>
  </si>
  <si>
    <t>Equipo de comunicación y telecomunicacion</t>
  </si>
  <si>
    <t>K0012</t>
  </si>
  <si>
    <t>Equipo de cómmputo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</si>
  <si>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</si>
  <si>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</si>
  <si>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</si>
  <si>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</si>
  <si>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P4003</t>
  </si>
  <si>
    <t>COORDINACIÓN DE COMUNICACIÓN SOCIAL</t>
  </si>
  <si>
    <t>Camaras fotograficas y de video</t>
  </si>
  <si>
    <t>TOTAL PROGRAMA DE INVERSIÓN DE ADQUISICIONES</t>
  </si>
  <si>
    <t>PROYECTOS DE INVERSIÓN</t>
  </si>
  <si>
    <t>PROGRAMA DE INVERSIÓN DE INFRAESTRUCTURA</t>
  </si>
  <si>
    <t>K1003</t>
  </si>
  <si>
    <t>OBRAS PUBLICAS</t>
  </si>
  <si>
    <t>Constr obras p abastecde agua petróleo gas el</t>
  </si>
  <si>
    <t>División de terrenos y Constr de obras de urbaniz</t>
  </si>
  <si>
    <t>Edificación habitacional</t>
  </si>
  <si>
    <t>Trabajos de acabados en edificaciones y otros trab</t>
  </si>
  <si>
    <t>Estudios y Proyectos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</si>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</sst>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/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7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44" fontId="1" fillId="0" borderId="0" xfId="16" applyFont="1" applyFill="1" applyBorder="1" applyAlignment="1" applyProtection="1">
      <alignment vertical="top" wrapText="1"/>
    </xf>
    <xf numFmtId="9" fontId="1" fillId="0" borderId="0" xfId="17" applyFont="1" applyFill="1" applyBorder="1" applyAlignment="1" applyProtection="1">
      <alignment horizontal="center" vertical="top" wrapText="1"/>
    </xf>
    <xf numFmtId="9" fontId="1" fillId="0" borderId="8" xfId="17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44" fontId="5" fillId="0" borderId="0" xfId="16" applyFont="1" applyFill="1" applyBorder="1" applyAlignment="1" applyProtection="1">
      <alignment horizontal="left" vertical="top" wrapText="1"/>
    </xf>
    <xf numFmtId="9" fontId="5" fillId="0" borderId="0" xfId="17" applyFont="1" applyFill="1" applyBorder="1" applyAlignment="1" applyProtection="1">
      <alignment horizontal="center" vertical="top" wrapText="1"/>
    </xf>
    <xf numFmtId="9" fontId="5" fillId="0" borderId="8" xfId="17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43" fontId="5" fillId="6" borderId="2" xfId="0" applyNumberFormat="1" applyFont="1" applyFill="1" applyBorder="1" applyAlignment="1" applyProtection="1">
      <alignment horizontal="right" vertical="center" wrapText="1"/>
    </xf>
    <xf numFmtId="9" fontId="5" fillId="6" borderId="2" xfId="17" applyFont="1" applyFill="1" applyBorder="1" applyAlignment="1" applyProtection="1">
      <alignment horizontal="center" vertical="top" wrapText="1"/>
    </xf>
    <xf numFmtId="9" fontId="5" fillId="6" borderId="3" xfId="17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/>
    <xf numFmtId="0" fontId="9" fillId="0" borderId="26" xfId="0" applyFont="1" applyFill="1" applyBorder="1"/>
    <xf numFmtId="0" fontId="1" fillId="0" borderId="26" xfId="0" applyFont="1" applyFill="1" applyBorder="1" applyAlignment="1" applyProtection="1">
      <alignment horizontal="left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9" fillId="0" borderId="7" xfId="0" applyFont="1" applyBorder="1"/>
    <xf numFmtId="0" fontId="9" fillId="0" borderId="0" xfId="0" applyFont="1" applyBorder="1"/>
    <xf numFmtId="0" fontId="1" fillId="7" borderId="0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0" fontId="1" fillId="7" borderId="8" xfId="0" applyFont="1" applyFill="1" applyBorder="1" applyAlignment="1" applyProtection="1">
      <alignment horizontal="left" vertical="top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</xf>
    <xf numFmtId="43" fontId="5" fillId="8" borderId="2" xfId="0" applyNumberFormat="1" applyFont="1" applyFill="1" applyBorder="1" applyAlignment="1" applyProtection="1">
      <alignment horizontal="right" vertical="center" wrapText="1"/>
    </xf>
    <xf numFmtId="9" fontId="5" fillId="5" borderId="2" xfId="17" applyFont="1" applyFill="1" applyBorder="1" applyAlignment="1" applyProtection="1">
      <alignment horizontal="center" vertical="top" wrapText="1"/>
    </xf>
    <xf numFmtId="9" fontId="5" fillId="5" borderId="3" xfId="17" applyFont="1" applyFill="1" applyBorder="1" applyAlignment="1" applyProtection="1">
      <alignment horizontal="center" vertical="top" wrapText="1"/>
    </xf>
    <xf numFmtId="0" fontId="2" fillId="0" borderId="18" xfId="0" applyFont="1" applyBorder="1"/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19" xfId="0" applyFont="1" applyBorder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ont="1" applyBorder="1"/>
    <xf numFmtId="0" fontId="9" fillId="5" borderId="27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wrapText="1"/>
      <protection locked="0"/>
    </xf>
    <xf numFmtId="0" fontId="4" fillId="4" borderId="30" xfId="0" applyFont="1" applyFill="1" applyBorder="1" applyAlignment="1" applyProtection="1">
      <alignment horizontal="center" wrapText="1"/>
      <protection locked="0"/>
    </xf>
    <xf numFmtId="0" fontId="4" fillId="4" borderId="31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workbookViewId="0">
      <selection activeCell="F40" sqref="F40"/>
    </sheetView>
  </sheetViews>
  <sheetFormatPr baseColWidth="10" defaultRowHeight="11.25" x14ac:dyDescent="0.2"/>
  <cols>
    <col min="1" max="1" width="19.83203125" style="4" customWidth="1"/>
    <col min="2" max="2" width="13.1640625" style="4" customWidth="1"/>
    <col min="3" max="3" width="41.83203125" style="4" customWidth="1"/>
    <col min="4" max="4" width="12.83203125" style="4" customWidth="1"/>
    <col min="5" max="5" width="44.6640625" style="4" customWidth="1"/>
    <col min="6" max="6" width="15.83203125" style="4" customWidth="1"/>
    <col min="7" max="8" width="14.6640625" style="4" bestFit="1" customWidth="1"/>
    <col min="9" max="11" width="13.33203125" style="4" customWidth="1"/>
    <col min="12" max="15" width="11.83203125" style="4" customWidth="1"/>
    <col min="16" max="16384" width="12" style="4"/>
  </cols>
  <sheetData>
    <row r="1" spans="1:16" s="1" customFormat="1" ht="35.1" customHeight="1" x14ac:dyDescent="0.2">
      <c r="A1" s="97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3"/>
      <c r="N1" s="93"/>
      <c r="O1" s="93"/>
      <c r="P1" s="94"/>
    </row>
    <row r="2" spans="1:16" x14ac:dyDescent="0.2">
      <c r="A2" s="13" t="s">
        <v>25</v>
      </c>
      <c r="B2" s="14"/>
      <c r="C2" s="15" t="s">
        <v>26</v>
      </c>
      <c r="D2" s="30" t="s">
        <v>27</v>
      </c>
      <c r="E2" s="15" t="s">
        <v>28</v>
      </c>
      <c r="F2" s="95" t="s">
        <v>29</v>
      </c>
      <c r="G2" s="95"/>
      <c r="H2" s="95"/>
      <c r="I2" s="95"/>
      <c r="J2" s="95"/>
      <c r="K2" s="95"/>
      <c r="L2" s="96"/>
    </row>
    <row r="3" spans="1:16" x14ac:dyDescent="0.2">
      <c r="A3" s="13"/>
      <c r="B3" s="14"/>
      <c r="C3" s="15"/>
      <c r="D3" s="12"/>
      <c r="E3" s="15"/>
      <c r="F3" s="16" t="s">
        <v>30</v>
      </c>
      <c r="G3" s="17" t="s">
        <v>31</v>
      </c>
      <c r="H3" s="18" t="s">
        <v>32</v>
      </c>
      <c r="I3" s="18" t="s">
        <v>33</v>
      </c>
      <c r="J3" s="18" t="s">
        <v>34</v>
      </c>
      <c r="K3" s="19" t="s">
        <v>35</v>
      </c>
      <c r="L3" s="20"/>
    </row>
    <row r="4" spans="1:16" x14ac:dyDescent="0.2">
      <c r="A4" s="13"/>
      <c r="B4" s="14"/>
      <c r="C4" s="15"/>
      <c r="D4" s="12"/>
      <c r="E4" s="15"/>
      <c r="F4" s="13"/>
      <c r="G4" s="21"/>
      <c r="H4" s="22"/>
      <c r="I4" s="22"/>
      <c r="J4" s="23"/>
      <c r="K4" s="24" t="s">
        <v>36</v>
      </c>
      <c r="L4" s="25" t="s">
        <v>37</v>
      </c>
    </row>
    <row r="5" spans="1:16" x14ac:dyDescent="0.2">
      <c r="A5" s="26"/>
      <c r="B5" s="27"/>
      <c r="C5" s="28"/>
      <c r="D5" s="12"/>
      <c r="E5" s="28"/>
      <c r="F5" s="29"/>
      <c r="G5" s="24"/>
      <c r="H5" s="30"/>
      <c r="I5" s="30"/>
      <c r="J5" s="31"/>
      <c r="K5" s="32"/>
      <c r="L5" s="33"/>
    </row>
    <row r="6" spans="1:16" ht="12.75" x14ac:dyDescent="0.2">
      <c r="A6" s="34" t="s">
        <v>38</v>
      </c>
      <c r="B6" s="35"/>
      <c r="C6" s="35"/>
      <c r="D6" s="36"/>
      <c r="E6" s="37"/>
      <c r="F6" s="38"/>
      <c r="G6" s="38"/>
      <c r="H6" s="38"/>
      <c r="I6" s="39"/>
      <c r="J6" s="39"/>
      <c r="K6" s="38"/>
      <c r="L6" s="40"/>
    </row>
    <row r="7" spans="1:16" ht="12.75" x14ac:dyDescent="0.2">
      <c r="A7" s="41"/>
      <c r="B7" s="42" t="s">
        <v>39</v>
      </c>
      <c r="C7" s="42"/>
      <c r="D7" s="36"/>
      <c r="E7" s="43"/>
      <c r="F7" s="44"/>
      <c r="G7" s="44"/>
      <c r="H7" s="44"/>
      <c r="I7" s="44"/>
      <c r="J7" s="44"/>
      <c r="K7" s="44"/>
      <c r="L7" s="45"/>
    </row>
    <row r="8" spans="1:16" ht="12.75" x14ac:dyDescent="0.2">
      <c r="A8" s="41"/>
      <c r="B8" s="37"/>
      <c r="C8" s="37"/>
      <c r="D8" s="46"/>
      <c r="E8" s="47"/>
      <c r="F8" s="48"/>
      <c r="G8" s="48"/>
      <c r="H8" s="48"/>
      <c r="I8" s="48"/>
      <c r="J8" s="48"/>
      <c r="K8" s="44"/>
      <c r="L8" s="45"/>
    </row>
    <row r="9" spans="1:16" x14ac:dyDescent="0.2">
      <c r="A9" s="49" t="s">
        <v>40</v>
      </c>
      <c r="B9" s="50"/>
      <c r="C9" s="51" t="s">
        <v>41</v>
      </c>
      <c r="D9" s="46">
        <v>5691</v>
      </c>
      <c r="E9" s="47" t="s">
        <v>42</v>
      </c>
      <c r="F9" s="52">
        <f t="shared" ref="F9:F18" si="0">+G9</f>
        <v>0</v>
      </c>
      <c r="G9" s="53">
        <v>0</v>
      </c>
      <c r="H9" s="53">
        <v>60000</v>
      </c>
      <c r="I9" s="53">
        <v>0</v>
      </c>
      <c r="J9" s="53">
        <v>0</v>
      </c>
      <c r="K9" s="54">
        <f t="shared" ref="K9:K18" si="1">IFERROR(J9/G9,0)</f>
        <v>0</v>
      </c>
      <c r="L9" s="55">
        <f t="shared" ref="L9:L18" si="2">IFERROR(J9/H9,0)</f>
        <v>0</v>
      </c>
    </row>
    <row r="10" spans="1:16" x14ac:dyDescent="0.2">
      <c r="A10" s="49" t="s">
        <v>43</v>
      </c>
      <c r="B10" s="50"/>
      <c r="C10" s="51" t="s">
        <v>44</v>
      </c>
      <c r="D10" s="46">
        <v>5691</v>
      </c>
      <c r="E10" s="47" t="s">
        <v>42</v>
      </c>
      <c r="F10" s="52">
        <f t="shared" si="0"/>
        <v>50000</v>
      </c>
      <c r="G10" s="53">
        <v>50000</v>
      </c>
      <c r="H10" s="53">
        <v>50000</v>
      </c>
      <c r="I10" s="53">
        <v>0</v>
      </c>
      <c r="J10" s="53">
        <v>0</v>
      </c>
      <c r="K10" s="54">
        <f t="shared" si="1"/>
        <v>0</v>
      </c>
      <c r="L10" s="55">
        <f t="shared" si="2"/>
        <v>0</v>
      </c>
    </row>
    <row r="11" spans="1:16" x14ac:dyDescent="0.2">
      <c r="A11" s="49" t="s">
        <v>45</v>
      </c>
      <c r="B11" s="50"/>
      <c r="C11" s="51" t="s">
        <v>46</v>
      </c>
      <c r="D11" s="46">
        <v>5651</v>
      </c>
      <c r="E11" s="47" t="s">
        <v>47</v>
      </c>
      <c r="F11" s="52">
        <f t="shared" si="0"/>
        <v>140000</v>
      </c>
      <c r="G11" s="53">
        <v>140000</v>
      </c>
      <c r="H11" s="53">
        <v>140000</v>
      </c>
      <c r="I11" s="53">
        <v>0</v>
      </c>
      <c r="J11" s="53">
        <v>0</v>
      </c>
      <c r="K11" s="54">
        <f t="shared" si="1"/>
        <v>0</v>
      </c>
      <c r="L11" s="55">
        <f t="shared" si="2"/>
        <v>0</v>
      </c>
    </row>
    <row r="12" spans="1:16" x14ac:dyDescent="0.2">
      <c r="A12" s="49" t="s">
        <v>48</v>
      </c>
      <c r="B12" s="50"/>
      <c r="C12" s="51" t="s">
        <v>49</v>
      </c>
      <c r="D12" s="46">
        <v>5151</v>
      </c>
      <c r="E12" s="47" t="s">
        <v>50</v>
      </c>
      <c r="F12" s="52">
        <f t="shared" si="0"/>
        <v>0</v>
      </c>
      <c r="G12" s="53">
        <v>0</v>
      </c>
      <c r="H12" s="53">
        <v>411000</v>
      </c>
      <c r="I12" s="53">
        <v>102321.96</v>
      </c>
      <c r="J12" s="53">
        <v>102321.96</v>
      </c>
      <c r="K12" s="54">
        <f t="shared" si="1"/>
        <v>0</v>
      </c>
      <c r="L12" s="55">
        <f t="shared" si="2"/>
        <v>0.24895854014598542</v>
      </c>
    </row>
    <row r="13" spans="1:16" x14ac:dyDescent="0.2">
      <c r="A13" s="49"/>
      <c r="B13" s="50"/>
      <c r="C13" s="51"/>
      <c r="D13" s="46">
        <v>5191</v>
      </c>
      <c r="E13" s="47" t="s">
        <v>51</v>
      </c>
      <c r="F13" s="52">
        <f t="shared" si="0"/>
        <v>0</v>
      </c>
      <c r="G13" s="53">
        <v>0</v>
      </c>
      <c r="H13" s="53">
        <v>22880</v>
      </c>
      <c r="I13" s="53">
        <v>22880</v>
      </c>
      <c r="J13" s="53">
        <v>22880</v>
      </c>
      <c r="K13" s="54">
        <f t="shared" si="1"/>
        <v>0</v>
      </c>
      <c r="L13" s="55">
        <f t="shared" si="2"/>
        <v>1</v>
      </c>
    </row>
    <row r="14" spans="1:16" x14ac:dyDescent="0.2">
      <c r="A14" s="49"/>
      <c r="B14" s="50"/>
      <c r="C14" s="51"/>
      <c r="D14" s="46">
        <v>5211</v>
      </c>
      <c r="E14" s="47" t="s">
        <v>52</v>
      </c>
      <c r="F14" s="52">
        <f t="shared" si="0"/>
        <v>0</v>
      </c>
      <c r="G14" s="53">
        <v>0</v>
      </c>
      <c r="H14" s="53">
        <v>13320</v>
      </c>
      <c r="I14" s="53">
        <v>0</v>
      </c>
      <c r="J14" s="53">
        <v>0</v>
      </c>
      <c r="K14" s="54">
        <f t="shared" si="1"/>
        <v>0</v>
      </c>
      <c r="L14" s="55">
        <f t="shared" si="2"/>
        <v>0</v>
      </c>
    </row>
    <row r="15" spans="1:16" x14ac:dyDescent="0.2">
      <c r="A15" s="49"/>
      <c r="B15" s="50"/>
      <c r="C15" s="51"/>
      <c r="D15" s="46">
        <v>5641</v>
      </c>
      <c r="E15" s="47" t="s">
        <v>53</v>
      </c>
      <c r="F15" s="52">
        <f t="shared" si="0"/>
        <v>0</v>
      </c>
      <c r="G15" s="53">
        <v>0</v>
      </c>
      <c r="H15" s="53">
        <v>83520</v>
      </c>
      <c r="I15" s="53">
        <v>83520</v>
      </c>
      <c r="J15" s="53">
        <v>83520</v>
      </c>
      <c r="K15" s="54">
        <f t="shared" si="1"/>
        <v>0</v>
      </c>
      <c r="L15" s="55">
        <f t="shared" si="2"/>
        <v>1</v>
      </c>
    </row>
    <row r="16" spans="1:16" x14ac:dyDescent="0.2">
      <c r="A16" s="49"/>
      <c r="B16" s="50"/>
      <c r="C16" s="51"/>
      <c r="D16" s="46">
        <v>5651</v>
      </c>
      <c r="E16" s="47" t="s">
        <v>47</v>
      </c>
      <c r="F16" s="52">
        <f t="shared" si="0"/>
        <v>0</v>
      </c>
      <c r="G16" s="53">
        <v>0</v>
      </c>
      <c r="H16" s="53">
        <v>42364</v>
      </c>
      <c r="I16" s="53">
        <v>42364</v>
      </c>
      <c r="J16" s="53">
        <v>42364</v>
      </c>
      <c r="K16" s="54">
        <f t="shared" si="1"/>
        <v>0</v>
      </c>
      <c r="L16" s="55">
        <f t="shared" si="2"/>
        <v>1</v>
      </c>
    </row>
    <row r="17" spans="1:12" x14ac:dyDescent="0.2">
      <c r="A17" s="49"/>
      <c r="B17" s="50"/>
      <c r="C17" s="51"/>
      <c r="D17" s="46">
        <v>5691</v>
      </c>
      <c r="E17" s="47" t="s">
        <v>42</v>
      </c>
      <c r="F17" s="52">
        <f t="shared" si="0"/>
        <v>0</v>
      </c>
      <c r="G17" s="53">
        <v>0</v>
      </c>
      <c r="H17" s="53">
        <v>293560.03999999998</v>
      </c>
      <c r="I17" s="53">
        <v>293560.03999999998</v>
      </c>
      <c r="J17" s="53">
        <v>293560.03999999998</v>
      </c>
      <c r="K17" s="54">
        <f t="shared" si="1"/>
        <v>0</v>
      </c>
      <c r="L17" s="55">
        <f t="shared" si="2"/>
        <v>1</v>
      </c>
    </row>
    <row r="18" spans="1:12" x14ac:dyDescent="0.2">
      <c r="A18" s="49" t="s">
        <v>54</v>
      </c>
      <c r="B18" s="50"/>
      <c r="C18" s="51" t="s">
        <v>55</v>
      </c>
      <c r="D18" s="46">
        <v>5231</v>
      </c>
      <c r="E18" s="47" t="s">
        <v>56</v>
      </c>
      <c r="F18" s="52">
        <f t="shared" si="0"/>
        <v>100000</v>
      </c>
      <c r="G18" s="53">
        <v>100000</v>
      </c>
      <c r="H18" s="53">
        <v>100000</v>
      </c>
      <c r="I18" s="53">
        <v>0</v>
      </c>
      <c r="J18" s="53">
        <v>0</v>
      </c>
      <c r="K18" s="54">
        <f t="shared" si="1"/>
        <v>0</v>
      </c>
      <c r="L18" s="55">
        <f t="shared" si="2"/>
        <v>0</v>
      </c>
    </row>
    <row r="19" spans="1:12" x14ac:dyDescent="0.2">
      <c r="A19" s="49"/>
      <c r="B19" s="50"/>
      <c r="C19" s="51"/>
      <c r="D19" s="56"/>
      <c r="E19" s="57"/>
      <c r="F19" s="58"/>
      <c r="G19" s="58"/>
      <c r="H19" s="58"/>
      <c r="I19" s="58"/>
      <c r="J19" s="58"/>
      <c r="K19" s="59"/>
      <c r="L19" s="60"/>
    </row>
    <row r="20" spans="1:12" x14ac:dyDescent="0.2">
      <c r="A20" s="49"/>
      <c r="B20" s="50"/>
      <c r="C20" s="44"/>
      <c r="D20" s="61"/>
      <c r="E20" s="44"/>
      <c r="F20" s="44"/>
      <c r="G20" s="44"/>
      <c r="H20" s="44"/>
      <c r="I20" s="44"/>
      <c r="J20" s="44"/>
      <c r="K20" s="44"/>
      <c r="L20" s="45"/>
    </row>
    <row r="21" spans="1:12" x14ac:dyDescent="0.2">
      <c r="A21" s="62" t="s">
        <v>57</v>
      </c>
      <c r="B21" s="63"/>
      <c r="C21" s="63"/>
      <c r="D21" s="63"/>
      <c r="E21" s="63"/>
      <c r="F21" s="64">
        <f>SUM(F9:F18)</f>
        <v>290000</v>
      </c>
      <c r="G21" s="64">
        <f>SUM(G9:G18)</f>
        <v>290000</v>
      </c>
      <c r="H21" s="64">
        <f>SUM(H9:H18)</f>
        <v>1216644.04</v>
      </c>
      <c r="I21" s="64">
        <f>SUM(I9:I18)</f>
        <v>544646</v>
      </c>
      <c r="J21" s="64">
        <f>SUM(J9:J18)</f>
        <v>544646</v>
      </c>
      <c r="K21" s="65">
        <f>IFERROR(J21/G21,0)</f>
        <v>1.8780896551724138</v>
      </c>
      <c r="L21" s="66">
        <f>IFERROR(J21/H21,0)</f>
        <v>0.44766257187270647</v>
      </c>
    </row>
    <row r="22" spans="1:12" x14ac:dyDescent="0.2">
      <c r="A22" s="49"/>
      <c r="B22" s="50"/>
      <c r="C22" s="44"/>
      <c r="D22" s="61"/>
      <c r="E22" s="44"/>
      <c r="F22" s="44"/>
      <c r="G22" s="44"/>
      <c r="H22" s="44"/>
      <c r="I22" s="44"/>
      <c r="J22" s="44"/>
      <c r="K22" s="44"/>
      <c r="L22" s="45"/>
    </row>
    <row r="23" spans="1:12" ht="12" x14ac:dyDescent="0.2">
      <c r="A23" s="67" t="s">
        <v>58</v>
      </c>
      <c r="B23" s="42"/>
      <c r="C23" s="42"/>
      <c r="D23" s="36"/>
      <c r="E23" s="43"/>
      <c r="F23" s="44"/>
      <c r="G23" s="44"/>
      <c r="H23" s="44"/>
      <c r="I23" s="44"/>
      <c r="J23" s="44"/>
      <c r="K23" s="44"/>
      <c r="L23" s="45"/>
    </row>
    <row r="24" spans="1:12" ht="12.75" x14ac:dyDescent="0.2">
      <c r="A24" s="41"/>
      <c r="B24" s="42" t="s">
        <v>59</v>
      </c>
      <c r="C24" s="42"/>
      <c r="D24" s="36"/>
      <c r="E24" s="43"/>
      <c r="F24" s="44"/>
      <c r="G24" s="44"/>
      <c r="H24" s="44"/>
      <c r="I24" s="44"/>
      <c r="J24" s="44"/>
      <c r="K24" s="44"/>
      <c r="L24" s="45"/>
    </row>
    <row r="25" spans="1:12" x14ac:dyDescent="0.2">
      <c r="A25" s="68"/>
      <c r="B25" s="69"/>
      <c r="C25" s="69"/>
      <c r="D25" s="56"/>
      <c r="E25" s="69"/>
      <c r="F25" s="44"/>
      <c r="G25" s="44"/>
      <c r="H25" s="44"/>
      <c r="I25" s="44"/>
      <c r="J25" s="44"/>
      <c r="K25" s="44"/>
      <c r="L25" s="45"/>
    </row>
    <row r="26" spans="1:12" x14ac:dyDescent="0.2">
      <c r="A26" s="49" t="s">
        <v>60</v>
      </c>
      <c r="B26" s="50"/>
      <c r="C26" s="44" t="s">
        <v>61</v>
      </c>
      <c r="D26" s="61">
        <v>6131</v>
      </c>
      <c r="E26" s="44" t="s">
        <v>62</v>
      </c>
      <c r="F26" s="52">
        <f>+G26</f>
        <v>67455665.189999998</v>
      </c>
      <c r="G26" s="53">
        <v>67455665.189999998</v>
      </c>
      <c r="H26" s="53">
        <v>35562349.969999999</v>
      </c>
      <c r="I26" s="53">
        <v>0</v>
      </c>
      <c r="J26" s="53">
        <v>0</v>
      </c>
      <c r="K26" s="54">
        <f>IFERROR(J26/G26,0)</f>
        <v>0</v>
      </c>
      <c r="L26" s="55">
        <f>IFERROR(J26/H26,0)</f>
        <v>0</v>
      </c>
    </row>
    <row r="27" spans="1:12" x14ac:dyDescent="0.2">
      <c r="A27" s="49"/>
      <c r="B27" s="50"/>
      <c r="C27" s="44"/>
      <c r="D27" s="61">
        <v>6141</v>
      </c>
      <c r="E27" s="44" t="s">
        <v>63</v>
      </c>
      <c r="F27" s="52">
        <f>+G27</f>
        <v>40782481.509999998</v>
      </c>
      <c r="G27" s="53">
        <v>40782481.509999998</v>
      </c>
      <c r="H27" s="53">
        <v>79790518.870000005</v>
      </c>
      <c r="I27" s="53">
        <v>5079948.1500000004</v>
      </c>
      <c r="J27" s="53">
        <v>5079948.1500000004</v>
      </c>
      <c r="K27" s="54">
        <f>IFERROR(J27/G27,0)</f>
        <v>0.12456201687370055</v>
      </c>
      <c r="L27" s="55">
        <f>IFERROR(J27/H27,0)</f>
        <v>6.3666062358569045E-2</v>
      </c>
    </row>
    <row r="28" spans="1:12" x14ac:dyDescent="0.2">
      <c r="A28" s="49"/>
      <c r="B28" s="50"/>
      <c r="C28" s="44"/>
      <c r="D28" s="61">
        <v>6211</v>
      </c>
      <c r="E28" s="44" t="s">
        <v>64</v>
      </c>
      <c r="F28" s="52">
        <f>+G28</f>
        <v>33061792.629999999</v>
      </c>
      <c r="G28" s="53">
        <v>33061792.629999999</v>
      </c>
      <c r="H28" s="53">
        <v>32237124.82</v>
      </c>
      <c r="I28" s="53">
        <v>4867921.03</v>
      </c>
      <c r="J28" s="53">
        <v>4867921.03</v>
      </c>
      <c r="K28" s="54">
        <f>IFERROR(J28/G28,0)</f>
        <v>0.1472370565164966</v>
      </c>
      <c r="L28" s="55">
        <f>IFERROR(J28/H28,0)</f>
        <v>0.15100357296690209</v>
      </c>
    </row>
    <row r="29" spans="1:12" x14ac:dyDescent="0.2">
      <c r="A29" s="49"/>
      <c r="B29" s="50"/>
      <c r="C29" s="44"/>
      <c r="D29" s="61">
        <v>6291</v>
      </c>
      <c r="E29" s="44" t="s">
        <v>65</v>
      </c>
      <c r="F29" s="52">
        <f>+G29</f>
        <v>235624.56</v>
      </c>
      <c r="G29" s="53">
        <v>235624.56</v>
      </c>
      <c r="H29" s="53">
        <v>0</v>
      </c>
      <c r="I29" s="53">
        <v>0</v>
      </c>
      <c r="J29" s="53">
        <v>0</v>
      </c>
      <c r="K29" s="54">
        <f>IFERROR(J29/G29,0)</f>
        <v>0</v>
      </c>
      <c r="L29" s="55">
        <f>IFERROR(J29/H29,0)</f>
        <v>0</v>
      </c>
    </row>
    <row r="30" spans="1:12" x14ac:dyDescent="0.2">
      <c r="A30" s="49"/>
      <c r="B30" s="50"/>
      <c r="C30" s="44"/>
      <c r="D30" s="61">
        <v>6311</v>
      </c>
      <c r="E30" s="44" t="s">
        <v>66</v>
      </c>
      <c r="F30" s="52">
        <f>+G30</f>
        <v>338705.6</v>
      </c>
      <c r="G30" s="53">
        <v>338705.6</v>
      </c>
      <c r="H30" s="53">
        <v>2700000</v>
      </c>
      <c r="I30" s="53">
        <v>0</v>
      </c>
      <c r="J30" s="53">
        <v>0</v>
      </c>
      <c r="K30" s="54">
        <f>IFERROR(J30/G30,0)</f>
        <v>0</v>
      </c>
      <c r="L30" s="55">
        <f>IFERROR(J30/H30,0)</f>
        <v>0</v>
      </c>
    </row>
    <row r="31" spans="1:12" x14ac:dyDescent="0.2">
      <c r="A31" s="49"/>
      <c r="B31" s="50"/>
      <c r="C31" s="44"/>
      <c r="D31" s="61"/>
      <c r="E31" s="44"/>
      <c r="F31" s="58"/>
      <c r="G31" s="58"/>
      <c r="H31" s="58"/>
      <c r="I31" s="58"/>
      <c r="J31" s="58"/>
      <c r="K31" s="59"/>
      <c r="L31" s="60"/>
    </row>
    <row r="32" spans="1:12" x14ac:dyDescent="0.2">
      <c r="A32" s="70"/>
      <c r="B32" s="71"/>
      <c r="C32" s="72"/>
      <c r="D32" s="73"/>
      <c r="E32" s="72"/>
      <c r="F32" s="72"/>
      <c r="G32" s="72"/>
      <c r="H32" s="72"/>
      <c r="I32" s="72"/>
      <c r="J32" s="72"/>
      <c r="K32" s="72"/>
      <c r="L32" s="74"/>
    </row>
    <row r="33" spans="1:12" x14ac:dyDescent="0.2">
      <c r="A33" s="62" t="s">
        <v>67</v>
      </c>
      <c r="B33" s="63"/>
      <c r="C33" s="63"/>
      <c r="D33" s="63"/>
      <c r="E33" s="63"/>
      <c r="F33" s="64">
        <f>SUM(F26:F30)</f>
        <v>141874269.48999998</v>
      </c>
      <c r="G33" s="64">
        <f>SUM(G26:G30)</f>
        <v>141874269.48999998</v>
      </c>
      <c r="H33" s="64">
        <f>SUM(H26:H30)</f>
        <v>150289993.66</v>
      </c>
      <c r="I33" s="64">
        <f>SUM(I26:I30)</f>
        <v>9947869.1799999997</v>
      </c>
      <c r="J33" s="64">
        <f>SUM(J26:J30)</f>
        <v>9947869.1799999997</v>
      </c>
      <c r="K33" s="65">
        <f>IFERROR(J33/G33,0)</f>
        <v>7.0117500627562182E-2</v>
      </c>
      <c r="L33" s="66">
        <f>IFERROR(J33/H33,0)</f>
        <v>6.6191161086246328E-2</v>
      </c>
    </row>
    <row r="34" spans="1:12" x14ac:dyDescent="0.2">
      <c r="A34" s="75"/>
      <c r="B34" s="76"/>
      <c r="C34" s="77"/>
      <c r="D34" s="78"/>
      <c r="E34" s="77"/>
      <c r="F34" s="77"/>
      <c r="G34" s="77"/>
      <c r="H34" s="77"/>
      <c r="I34" s="77"/>
      <c r="J34" s="77"/>
      <c r="K34" s="77"/>
      <c r="L34" s="79"/>
    </row>
    <row r="35" spans="1:12" x14ac:dyDescent="0.2">
      <c r="A35" s="80" t="s">
        <v>68</v>
      </c>
      <c r="B35" s="81"/>
      <c r="C35" s="81"/>
      <c r="D35" s="81"/>
      <c r="E35" s="81"/>
      <c r="F35" s="82">
        <f>+F21+F33</f>
        <v>142164269.48999998</v>
      </c>
      <c r="G35" s="82">
        <f>+G21+G33</f>
        <v>142164269.48999998</v>
      </c>
      <c r="H35" s="82">
        <f>+H21+H33</f>
        <v>151506637.69999999</v>
      </c>
      <c r="I35" s="82">
        <f>+I21+I33</f>
        <v>10492515.18</v>
      </c>
      <c r="J35" s="82">
        <f>+J21+J33</f>
        <v>10492515.18</v>
      </c>
      <c r="K35" s="83">
        <f>IFERROR(J35/G35,0)</f>
        <v>7.3805571664672442E-2</v>
      </c>
      <c r="L35" s="84">
        <f>IFERROR(J35/H35,0)</f>
        <v>6.9254491679607774E-2</v>
      </c>
    </row>
    <row r="36" spans="1:12" ht="12.75" x14ac:dyDescent="0.2">
      <c r="A36" s="85"/>
      <c r="B36" s="86"/>
      <c r="C36" s="86"/>
      <c r="D36" s="87"/>
      <c r="E36" s="86"/>
      <c r="F36" s="86"/>
      <c r="G36" s="86"/>
      <c r="H36" s="86"/>
      <c r="I36" s="86"/>
      <c r="J36" s="86"/>
      <c r="K36" s="86"/>
      <c r="L36" s="88"/>
    </row>
    <row r="37" spans="1:12" ht="12.75" x14ac:dyDescent="0.2">
      <c r="A37" s="89" t="s">
        <v>69</v>
      </c>
      <c r="B37" s="89"/>
      <c r="C37" s="90"/>
      <c r="D37" s="91"/>
      <c r="E37" s="90"/>
      <c r="F37" s="90"/>
      <c r="G37" s="90"/>
      <c r="H37" s="92"/>
      <c r="I37" s="92"/>
      <c r="J37" s="92"/>
      <c r="K37" s="92"/>
      <c r="L37" s="92"/>
    </row>
  </sheetData>
  <sheetProtection formatCells="0" formatColumns="0" formatRows="0" insertRows="0" deleteRows="0" autoFilter="0"/>
  <mergeCells count="22">
    <mergeCell ref="B24:C24"/>
    <mergeCell ref="A33:E33"/>
    <mergeCell ref="A35:E35"/>
    <mergeCell ref="A1:L1"/>
    <mergeCell ref="A6:C6"/>
    <mergeCell ref="I6:J6"/>
    <mergeCell ref="B7:C7"/>
    <mergeCell ref="A21:E21"/>
    <mergeCell ref="A23:C23"/>
    <mergeCell ref="A2:B5"/>
    <mergeCell ref="C2:C5"/>
    <mergeCell ref="D2:D5"/>
    <mergeCell ref="E2:E5"/>
    <mergeCell ref="F2:L2"/>
    <mergeCell ref="F3:F5"/>
    <mergeCell ref="G3:G5"/>
    <mergeCell ref="H3:H5"/>
    <mergeCell ref="I3:I5"/>
    <mergeCell ref="J3:J5"/>
    <mergeCell ref="K3:L3"/>
    <mergeCell ref="K4:K5"/>
    <mergeCell ref="L4:L5"/>
  </mergeCell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0</v>
      </c>
    </row>
    <row r="2" spans="1:1" ht="11.25" customHeight="1" x14ac:dyDescent="0.2">
      <c r="A2" s="7" t="s">
        <v>7</v>
      </c>
    </row>
    <row r="3" spans="1:1" ht="11.25" customHeight="1" x14ac:dyDescent="0.2">
      <c r="A3" s="7" t="s">
        <v>8</v>
      </c>
    </row>
    <row r="4" spans="1:1" ht="11.25" customHeight="1" x14ac:dyDescent="0.2">
      <c r="A4" s="7" t="s">
        <v>9</v>
      </c>
    </row>
    <row r="5" spans="1:1" ht="11.25" customHeight="1" x14ac:dyDescent="0.2">
      <c r="A5" s="6" t="s">
        <v>3</v>
      </c>
    </row>
    <row r="6" spans="1:1" ht="11.25" customHeight="1" x14ac:dyDescent="0.2">
      <c r="A6" s="7" t="s">
        <v>16</v>
      </c>
    </row>
    <row r="7" spans="1:1" x14ac:dyDescent="0.2">
      <c r="A7" s="6" t="s">
        <v>4</v>
      </c>
    </row>
    <row r="8" spans="1:1" ht="22.5" x14ac:dyDescent="0.2">
      <c r="A8" s="6" t="s">
        <v>5</v>
      </c>
    </row>
    <row r="9" spans="1:1" ht="22.5" x14ac:dyDescent="0.2">
      <c r="A9" s="6" t="s">
        <v>6</v>
      </c>
    </row>
    <row r="10" spans="1:1" x14ac:dyDescent="0.2">
      <c r="A10" s="7" t="s">
        <v>10</v>
      </c>
    </row>
    <row r="11" spans="1:1" ht="22.5" x14ac:dyDescent="0.2">
      <c r="A11" s="7" t="s">
        <v>11</v>
      </c>
    </row>
    <row r="12" spans="1:1" ht="22.5" x14ac:dyDescent="0.2">
      <c r="A12" s="7" t="s">
        <v>12</v>
      </c>
    </row>
    <row r="13" spans="1:1" x14ac:dyDescent="0.2">
      <c r="A13" s="7" t="s">
        <v>13</v>
      </c>
    </row>
    <row r="14" spans="1:1" x14ac:dyDescent="0.2">
      <c r="A14" s="8" t="s">
        <v>23</v>
      </c>
    </row>
    <row r="15" spans="1:1" ht="22.5" x14ac:dyDescent="0.2">
      <c r="A15" s="7" t="s">
        <v>14</v>
      </c>
    </row>
    <row r="16" spans="1:1" x14ac:dyDescent="0.2">
      <c r="A16" s="8" t="s">
        <v>15</v>
      </c>
    </row>
    <row r="17" spans="1:1" ht="11.25" customHeight="1" x14ac:dyDescent="0.2">
      <c r="A17" s="6"/>
    </row>
    <row r="18" spans="1:1" x14ac:dyDescent="0.2">
      <c r="A18" s="3" t="s">
        <v>1</v>
      </c>
    </row>
    <row r="19" spans="1:1" x14ac:dyDescent="0.2">
      <c r="A19" s="6" t="s">
        <v>2</v>
      </c>
    </row>
    <row r="21" spans="1:1" x14ac:dyDescent="0.2">
      <c r="A21" s="10" t="s">
        <v>17</v>
      </c>
    </row>
    <row r="22" spans="1:1" ht="33.75" x14ac:dyDescent="0.2">
      <c r="A22" s="9" t="s">
        <v>18</v>
      </c>
    </row>
    <row r="24" spans="1:1" ht="38.25" customHeight="1" x14ac:dyDescent="0.2">
      <c r="A24" s="9" t="s">
        <v>19</v>
      </c>
    </row>
    <row r="26" spans="1:1" ht="24" x14ac:dyDescent="0.2">
      <c r="A26" s="11" t="s">
        <v>22</v>
      </c>
    </row>
    <row r="27" spans="1:1" x14ac:dyDescent="0.2">
      <c r="A27" s="5" t="s">
        <v>20</v>
      </c>
    </row>
    <row r="28" spans="1:1" ht="14.25" x14ac:dyDescent="0.2">
      <c r="A28" s="5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2017-03-30T22:21:48Z</cp:lastPrinted>
  <dcterms:created xsi:type="dcterms:W3CDTF">2014-10-22T05:35:08Z</dcterms:created>
  <dcterms:modified xsi:type="dcterms:W3CDTF">2022-04-26T15:39:23Z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