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3040" windowHeight="9525" tabRatio="863" firstSheet="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61" i="62"/>
  <c r="D48" i="62" s="1"/>
  <c r="D113" i="62" s="1"/>
  <c r="C43" i="62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<sst xmlns="http://schemas.openxmlformats.org/spreadsheetml/2006/main" count="938" uniqueCount="664">
  <si>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</si>
  <si>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</si>
  <si>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</si>
  <si>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</si>
  <si>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</si>
  <si>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</si>
  <si>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</si>
  <si>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</si>
  <si>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</si>
  <si>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</si>
  <si>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</si>
  <si>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</si>
  <si>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</si>
  <si>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</si>
  <si>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</si>
  <si>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</si>
  <si>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</si>
  <si>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</si>
  <si>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</si>
  <si>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</si>
  <si>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</si>
  <si>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</si>
  <si>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</si>
  <si>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</si>
  <si>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</si>
  <si>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</si>
  <si>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</si>
  <si>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</si>
  <si>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</si>
  <si>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</si>
  <si>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</si>
  <si>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</si>
  <si>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</si>
  <si>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</si>
  <si>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</si>
  <si>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</si>
  <si>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</si>
  <si>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</si>
  <si>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</si>
  <si>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</si>
  <si>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</si>
  <si>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</si>
  <si>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</si>
  <si>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</si>
  <si>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</si>
  <si>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</si>
  <si>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</si>
  <si>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</si>
  <si>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</si>
  <si>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</si>
  <si>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</si>
  <si>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</si>
  <si>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</si>
  <si>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</si>
  <si>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</si>
  <si>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</si>
  <si>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</si>
  <si>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</si>
  <si>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</si>
  <si>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</si>
  <si>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</si>
  <si>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</si>
  <si>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</si>
  <si>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</si>
  <si>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</si>
  <si>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</si>
  <si>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</si>
  <si>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</si>
  <si>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</si>
  <si>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</si>
  <si>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</si>
  <si>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</si>
  <si>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</si>
  <si>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</si>
  <si>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</si>
  <si>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</si>
  <si>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</si>
  <si>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</si>
  <si>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</si>
  <si>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</si>
  <si>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</si>
  <si>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</si>
  <si>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</si>
  <si>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</si>
  <si>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</si>
  <si>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</si>
  <si>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</si>
  <si>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</si>
  <si>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</si>
  <si>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</si>
  <si>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</si>
  <si>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</si>
  <si>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</si>
  <si>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</si>
  <si>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</si>
  <si>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</si>
  <si>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</si>
  <si>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</si>
  <si>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</si>
  <si>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</si>
  <si>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</si>
  <si>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</si>
  <si>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</si>
  <si>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</si>
  <si>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</si>
  <si>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</si>
  <si>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</si>
  <si>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</si>
  <si>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</si>
  <si>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</si>
  <si>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</si>
  <si>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</si>
  <si>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</si>
  <si>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</si>
  <si>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</si>
  <si>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</si>
  <si>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</si>
  <si>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</si>
  <si>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</si>
  <si>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</si>
  <si>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</si>
  <si>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</si>
  <si>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</si>
  <si>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</si>
  <si>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</si>
  <si>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</si>
  <si>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</si>
  <si>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</si>
  <si>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</si>
  <si>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</si>
  <si>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</si>
  <si>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</si>
  <si>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</si>
  <si>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</si>
  <si>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</si>
  <si>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</si>
  <si>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</si>
  <si>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</si>
  <si>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</si>
  <si>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</si>
  <si>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</si>
  <si>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</si>
  <si>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</si>
  <si>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</si>
  <si>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</si>
  <si>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</si>
  <si>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</si>
  <si>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</si>
  <si>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</si>
  <si>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</si>
  <si>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</si>
  <si>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</si>
  <si>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</si>
  <si>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</si>
  <si>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</si>
  <si>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</si>
  <si>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</si>
  <si>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</si>
  <si>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</si>
  <si>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</si>
  <si>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</si>
  <si>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</si>
  <si>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</si>
  <si>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</si>
  <si>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</si>
  <si>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</si>
  <si>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</si>
  <si>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</si>
  <si>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</si>
  <si>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</si>
  <si>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</si>
  <si>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</si>
  <si>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</si>
  <si>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</si>
  <si>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</si>
  <si>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</si>
  <si>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</si>
  <si>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</si>
  <si>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</si>
  <si>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</si>
  <si>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</si>
  <si>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</si>
  <si>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</si>
  <si>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</si>
  <si>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</si>
  <si>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</si>
  <si>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</si>
  <si>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</si>
  <si>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</si>
  <si>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</si>
  <si>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</si>
  <si>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</si>
  <si>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</si>
  <si>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</si>
  <si>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</si>
  <si>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</si>
  <si>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</si>
  <si>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</si>
  <si>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</si>
  <si>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</si>
  <si>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</si>
  <si>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</si>
  <si>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</si>
  <si>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</si>
  <si>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</si>
  <si>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</si>
  <si>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</si>
  <si>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</si>
  <si>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</si>
  <si>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</si>
  <si>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</si>
  <si>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</si>
  <si>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</si>
  <si>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</si>
  <si>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</si>
  <si>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</si>
  <si>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</si>
  <si>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</si>
  <si>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</si>
  <si>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</si>
  <si>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</si>
  <si>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</si>
  <si>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</si>
  <si>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</si>
  <si>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</si>
  <si>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</si>
  <si>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</si>
  <si>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</si>
  <si>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</si>
  <si>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</si>
  <si>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</si>
  <si>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</si>
  <si>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</si>
  <si>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</si>
  <si>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</si>
  <si>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</si>
  <si>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</si>
  <si>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</si>
  <si>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</si>
  <si>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</si>
  <si>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</si>
  <si>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</si>
  <si>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</si>
  <si>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</si>
  <si>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</si>
  <si>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</si>
  <si>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</si>
  <si>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</si>
  <si>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</si>
  <si>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</si>
  <si>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</si>
  <si>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</si>
  <si>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</si>
  <si>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</si>
  <si>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</si>
  <si>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</si>
  <si>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</si>
  <si>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</si>
  <si>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</si>
  <si>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</si>
  <si>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</si>
  <si>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</si>
  <si>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</si>
  <si>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</si>
  <si>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</si>
  <si>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</si>
  <si>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</si>
  <si>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</si>
  <si>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</si>
  <si>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</si>
  <si>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</si>
  <si>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</si>
  <si>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</si>
  <si>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</si>
  <si>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</si>
  <si>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</si>
  <si>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</si>
  <si>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</si>
  <si>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</si>
  <si>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</si>
  <si>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</si>
  <si>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</si>
  <si>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</si>
  <si>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</si>
  <si>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</si>
  <si>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</si>
  <si>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</si>
  <si>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</si>
  <si>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</si>
  <si>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</si>
  <si>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</si>
  <si>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</si>
  <si>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</si>
  <si>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</si>
  <si>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</si>
  <si>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</si>
  <si>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</si>
  <si>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</si>
  <si>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</si>
  <si>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</si>
  <si>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</si>
  <si>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</si>
  <si>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</si>
  <si>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</si>
  <si>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</si>
  <si>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</si>
  <si>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</si>
  <si>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</si>
  <si>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</si>
  <si>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</si>
  <si>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</si>
  <si>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</si>
  <si>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</si>
  <si>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</si>
  <si>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</si>
  <si>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</si>
  <si>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</si>
  <si>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</si>
  <si>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</si>
  <si>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</si>
  <si>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</si>
  <si>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</si>
  <si>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</si>
  <si>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</si>
  <si>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</si>
  <si>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</si>
  <si>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</si>
  <si>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</si>
  <si>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</si>
  <si>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</si>
  <si>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</si>
  <si>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</si>
  <si>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</si>
  <si>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</si>
  <si>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</si>
  <si>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</si>
  <si>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</si>
  <si>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</si>
  <si>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</si>
  <si>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</si>
  <si>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</si>
  <si>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</si>
  <si>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</si>
  <si>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</si>
  <si>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</si>
  <si>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</si>
  <si>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</si>
  <si>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</si>
  <si>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</si>
  <si>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</si>
  <si>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</si>
  <si>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</si>
  <si>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</si>
  <si>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</si>
  <si>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</si>
  <si>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</si>
  <si>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</si>
  <si>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</si>
  <si>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</si>
  <si>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</si>
  <si>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</si>
  <si>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</si>
  <si>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</si>
  <si>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</si>
  <si>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</si>
  <si>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</si>
  <si>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</si>
  <si>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</si>
  <si>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</si>
  <si>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</si>
  <si>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</si>
  <si>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</si>
  <si>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</si>
  <si>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</si>
  <si>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</si>
  <si>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</si>
  <si>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</si>
  <si>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</si>
  <si>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</si>
  <si>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</si>
  <si>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</si>
  <si>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</si>
  <si>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</si>
  <si>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</si>
  <si>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</si>
  <si>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</si>
  <si>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</si>
  <si>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</si>
  <si>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</si>
  <si>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</si>
  <si>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</si>
  <si>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</si>
  <si>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</si>
  <si>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</si>
  <si>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</si>
  <si>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</si>
  <si>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</si>
  <si>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</si>
  <si>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</si>
  <si>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</si>
  <si>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</si>
  <si>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</si>
  <si>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</si>
  <si>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</si>
  <si>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</si>
  <si>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</si>
  <si>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</si>
  <si>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</si>
  <si>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</si>
  <si>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</si>
  <si>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</si>
  <si>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</si>
  <si>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</si>
  <si>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</si>
  <si>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</si>
  <si>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</si>
  <si>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</si>
  <si>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</si>
  <si>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</si>
  <si>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</si>
  <si>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</si>
  <si>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</si>
  <si>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</si>
  <si>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</si>
  <si>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</si>
  <si>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</si>
  <si>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</si>
  <si>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</si>
  <si>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</si>
  <si>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</si>
  <si>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</si>
  <si>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</si>
  <si>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</si>
  <si>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</si>
  <si>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</si>
  <si>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</si>
  <si>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</si>
  <si>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</si>
  <si>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</si>
  <si>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</si>
  <si>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</si>
  <si>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</si>
  <si>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</si>
  <si>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</si>
  <si>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</si>
  <si>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</si>
  <si>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</si>
  <si>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</si>
  <si>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</si>
  <si>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</si>
  <si>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</si>
  <si>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</si>
  <si>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</si>
  <si>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</si>
  <si>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</si>
  <si>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</si>
  <si>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</si>
  <si>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</si>
  <si>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</si>
  <si>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</si>
  <si>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</si>
  <si>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</si>
  <si>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</si>
  <si>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</si>
  <si>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</si>
  <si>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</si>
  <si>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</si>
  <si>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</si>
  <si>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</si>
  <si>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</si>
  <si>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</si>
  <si>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</si>
  <si>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</si>
  <si>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</si>
  <si>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</si>
  <si>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</si>
  <si>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</si>
  <si>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</si>
  <si>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</si>
  <si>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</si>
  <si>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</si>
  <si>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</si>
  <si>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</si>
  <si>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</si>
  <si>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</si>
  <si>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</si>
  <si>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</si>
  <si>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</si>
  <si>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</si>
  <si>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</si>
  <si>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</si>
  <si>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</si>
  <si>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</si>
  <si>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</si>
  <si>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</si>
  <si>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</si>
  <si>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</si>
  <si>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</si>
  <si>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</si>
  <si>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</si>
  <si>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</si>
  <si>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</si>
  <si>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</si>
  <si>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</si>
  <si>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</si>
  <si>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</si>
  <si>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</si>
  <si>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</si>
  <si>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</si>
  <si>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</si>
  <si>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</si>
  <si>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</si>
  <si>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</si>
  <si>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</si>
  <si>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</si>
  <si>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</si>
  <si>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</si>
  <si>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</si>
  <si>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</si>
  <si>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</si>
  <si>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</si>
  <si>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</si>
  <si>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</si>
  <si>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</si>
  <si>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</si>
  <si>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</si>
  <si>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</si>
  <si>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</si>
  <si>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</si>
  <si>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</si>
  <si>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</si>
  <si>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</si>
  <si>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</si>
  <si>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</si>
  <si>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</si>
  <si>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</si>
  <si>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</si>
  <si>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</si>
  <si>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</si>
  <si>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</si>
  <si>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</si>
  <si>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</si>
  <si>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</si>
  <si>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</si>
  <si>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</si>
  <si>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</si>
  <si>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</si>
  <si>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</si>
  <si>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</si>
  <si>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</si>
  <si>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</si>
  <si>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</si>
  <si>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</si>
  <si>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</si>
  <si>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</si>
  <si>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</si>
  <si>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</si>
  <si>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</si>
  <si>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</si>
  <si>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</si>
  <si>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</si>
  <si>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</si>
  <si>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</si>
  <si>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</si>
  <si>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</si>
  <si>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</si>
  <si>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</si>
  <si>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</si>
  <si>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</si>
  <si>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</si>
  <si>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</si>
  <si>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</si>
  <si>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</si>
  <si>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</si>
  <si>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</si>
  <si>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</si>
  <si>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</si>
  <si>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</si>
  <si>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</si>
  <si>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</si>
  <si>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</si>
  <si>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</si>
  <si>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</si>
  <si>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</si>
  <si>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</si>
  <si>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</si>
  <si>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</si>
  <si>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</si>
  <si>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</si>
  <si>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</si>
  <si>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</si>
  <si>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</si>
  <si>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</si>
  <si>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</si>
  <si>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</si>
  <si>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</si>
  <si>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</si>
  <si>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</si>
  <si>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</si>
  <si>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</si>
  <si>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</si>
  <si>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</si>
  <si>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</si>
  <si>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</si>
  <si>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</si>
  <si>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</si>
  <si>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</si>
  <si>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</si>
  <si>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</si>
  <si>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</si>
  <si>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</si>
  <si>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</si>
  <si>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</si>
  <si>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</si>
  <si>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</si>
  <si>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</si>
  <si>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</si>
  <si>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</si>
  <si>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</si>
  <si>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</si>
  <si>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</si>
  <si>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</si>
  <si>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</si>
  <si>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</si>
  <si>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</si>
  <si>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</si>
  <si>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</si>
  <si>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</si>
  <si>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</si>
  <si>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</si>
  <si>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</si>
  <si>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</si>
  <si>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</si>
  <si>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</si>
  <si>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</si>
  <si>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</si>
  <si>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</si>
  <si>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</si>
  <si>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</si>
  <si>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</si>
  <si>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</si>
  <si>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</si>
  <si>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</si>
  <si>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</si>
  <si>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</si>
  <si>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</si>
  <si>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</si>
  <si>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</si>
  <si>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</si>
  <si>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</si>
  <si>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</si>
  <si>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</si>
  <si>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</si>
  <si>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</si>
  <si>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</si>
  <si>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</si>
  <si>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</si>
  <si>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</si>
  <si>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</si>
  <si>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</si>
  <si>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</si>
  <si>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</si>
  <si>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Comisión Municipal del Deporte de Dolores Hidalgo, CIN</t>
  </si>
  <si>
    <t>Correspondiente del 1 de Enero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</si>
</sst>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2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990199.98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990199.98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945591.95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9278.84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9278.84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936313.11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2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1900000</v>
      </c>
      <c r="E40" s="34">
        <v>0</v>
      </c>
      <c r="F40" s="34">
        <f t="shared" si="0"/>
        <v>1900000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990199.98</v>
      </c>
      <c r="E41" s="34">
        <v>-1940200</v>
      </c>
      <c r="F41" s="34">
        <f t="shared" si="0"/>
        <v>-950000.02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40200</v>
      </c>
      <c r="E42" s="34">
        <v>0</v>
      </c>
      <c r="F42" s="34">
        <f t="shared" si="0"/>
        <v>40200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990199.98</v>
      </c>
      <c r="E43" s="34">
        <v>-990199.98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-990199.98</v>
      </c>
      <c r="F44" s="34">
        <f t="shared" si="0"/>
        <v>-990199.98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-1900000</v>
      </c>
      <c r="F45" s="34">
        <f t="shared" si="0"/>
        <v>-1900000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2087185.71</v>
      </c>
      <c r="E46" s="34">
        <v>-1903406.27</v>
      </c>
      <c r="F46" s="34">
        <f t="shared" si="0"/>
        <v>183779.43999999994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146985.71</v>
      </c>
      <c r="E47" s="34">
        <v>-187185.71</v>
      </c>
      <c r="F47" s="34">
        <f t="shared" si="0"/>
        <v>-40200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1756420.56</v>
      </c>
      <c r="E48" s="34">
        <v>-945591.95</v>
      </c>
      <c r="F48" s="34">
        <f t="shared" si="0"/>
        <v>810828.6100000001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945591.95</v>
      </c>
      <c r="E49" s="34">
        <v>-944989.95</v>
      </c>
      <c r="F49" s="34">
        <f t="shared" si="0"/>
        <v>602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944989.95</v>
      </c>
      <c r="E50" s="34">
        <v>-944989.95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944989.95</v>
      </c>
      <c r="E51" s="34">
        <v>0</v>
      </c>
      <c r="F51" s="34">
        <f t="shared" si="0"/>
        <v>944989.95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2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-585000</v>
      </c>
      <c r="D15" s="24">
        <v>-585000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1291.7</v>
      </c>
      <c r="D20" s="24">
        <v>1291.7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630590.15</v>
      </c>
      <c r="D62" s="24">
        <f t="shared" ref="D62:E62" si="0">SUM(D63:D70)</f>
        <v>0</v>
      </c>
      <c r="E62" s="24">
        <f t="shared" si="0"/>
        <v>-377265.25</v>
      </c>
    </row>
    <row r="63" spans="1:9" x14ac:dyDescent="0.2">
      <c r="A63" s="22">
        <v>1241</v>
      </c>
      <c r="B63" s="20" t="s">
        <v>239</v>
      </c>
      <c r="C63" s="24">
        <v>59187.31</v>
      </c>
      <c r="D63" s="24">
        <v>0</v>
      </c>
      <c r="E63" s="24">
        <v>-50350.59</v>
      </c>
    </row>
    <row r="64" spans="1:9" x14ac:dyDescent="0.2">
      <c r="A64" s="22">
        <v>1242</v>
      </c>
      <c r="B64" s="20" t="s">
        <v>240</v>
      </c>
      <c r="C64" s="24">
        <v>433447.84</v>
      </c>
      <c r="D64" s="24">
        <v>0</v>
      </c>
      <c r="E64" s="24">
        <v>-206043.66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116600</v>
      </c>
      <c r="D66" s="24">
        <v>0</v>
      </c>
      <c r="E66" s="24">
        <v>-116600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21355</v>
      </c>
      <c r="D68" s="24">
        <v>0</v>
      </c>
      <c r="E68" s="24">
        <v>-4271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99894.62</v>
      </c>
      <c r="D110" s="24">
        <f>SUM(D111:D119)</f>
        <v>99894.62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96226.76</v>
      </c>
      <c r="D111" s="24">
        <f>C111</f>
        <v>96226.76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-3587.98</v>
      </c>
      <c r="D112" s="24">
        <f t="shared" ref="D112:D119" si="1">C112</f>
        <v>-3587.98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6837</v>
      </c>
      <c r="D115" s="24">
        <f t="shared" si="1"/>
        <v>6837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8096.64</v>
      </c>
      <c r="D117" s="24">
        <f t="shared" si="1"/>
        <v>8096.64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-7677.8</v>
      </c>
      <c r="D119" s="24">
        <f t="shared" si="1"/>
        <v>-7677.8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40200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40200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40200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949999.98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949999.98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949999.98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936313.1100000001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822917.90000000014</v>
      </c>
      <c r="D99" s="57">
        <f>C99/$C$98</f>
        <v>0.87889178439464555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730242.64000000013</v>
      </c>
      <c r="D100" s="57">
        <f t="shared" ref="D100:D163" si="0">C100/$C$98</f>
        <v>0.77991286483215005</v>
      </c>
      <c r="E100" s="56"/>
    </row>
    <row r="101" spans="1:5" x14ac:dyDescent="0.2">
      <c r="A101" s="54">
        <v>5111</v>
      </c>
      <c r="B101" s="51" t="s">
        <v>363</v>
      </c>
      <c r="C101" s="55">
        <v>463372</v>
      </c>
      <c r="D101" s="57">
        <f t="shared" si="0"/>
        <v>0.49489000533165656</v>
      </c>
      <c r="E101" s="56"/>
    </row>
    <row r="102" spans="1:5" x14ac:dyDescent="0.2">
      <c r="A102" s="54">
        <v>5112</v>
      </c>
      <c r="B102" s="51" t="s">
        <v>364</v>
      </c>
      <c r="C102" s="55">
        <v>51255</v>
      </c>
      <c r="D102" s="57">
        <f t="shared" si="0"/>
        <v>5.4741303365922103E-2</v>
      </c>
      <c r="E102" s="56"/>
    </row>
    <row r="103" spans="1:5" x14ac:dyDescent="0.2">
      <c r="A103" s="54">
        <v>5113</v>
      </c>
      <c r="B103" s="51" t="s">
        <v>365</v>
      </c>
      <c r="C103" s="55">
        <v>26268.9</v>
      </c>
      <c r="D103" s="57">
        <f t="shared" si="0"/>
        <v>2.805567893842691E-2</v>
      </c>
      <c r="E103" s="56"/>
    </row>
    <row r="104" spans="1:5" x14ac:dyDescent="0.2">
      <c r="A104" s="54">
        <v>5114</v>
      </c>
      <c r="B104" s="51" t="s">
        <v>366</v>
      </c>
      <c r="C104" s="55">
        <v>12451.04</v>
      </c>
      <c r="D104" s="57">
        <f t="shared" si="0"/>
        <v>1.3297944744146539E-2</v>
      </c>
      <c r="E104" s="56"/>
    </row>
    <row r="105" spans="1:5" x14ac:dyDescent="0.2">
      <c r="A105" s="54">
        <v>5115</v>
      </c>
      <c r="B105" s="51" t="s">
        <v>367</v>
      </c>
      <c r="C105" s="55">
        <v>176895.7</v>
      </c>
      <c r="D105" s="57">
        <f t="shared" si="0"/>
        <v>0.18892793245199779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73472.84</v>
      </c>
      <c r="D107" s="57">
        <f t="shared" si="0"/>
        <v>7.8470374082447683E-2</v>
      </c>
      <c r="E107" s="56"/>
    </row>
    <row r="108" spans="1:5" x14ac:dyDescent="0.2">
      <c r="A108" s="54">
        <v>5121</v>
      </c>
      <c r="B108" s="51" t="s">
        <v>370</v>
      </c>
      <c r="C108" s="55">
        <v>2027.99</v>
      </c>
      <c r="D108" s="57">
        <f t="shared" si="0"/>
        <v>2.1659314371877156E-3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11618.2</v>
      </c>
      <c r="D113" s="57">
        <f t="shared" si="0"/>
        <v>1.2408455970460565E-2</v>
      </c>
      <c r="E113" s="56"/>
    </row>
    <row r="114" spans="1:5" x14ac:dyDescent="0.2">
      <c r="A114" s="54">
        <v>5127</v>
      </c>
      <c r="B114" s="51" t="s">
        <v>376</v>
      </c>
      <c r="C114" s="55">
        <v>56415.45</v>
      </c>
      <c r="D114" s="57">
        <f t="shared" si="0"/>
        <v>6.025276095941879E-2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3411.2</v>
      </c>
      <c r="D116" s="57">
        <f t="shared" si="0"/>
        <v>3.6432257153806162E-3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19202.419999999998</v>
      </c>
      <c r="D117" s="57">
        <f t="shared" si="0"/>
        <v>2.0508545480047796E-2</v>
      </c>
      <c r="E117" s="56"/>
    </row>
    <row r="118" spans="1:5" x14ac:dyDescent="0.2">
      <c r="A118" s="54">
        <v>5131</v>
      </c>
      <c r="B118" s="51" t="s">
        <v>380</v>
      </c>
      <c r="C118" s="55">
        <v>0</v>
      </c>
      <c r="D118" s="57">
        <f t="shared" si="0"/>
        <v>0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850</v>
      </c>
      <c r="D120" s="57">
        <f t="shared" si="0"/>
        <v>9.0781597621761366E-4</v>
      </c>
      <c r="E120" s="56"/>
    </row>
    <row r="121" spans="1:5" x14ac:dyDescent="0.2">
      <c r="A121" s="54">
        <v>5134</v>
      </c>
      <c r="B121" s="51" t="s">
        <v>383</v>
      </c>
      <c r="C121" s="55">
        <v>2702.42</v>
      </c>
      <c r="D121" s="57">
        <f t="shared" si="0"/>
        <v>2.8862353534705927E-3</v>
      </c>
      <c r="E121" s="56"/>
    </row>
    <row r="122" spans="1:5" x14ac:dyDescent="0.2">
      <c r="A122" s="54">
        <v>5135</v>
      </c>
      <c r="B122" s="51" t="s">
        <v>384</v>
      </c>
      <c r="C122" s="55">
        <v>580</v>
      </c>
      <c r="D122" s="57">
        <f t="shared" si="0"/>
        <v>6.1945090141907752E-4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388</v>
      </c>
      <c r="C126" s="55">
        <v>15070</v>
      </c>
      <c r="D126" s="57">
        <f t="shared" si="0"/>
        <v>1.6095043248940514E-2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113395.21</v>
      </c>
      <c r="D127" s="57">
        <f t="shared" si="0"/>
        <v>0.12110821560535449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113395.21</v>
      </c>
      <c r="D137" s="57">
        <f t="shared" si="0"/>
        <v>0.12110821560535449</v>
      </c>
      <c r="E137" s="56"/>
    </row>
    <row r="138" spans="1:5" x14ac:dyDescent="0.2">
      <c r="A138" s="54">
        <v>5241</v>
      </c>
      <c r="B138" s="51" t="s">
        <v>398</v>
      </c>
      <c r="C138" s="55">
        <v>113395.21</v>
      </c>
      <c r="D138" s="57">
        <f t="shared" si="0"/>
        <v>0.12110821560535449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92935.6</v>
      </c>
    </row>
    <row r="9" spans="1:5" x14ac:dyDescent="0.2">
      <c r="A9" s="33">
        <v>3120</v>
      </c>
      <c r="B9" s="29" t="s">
        <v>469</v>
      </c>
      <c r="C9" s="34">
        <v>88790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53886.87</v>
      </c>
    </row>
    <row r="15" spans="1:5" x14ac:dyDescent="0.2">
      <c r="A15" s="33">
        <v>3220</v>
      </c>
      <c r="B15" s="29" t="s">
        <v>473</v>
      </c>
      <c r="C15" s="34">
        <v>1015116.68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5" workbookViewId="0">
      <selection activeCell="D48" sqref="D4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1681007.17</v>
      </c>
      <c r="D9" s="34">
        <v>1619259.24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1681007.17</v>
      </c>
      <c r="D15" s="143">
        <f>SUM(D8:D14)</f>
        <v>1619259.24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9278.84</v>
      </c>
      <c r="D28" s="143">
        <f>SUM(D29:D36)</f>
        <v>9278.84</v>
      </c>
      <c r="E28" s="138"/>
    </row>
    <row r="29" spans="1:5" x14ac:dyDescent="0.2">
      <c r="A29" s="33">
        <v>1241</v>
      </c>
      <c r="B29" s="29" t="s">
        <v>239</v>
      </c>
      <c r="C29" s="34">
        <v>0</v>
      </c>
      <c r="D29" s="140">
        <v>0</v>
      </c>
      <c r="E29" s="138"/>
    </row>
    <row r="30" spans="1:5" x14ac:dyDescent="0.2">
      <c r="A30" s="33">
        <v>1242</v>
      </c>
      <c r="B30" s="29" t="s">
        <v>240</v>
      </c>
      <c r="C30" s="34">
        <v>9278.84</v>
      </c>
      <c r="D30" s="140">
        <v>9278.84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9278.84</v>
      </c>
      <c r="D43" s="143">
        <f>D20+D28+D37</f>
        <v>9278.84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53886.87</v>
      </c>
      <c r="D47" s="143">
        <v>754887.12</v>
      </c>
    </row>
    <row r="48" spans="1:5" x14ac:dyDescent="0.2">
      <c r="A48" s="139"/>
      <c r="B48" s="144" t="s">
        <v>629</v>
      </c>
      <c r="C48" s="143">
        <f>C49+C61+C93+C96</f>
        <v>602</v>
      </c>
      <c r="D48" s="143">
        <f>D49+D61+D93+D96</f>
        <v>24435.440000000002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0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0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0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602</v>
      </c>
      <c r="D96" s="143">
        <f>SUM(D97:D101)</f>
        <v>24435.440000000002</v>
      </c>
    </row>
    <row r="97" spans="1:4" x14ac:dyDescent="0.2">
      <c r="A97" s="139">
        <v>2111</v>
      </c>
      <c r="B97" s="138" t="s">
        <v>643</v>
      </c>
      <c r="C97" s="140">
        <v>602</v>
      </c>
      <c r="D97" s="140">
        <v>13428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0</v>
      </c>
      <c r="D99" s="140">
        <v>903.44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10104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856620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856620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856620</v>
      </c>
    </row>
    <row r="113" spans="1:4" x14ac:dyDescent="0.2">
      <c r="A113" s="139"/>
      <c r="B113" s="151" t="s">
        <v>659</v>
      </c>
      <c r="C113" s="143">
        <f>C47+C48-C102</f>
        <v>54488.87</v>
      </c>
      <c r="D113" s="143">
        <f>D47+D48-D102</f>
        <v>-77297.439999999944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2019-02-13T21:19:08Z</cp:lastPrinted>
  <dcterms:created xsi:type="dcterms:W3CDTF">2012-12-11T20:36:24Z</dcterms:created>
  <dcterms:modified xsi:type="dcterms:W3CDTF">2022-07-18T13:46:42Z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