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H8" i="4"/>
  <c r="E8" i="4"/>
  <c r="H7" i="4"/>
  <c r="E7" i="4"/>
  <c r="H6" i="4"/>
  <c r="E6" i="4"/>
  <c r="H5" i="4"/>
  <c r="E5" i="4"/>
  <c r="E31" i="4" l="1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<sst xmlns="http://schemas.openxmlformats.org/spreadsheetml/2006/main" count="102" uniqueCount="54">
  <si>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</si>
  <si>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</si>
  <si>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</si>
  <si>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</si>
  <si>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</si>
  <si>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</si>
  <si>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</si>
  <si>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</si>
  <si>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</si>
  <si>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</si>
  <si>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</si>
  <si>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</si>
  <si>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</si>
  <si>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</si>
  <si>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</si>
  <si>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</si>
  <si>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</si>
  <si>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</si>
  <si>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</si>
  <si>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</si>
  <si>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</si>
  <si>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</si>
  <si>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</si>
  <si>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</si>
  <si>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</si>
  <si>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</si>
  <si>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</si>
  <si>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</si>
  <si>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</si>
  <si>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</si>
  <si>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</si>
  <si>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</si>
  <si>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</si>
  <si>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</si>
  <si>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</si>
  <si>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</si>
  <si>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</si>
  <si>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</si>
  <si>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</si>
  <si>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</si>
  <si>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</si>
  <si>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</si>
  <si>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</si>
  <si>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</si>
  <si>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</si>
  <si>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</si>
  <si>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</si>
  <si>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</si>
  <si>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</si>
  <si>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Gto.
Estado Analítico de Ingresos
Del 1 de Enero AL 30 DE JUNIO DEL 2022</t>
  </si>
  <si>
    <t>LIC.CIRILO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</si>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</sst>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workbookViewId="0">
      <selection activeCell="D47" sqref="D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858157.07</v>
      </c>
      <c r="D9" s="22">
        <v>-270293.45</v>
      </c>
      <c r="E9" s="22">
        <f t="shared" si="0"/>
        <v>587863.61999999988</v>
      </c>
      <c r="F9" s="22">
        <v>599468.15</v>
      </c>
      <c r="G9" s="22">
        <v>599468.15</v>
      </c>
      <c r="H9" s="22">
        <f t="shared" si="1"/>
        <v>-258688.91999999993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4699870.26</v>
      </c>
      <c r="D11" s="22">
        <v>13991104.949999999</v>
      </c>
      <c r="E11" s="22">
        <f t="shared" si="2"/>
        <v>18690975.210000001</v>
      </c>
      <c r="F11" s="22">
        <v>12885846.82</v>
      </c>
      <c r="G11" s="22">
        <v>12885846.82</v>
      </c>
      <c r="H11" s="22">
        <f t="shared" si="3"/>
        <v>8185976.5600000005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5193258</v>
      </c>
      <c r="D13" s="22">
        <v>-5193258</v>
      </c>
      <c r="E13" s="22">
        <f t="shared" si="2"/>
        <v>0</v>
      </c>
      <c r="F13" s="22">
        <v>0</v>
      </c>
      <c r="G13" s="22">
        <v>0</v>
      </c>
      <c r="H13" s="22">
        <f t="shared" si="3"/>
        <v>-5193258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10751285.33</v>
      </c>
      <c r="D16" s="23">
        <f t="shared" ref="D16:H16" si="6">SUM(D5:D14)</f>
        <v>8527553.5</v>
      </c>
      <c r="E16" s="23">
        <f t="shared" si="6"/>
        <v>19278838.830000002</v>
      </c>
      <c r="F16" s="23">
        <f t="shared" si="6"/>
        <v>13485314.970000001</v>
      </c>
      <c r="G16" s="11">
        <f t="shared" si="6"/>
        <v>13485314.970000001</v>
      </c>
      <c r="H16" s="12">
        <f t="shared" si="6"/>
        <v>2734029.6400000006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10751285.33</v>
      </c>
      <c r="D31" s="26">
        <f t="shared" si="14"/>
        <v>8527553.5</v>
      </c>
      <c r="E31" s="26">
        <f t="shared" si="14"/>
        <v>19278838.830000002</v>
      </c>
      <c r="F31" s="26">
        <f t="shared" si="14"/>
        <v>13485314.970000001</v>
      </c>
      <c r="G31" s="26">
        <f t="shared" si="14"/>
        <v>13485314.970000001</v>
      </c>
      <c r="H31" s="26">
        <f t="shared" si="14"/>
        <v>2734029.6400000006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858157.07</v>
      </c>
      <c r="D33" s="25">
        <v>-270293.45</v>
      </c>
      <c r="E33" s="25">
        <f>C33+D33</f>
        <v>587863.61999999988</v>
      </c>
      <c r="F33" s="25">
        <v>599468.15</v>
      </c>
      <c r="G33" s="25">
        <v>599468.15</v>
      </c>
      <c r="H33" s="25">
        <f t="shared" ref="H33:H34" si="15">G33-C33</f>
        <v>-258688.91999999993</v>
      </c>
      <c r="I33" s="45" t="s">
        <v>40</v>
      </c>
    </row>
    <row r="34" spans="1:9" x14ac:dyDescent="0.2">
      <c r="A34" s="16"/>
      <c r="B34" s="17" t="s">
        <v>32</v>
      </c>
      <c r="C34" s="25">
        <v>4699870.26</v>
      </c>
      <c r="D34" s="25">
        <v>13991104.949999999</v>
      </c>
      <c r="E34" s="25">
        <f>C34+D34</f>
        <v>18690975.210000001</v>
      </c>
      <c r="F34" s="25">
        <v>12885846.82</v>
      </c>
      <c r="G34" s="25">
        <v>12885846.82</v>
      </c>
      <c r="H34" s="25">
        <f t="shared" si="15"/>
        <v>8185976.5600000005</v>
      </c>
      <c r="I34" s="45" t="s">
        <v>42</v>
      </c>
    </row>
    <row r="35" spans="1:9" ht="22.5" x14ac:dyDescent="0.2">
      <c r="A35" s="16"/>
      <c r="B35" s="17" t="s">
        <v>26</v>
      </c>
      <c r="C35" s="25">
        <v>5193258</v>
      </c>
      <c r="D35" s="25">
        <v>-5193258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-5193258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10751285.33</v>
      </c>
      <c r="D39" s="23">
        <f t="shared" ref="D39:H39" si="18">SUM(D37+D31+D21)</f>
        <v>8527553.5</v>
      </c>
      <c r="E39" s="23">
        <f t="shared" si="18"/>
        <v>19278838.830000002</v>
      </c>
      <c r="F39" s="23">
        <f t="shared" si="18"/>
        <v>13485314.970000001</v>
      </c>
      <c r="G39" s="23">
        <f t="shared" si="18"/>
        <v>13485314.970000001</v>
      </c>
      <c r="H39" s="12">
        <f t="shared" si="18"/>
        <v>2734029.6400000006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8" spans="1:9" x14ac:dyDescent="0.2">
      <c r="A48" s="1"/>
      <c r="B48" s="46" t="s">
        <v>50</v>
      </c>
      <c r="C48" s="46"/>
      <c r="D48" s="3"/>
      <c r="E48" s="3" t="s">
        <v>51</v>
      </c>
      <c r="F48" s="3"/>
    </row>
    <row r="49" spans="1:6" x14ac:dyDescent="0.2">
      <c r="A49" s="1"/>
      <c r="B49" s="46" t="s">
        <v>52</v>
      </c>
      <c r="C49" s="46"/>
      <c r="D49" s="3"/>
      <c r="E49" s="3" t="s">
        <v>53</v>
      </c>
      <c r="F49" s="3"/>
    </row>
  </sheetData>
  <sheetProtection formatCells="0" formatColumns="0" formatRows="0" insertRows="0" autoFilter="0"/>
  <mergeCells count="11">
    <mergeCell ref="B48:C48"/>
    <mergeCell ref="B49:C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2022-07-21T18:13:35Z</cp:lastPrinted>
  <dcterms:created xsi:type="dcterms:W3CDTF">2012-12-11T20:48:19Z</dcterms:created>
  <dcterms:modified xsi:type="dcterms:W3CDTF">2022-07-21T18:19:14Z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