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OFICIOS2022\533 CMD 2022 TESORERIA PUBLICACION 3ER IFT2022\"/>
    </mc:Choice>
  </mc:AlternateContent>
  <bookViews>
    <workbookView xWindow="0" yWindow="0" windowWidth="28800" windowHeight="121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3" i="6"/>
  <c r="H61" i="6"/>
  <c r="H49" i="6"/>
  <c r="H24" i="6"/>
  <c r="H15" i="6"/>
  <c r="H11" i="6"/>
  <c r="E76" i="6"/>
  <c r="H76" i="6" s="1"/>
  <c r="E75" i="6"/>
  <c r="H75" i="6" s="1"/>
  <c r="E74" i="6"/>
  <c r="H74" i="6" s="1"/>
  <c r="E73" i="6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C33" i="6"/>
  <c r="C23" i="6"/>
  <c r="C13" i="6"/>
  <c r="C5" i="6"/>
  <c r="E43" i="6" l="1"/>
  <c r="H43" i="6" s="1"/>
  <c r="E33" i="6"/>
  <c r="H33" i="6" s="1"/>
  <c r="E23" i="6"/>
  <c r="H23" i="6" s="1"/>
  <c r="E13" i="6"/>
  <c r="H13" i="6" s="1"/>
  <c r="D77" i="6"/>
  <c r="G77" i="6"/>
  <c r="F77" i="6"/>
  <c r="C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<sst xmlns="http://schemas.openxmlformats.org/spreadsheetml/2006/main" count="203" uniqueCount="142">
  <si>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</si>
  <si>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</si>
  <si>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</si>
  <si>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</si>
  <si>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</si>
  <si>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</si>
  <si>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</si>
  <si>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</si>
  <si>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</si>
  <si>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</si>
  <si>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</si>
  <si>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</si>
  <si>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</si>
  <si>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</si>
  <si>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</si>
  <si>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</si>
  <si>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</si>
  <si>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</si>
  <si>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</si>
  <si>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</si>
  <si>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</si>
  <si>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</si>
  <si>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</si>
  <si>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</si>
  <si>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</si>
  <si>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</si>
  <si>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</si>
  <si>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</si>
  <si>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</si>
  <si>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</si>
  <si>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</si>
  <si>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</si>
  <si>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</si>
  <si>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</si>
  <si>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</si>
  <si>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</si>
  <si>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</si>
  <si>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</si>
  <si>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</si>
  <si>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</si>
  <si>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</si>
  <si>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</si>
  <si>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</si>
  <si>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</si>
  <si>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</si>
  <si>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</si>
  <si>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</si>
  <si>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</si>
  <si>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</si>
  <si>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</si>
  <si>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</si>
  <si>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</si>
  <si>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</si>
  <si>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</si>
  <si>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</si>
  <si>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</si>
  <si>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</si>
  <si>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</si>
  <si>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</si>
  <si>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</si>
  <si>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</si>
  <si>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</si>
  <si>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</si>
  <si>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</si>
  <si>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</si>
  <si>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</si>
  <si>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</si>
  <si>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</si>
  <si>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</si>
  <si>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</si>
  <si>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</si>
  <si>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</si>
  <si>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</si>
  <si>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</si>
  <si>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</si>
  <si>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</si>
  <si>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</si>
  <si>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</si>
  <si>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</si>
  <si>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</si>
  <si>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</si>
  <si>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</si>
  <si>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</si>
  <si>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</si>
  <si>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</si>
  <si>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</si>
  <si>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</si>
  <si>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</si>
  <si>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</si>
  <si>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</si>
  <si>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</si>
  <si>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</si>
  <si>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</si>
  <si>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</si>
  <si>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</si>
  <si>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</si>
  <si>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</si>
  <si>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</si>
  <si>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</si>
  <si>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</si>
  <si>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</si>
  <si>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</si>
  <si>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</si>
  <si>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</si>
  <si>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</si>
  <si>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</si>
  <si>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</si>
  <si>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</si>
  <si>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</si>
  <si>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</si>
  <si>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</si>
  <si>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</si>
  <si>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</si>
  <si>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</si>
  <si>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</si>
  <si>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</si>
  <si>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</si>
  <si>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</si>
  <si>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</si>
  <si>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</si>
  <si>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</si>
  <si>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</si>
  <si>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</si>
  <si>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</si>
  <si>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</si>
  <si>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</si>
  <si>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</si>
  <si>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</si>
  <si>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</si>
  <si>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</si>
  <si>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</si>
  <si>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</si>
  <si>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</si>
  <si>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</si>
  <si>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</si>
  <si>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</si>
  <si>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</si>
  <si>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Comisión Municipal del Deporte de Dolores Hidalgo, CIN
Estado Analítico del Ejercicio del Presupuesto de Egresos
Clasificación por Objeto del Gasto (Capítulo y Concepto)
Del 1 de Enero al 30 de Septiembre de 2022</t>
  </si>
  <si>
    <t>Comisión Municipal del Deporte de Dolores Hidalgo, CIN
Estado Analítico del Ejercicio del Presupuesto de Egresos
Clasificación Económica (por Tipo de Gasto)
Del 1 de Enero al 30 de Septiembre de 2022</t>
  </si>
  <si>
    <t>31120-8301 AREA ADMINISTRATIVA Y CONTABL</t>
  </si>
  <si>
    <t>Comisión Municipal del Deporte de Dolores Hidalgo, CIN
Estado Analítico del Ejercicio del Presupuesto de Egresos
Clasificación Administrativa
Del 1 de Enero al 30 de Septiembre de 2022</t>
  </si>
  <si>
    <t>Comisión Municipal del Deporte de Dolores Hidalgo, CIN
Estado Analítico del Ejercicio del Presupuesto de Egresos
Clasificación Funcional (Finalidad y Función)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</si>
</sst>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1" fillId="0" borderId="0" xfId="8" applyFont="1" applyFill="1" applyBorder="1" applyAlignment="1" applyProtection="1">
      <alignment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topLeftCell="A64" workbookViewId="0">
      <selection activeCell="A81" sqref="A81:H85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2" t="s">
        <v>137</v>
      </c>
      <c r="B1" s="43"/>
      <c r="C1" s="43"/>
      <c r="D1" s="43"/>
      <c r="E1" s="43"/>
      <c r="F1" s="43"/>
      <c r="G1" s="43"/>
      <c r="H1" s="44"/>
    </row>
    <row r="2" spans="1:8" x14ac:dyDescent="0.2">
      <c r="A2" s="47" t="s">
        <v>57</v>
      </c>
      <c r="B2" s="48"/>
      <c r="C2" s="42" t="s">
        <v>63</v>
      </c>
      <c r="D2" s="43"/>
      <c r="E2" s="43"/>
      <c r="F2" s="43"/>
      <c r="G2" s="44"/>
      <c r="H2" s="45" t="s">
        <v>62</v>
      </c>
    </row>
    <row r="3" spans="1:8" ht="24.95" customHeight="1" x14ac:dyDescent="0.2">
      <c r="A3" s="49"/>
      <c r="B3" s="50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6"/>
    </row>
    <row r="4" spans="1:8" x14ac:dyDescent="0.2">
      <c r="A4" s="51"/>
      <c r="B4" s="52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1534829.6</v>
      </c>
      <c r="D5" s="34">
        <f>SUM(D6:D12)</f>
        <v>0</v>
      </c>
      <c r="E5" s="34">
        <f>C5+D5</f>
        <v>1534829.6</v>
      </c>
      <c r="F5" s="34">
        <f>SUM(F6:F12)</f>
        <v>1000245.55</v>
      </c>
      <c r="G5" s="34">
        <f>SUM(G6:G12)</f>
        <v>999643.55</v>
      </c>
      <c r="H5" s="34">
        <f>E5-F5</f>
        <v>534584.05000000005</v>
      </c>
    </row>
    <row r="6" spans="1:8" x14ac:dyDescent="0.2">
      <c r="A6" s="28">
        <v>1100</v>
      </c>
      <c r="B6" s="10" t="s">
        <v>73</v>
      </c>
      <c r="C6" s="12">
        <v>929290</v>
      </c>
      <c r="D6" s="12">
        <v>0</v>
      </c>
      <c r="E6" s="12">
        <f t="shared" ref="E6:E69" si="0">C6+D6</f>
        <v>929290</v>
      </c>
      <c r="F6" s="12">
        <v>677236</v>
      </c>
      <c r="G6" s="12">
        <v>677236</v>
      </c>
      <c r="H6" s="12">
        <f t="shared" ref="H6:H69" si="1">E6-F6</f>
        <v>252054</v>
      </c>
    </row>
    <row r="7" spans="1:8" x14ac:dyDescent="0.2">
      <c r="A7" s="28">
        <v>1200</v>
      </c>
      <c r="B7" s="10" t="s">
        <v>74</v>
      </c>
      <c r="C7" s="12">
        <v>146730</v>
      </c>
      <c r="D7" s="12">
        <v>-58692</v>
      </c>
      <c r="E7" s="12">
        <f t="shared" si="0"/>
        <v>88038</v>
      </c>
      <c r="F7" s="12">
        <v>68139</v>
      </c>
      <c r="G7" s="12">
        <v>68139</v>
      </c>
      <c r="H7" s="12">
        <f t="shared" si="1"/>
        <v>19899</v>
      </c>
    </row>
    <row r="8" spans="1:8" x14ac:dyDescent="0.2">
      <c r="A8" s="28">
        <v>1300</v>
      </c>
      <c r="B8" s="10" t="s">
        <v>75</v>
      </c>
      <c r="C8" s="12">
        <v>152950</v>
      </c>
      <c r="D8" s="12">
        <v>-18361.32</v>
      </c>
      <c r="E8" s="12">
        <f t="shared" si="0"/>
        <v>134588.68</v>
      </c>
      <c r="F8" s="12">
        <v>28631.4</v>
      </c>
      <c r="G8" s="12">
        <v>28631.4</v>
      </c>
      <c r="H8" s="12">
        <f t="shared" si="1"/>
        <v>105957.28</v>
      </c>
    </row>
    <row r="9" spans="1:8" x14ac:dyDescent="0.2">
      <c r="A9" s="28">
        <v>1400</v>
      </c>
      <c r="B9" s="10" t="s">
        <v>34</v>
      </c>
      <c r="C9" s="12">
        <v>96408</v>
      </c>
      <c r="D9" s="12">
        <v>0</v>
      </c>
      <c r="E9" s="12">
        <f t="shared" si="0"/>
        <v>96408</v>
      </c>
      <c r="F9" s="12">
        <v>18665.47</v>
      </c>
      <c r="G9" s="12">
        <v>18063.47</v>
      </c>
      <c r="H9" s="12">
        <f t="shared" si="1"/>
        <v>77742.53</v>
      </c>
    </row>
    <row r="10" spans="1:8" x14ac:dyDescent="0.2">
      <c r="A10" s="28">
        <v>1500</v>
      </c>
      <c r="B10" s="10" t="s">
        <v>76</v>
      </c>
      <c r="C10" s="12">
        <v>194451.6</v>
      </c>
      <c r="D10" s="12">
        <v>92053.32</v>
      </c>
      <c r="E10" s="12">
        <f t="shared" si="0"/>
        <v>286504.92000000004</v>
      </c>
      <c r="F10" s="12">
        <v>207573.68</v>
      </c>
      <c r="G10" s="12">
        <v>207573.68</v>
      </c>
      <c r="H10" s="12">
        <f t="shared" si="1"/>
        <v>78931.240000000049</v>
      </c>
    </row>
    <row r="11" spans="1:8" x14ac:dyDescent="0.2">
      <c r="A11" s="28">
        <v>1600</v>
      </c>
      <c r="B11" s="10" t="s">
        <v>35</v>
      </c>
      <c r="C11" s="12">
        <v>15000</v>
      </c>
      <c r="D11" s="12">
        <v>-15000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49000</v>
      </c>
      <c r="D13" s="35">
        <f>SUM(D14:D22)</f>
        <v>60080.450000000004</v>
      </c>
      <c r="E13" s="35">
        <f t="shared" si="0"/>
        <v>109080.45000000001</v>
      </c>
      <c r="F13" s="35">
        <f>SUM(F14:F22)</f>
        <v>84052.829999999987</v>
      </c>
      <c r="G13" s="35">
        <f>SUM(G14:G22)</f>
        <v>84052.829999999987</v>
      </c>
      <c r="H13" s="35">
        <f t="shared" si="1"/>
        <v>25027.620000000024</v>
      </c>
    </row>
    <row r="14" spans="1:8" x14ac:dyDescent="0.2">
      <c r="A14" s="28">
        <v>2100</v>
      </c>
      <c r="B14" s="10" t="s">
        <v>78</v>
      </c>
      <c r="C14" s="12">
        <v>5500</v>
      </c>
      <c r="D14" s="12">
        <v>4076.98</v>
      </c>
      <c r="E14" s="12">
        <f t="shared" si="0"/>
        <v>9576.98</v>
      </c>
      <c r="F14" s="12">
        <v>4116.9799999999996</v>
      </c>
      <c r="G14" s="12">
        <v>4116.9799999999996</v>
      </c>
      <c r="H14" s="12">
        <f t="shared" si="1"/>
        <v>5460</v>
      </c>
    </row>
    <row r="15" spans="1:8" x14ac:dyDescent="0.2">
      <c r="A15" s="28">
        <v>2200</v>
      </c>
      <c r="B15" s="10" t="s">
        <v>79</v>
      </c>
      <c r="C15" s="12">
        <v>0</v>
      </c>
      <c r="D15" s="12">
        <v>0</v>
      </c>
      <c r="E15" s="12">
        <f t="shared" si="0"/>
        <v>0</v>
      </c>
      <c r="F15" s="12">
        <v>0</v>
      </c>
      <c r="G15" s="12">
        <v>0</v>
      </c>
      <c r="H15" s="12">
        <f t="shared" si="1"/>
        <v>0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0</v>
      </c>
      <c r="D17" s="12">
        <v>2500</v>
      </c>
      <c r="E17" s="12">
        <f t="shared" si="0"/>
        <v>2500</v>
      </c>
      <c r="F17" s="12">
        <v>536</v>
      </c>
      <c r="G17" s="12">
        <v>536</v>
      </c>
      <c r="H17" s="12">
        <f t="shared" si="1"/>
        <v>1964</v>
      </c>
    </row>
    <row r="18" spans="1:8" x14ac:dyDescent="0.2">
      <c r="A18" s="28">
        <v>2500</v>
      </c>
      <c r="B18" s="10" t="s">
        <v>82</v>
      </c>
      <c r="C18" s="12">
        <v>0</v>
      </c>
      <c r="D18" s="12">
        <v>0</v>
      </c>
      <c r="E18" s="12">
        <f t="shared" si="0"/>
        <v>0</v>
      </c>
      <c r="F18" s="12">
        <v>0</v>
      </c>
      <c r="G18" s="12">
        <v>0</v>
      </c>
      <c r="H18" s="12">
        <f t="shared" si="1"/>
        <v>0</v>
      </c>
    </row>
    <row r="19" spans="1:8" x14ac:dyDescent="0.2">
      <c r="A19" s="28">
        <v>2600</v>
      </c>
      <c r="B19" s="10" t="s">
        <v>83</v>
      </c>
      <c r="C19" s="12">
        <v>13500</v>
      </c>
      <c r="D19" s="12">
        <v>12674.18</v>
      </c>
      <c r="E19" s="12">
        <f t="shared" si="0"/>
        <v>26174.18</v>
      </c>
      <c r="F19" s="12">
        <v>18032.919999999998</v>
      </c>
      <c r="G19" s="12">
        <v>18032.919999999998</v>
      </c>
      <c r="H19" s="12">
        <f t="shared" si="1"/>
        <v>8141.260000000002</v>
      </c>
    </row>
    <row r="20" spans="1:8" x14ac:dyDescent="0.2">
      <c r="A20" s="28">
        <v>2700</v>
      </c>
      <c r="B20" s="10" t="s">
        <v>84</v>
      </c>
      <c r="C20" s="12">
        <v>22000</v>
      </c>
      <c r="D20" s="12">
        <v>43537.61</v>
      </c>
      <c r="E20" s="12">
        <f t="shared" si="0"/>
        <v>65537.61</v>
      </c>
      <c r="F20" s="12">
        <v>56415.45</v>
      </c>
      <c r="G20" s="12">
        <v>56415.45</v>
      </c>
      <c r="H20" s="12">
        <f t="shared" si="1"/>
        <v>9122.1600000000035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8000</v>
      </c>
      <c r="D22" s="12">
        <v>-2708.32</v>
      </c>
      <c r="E22" s="12">
        <f t="shared" si="0"/>
        <v>5291.68</v>
      </c>
      <c r="F22" s="12">
        <v>4951.4799999999996</v>
      </c>
      <c r="G22" s="12">
        <v>4951.4799999999996</v>
      </c>
      <c r="H22" s="12">
        <f t="shared" si="1"/>
        <v>340.20000000000073</v>
      </c>
    </row>
    <row r="23" spans="1:8" x14ac:dyDescent="0.2">
      <c r="A23" s="29" t="s">
        <v>66</v>
      </c>
      <c r="B23" s="6"/>
      <c r="C23" s="35">
        <f>SUM(C24:C32)</f>
        <v>73158.399999999994</v>
      </c>
      <c r="D23" s="35">
        <f>SUM(D24:D32)</f>
        <v>407637.31</v>
      </c>
      <c r="E23" s="35">
        <f t="shared" si="0"/>
        <v>480795.70999999996</v>
      </c>
      <c r="F23" s="35">
        <f>SUM(F24:F32)</f>
        <v>62801.96</v>
      </c>
      <c r="G23" s="35">
        <f>SUM(G24:G32)</f>
        <v>62801.96</v>
      </c>
      <c r="H23" s="35">
        <f t="shared" si="1"/>
        <v>417993.74999999994</v>
      </c>
    </row>
    <row r="24" spans="1:8" x14ac:dyDescent="0.2">
      <c r="A24" s="28">
        <v>3100</v>
      </c>
      <c r="B24" s="10" t="s">
        <v>87</v>
      </c>
      <c r="C24" s="12">
        <v>0</v>
      </c>
      <c r="D24" s="12">
        <v>0</v>
      </c>
      <c r="E24" s="12">
        <f t="shared" si="0"/>
        <v>0</v>
      </c>
      <c r="F24" s="12">
        <v>0</v>
      </c>
      <c r="G24" s="12">
        <v>0</v>
      </c>
      <c r="H24" s="12">
        <f t="shared" si="1"/>
        <v>0</v>
      </c>
    </row>
    <row r="25" spans="1:8" x14ac:dyDescent="0.2">
      <c r="A25" s="28">
        <v>3200</v>
      </c>
      <c r="B25" s="10" t="s">
        <v>88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f t="shared" si="1"/>
        <v>0</v>
      </c>
    </row>
    <row r="26" spans="1:8" x14ac:dyDescent="0.2">
      <c r="A26" s="28">
        <v>3300</v>
      </c>
      <c r="B26" s="10" t="s">
        <v>89</v>
      </c>
      <c r="C26" s="12">
        <v>5000</v>
      </c>
      <c r="D26" s="12">
        <v>0</v>
      </c>
      <c r="E26" s="12">
        <f t="shared" si="0"/>
        <v>5000</v>
      </c>
      <c r="F26" s="12">
        <v>3550</v>
      </c>
      <c r="G26" s="12">
        <v>3550</v>
      </c>
      <c r="H26" s="12">
        <f t="shared" si="1"/>
        <v>1450</v>
      </c>
    </row>
    <row r="27" spans="1:8" x14ac:dyDescent="0.2">
      <c r="A27" s="28">
        <v>3400</v>
      </c>
      <c r="B27" s="10" t="s">
        <v>90</v>
      </c>
      <c r="C27" s="12">
        <v>21001</v>
      </c>
      <c r="D27" s="12">
        <v>2022.21</v>
      </c>
      <c r="E27" s="12">
        <f t="shared" si="0"/>
        <v>23023.21</v>
      </c>
      <c r="F27" s="12">
        <v>4090.96</v>
      </c>
      <c r="G27" s="12">
        <v>4090.96</v>
      </c>
      <c r="H27" s="12">
        <f t="shared" si="1"/>
        <v>18932.25</v>
      </c>
    </row>
    <row r="28" spans="1:8" x14ac:dyDescent="0.2">
      <c r="A28" s="28">
        <v>3500</v>
      </c>
      <c r="B28" s="10" t="s">
        <v>91</v>
      </c>
      <c r="C28" s="12">
        <v>10500</v>
      </c>
      <c r="D28" s="12">
        <v>405844.55</v>
      </c>
      <c r="E28" s="12">
        <f t="shared" si="0"/>
        <v>416344.55</v>
      </c>
      <c r="F28" s="12">
        <v>31566</v>
      </c>
      <c r="G28" s="12">
        <v>31566</v>
      </c>
      <c r="H28" s="12">
        <f t="shared" si="1"/>
        <v>384778.55</v>
      </c>
    </row>
    <row r="29" spans="1:8" x14ac:dyDescent="0.2">
      <c r="A29" s="28">
        <v>3600</v>
      </c>
      <c r="B29" s="10" t="s">
        <v>92</v>
      </c>
      <c r="C29" s="12">
        <v>2091.4</v>
      </c>
      <c r="D29" s="12">
        <v>-2091.4</v>
      </c>
      <c r="E29" s="12">
        <f t="shared" si="0"/>
        <v>0</v>
      </c>
      <c r="F29" s="12">
        <v>0</v>
      </c>
      <c r="G29" s="12">
        <v>0</v>
      </c>
      <c r="H29" s="12">
        <f t="shared" si="1"/>
        <v>0</v>
      </c>
    </row>
    <row r="30" spans="1:8" x14ac:dyDescent="0.2">
      <c r="A30" s="28">
        <v>3700</v>
      </c>
      <c r="B30" s="10" t="s">
        <v>93</v>
      </c>
      <c r="C30" s="12">
        <v>1900</v>
      </c>
      <c r="D30" s="12">
        <v>-1900</v>
      </c>
      <c r="E30" s="12">
        <f t="shared" si="0"/>
        <v>0</v>
      </c>
      <c r="F30" s="12">
        <v>0</v>
      </c>
      <c r="G30" s="12">
        <v>0</v>
      </c>
      <c r="H30" s="12">
        <f t="shared" si="1"/>
        <v>0</v>
      </c>
    </row>
    <row r="31" spans="1:8" x14ac:dyDescent="0.2">
      <c r="A31" s="28">
        <v>3800</v>
      </c>
      <c r="B31" s="10" t="s">
        <v>94</v>
      </c>
      <c r="C31" s="12">
        <v>2000</v>
      </c>
      <c r="D31" s="12">
        <v>4817.95</v>
      </c>
      <c r="E31" s="12">
        <f t="shared" si="0"/>
        <v>6817.95</v>
      </c>
      <c r="F31" s="12">
        <v>0</v>
      </c>
      <c r="G31" s="12">
        <v>0</v>
      </c>
      <c r="H31" s="12">
        <f t="shared" si="1"/>
        <v>6817.95</v>
      </c>
    </row>
    <row r="32" spans="1:8" x14ac:dyDescent="0.2">
      <c r="A32" s="28">
        <v>3900</v>
      </c>
      <c r="B32" s="10" t="s">
        <v>18</v>
      </c>
      <c r="C32" s="12">
        <v>30666</v>
      </c>
      <c r="D32" s="12">
        <v>-1056</v>
      </c>
      <c r="E32" s="12">
        <f t="shared" si="0"/>
        <v>29610</v>
      </c>
      <c r="F32" s="12">
        <v>23595</v>
      </c>
      <c r="G32" s="12">
        <v>23595</v>
      </c>
      <c r="H32" s="12">
        <f t="shared" si="1"/>
        <v>6015</v>
      </c>
    </row>
    <row r="33" spans="1:8" x14ac:dyDescent="0.2">
      <c r="A33" s="29" t="s">
        <v>67</v>
      </c>
      <c r="B33" s="6"/>
      <c r="C33" s="35">
        <f>SUM(C34:C42)</f>
        <v>240012</v>
      </c>
      <c r="D33" s="35">
        <f>SUM(D34:D42)</f>
        <v>70647.399999999994</v>
      </c>
      <c r="E33" s="35">
        <f t="shared" si="0"/>
        <v>310659.40000000002</v>
      </c>
      <c r="F33" s="35">
        <f>SUM(F34:F42)</f>
        <v>196941.56</v>
      </c>
      <c r="G33" s="35">
        <f>SUM(G34:G42)</f>
        <v>196941.56</v>
      </c>
      <c r="H33" s="35">
        <f t="shared" si="1"/>
        <v>113717.84000000003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12</v>
      </c>
      <c r="D36" s="12">
        <v>-12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240000</v>
      </c>
      <c r="D37" s="12">
        <v>70659.399999999994</v>
      </c>
      <c r="E37" s="12">
        <f t="shared" si="0"/>
        <v>310659.40000000002</v>
      </c>
      <c r="F37" s="12">
        <v>196941.56</v>
      </c>
      <c r="G37" s="12">
        <v>196941.56</v>
      </c>
      <c r="H37" s="12">
        <f t="shared" si="1"/>
        <v>113717.84000000003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3000</v>
      </c>
      <c r="D43" s="35">
        <f>SUM(D44:D52)</f>
        <v>9278.84</v>
      </c>
      <c r="E43" s="35">
        <f t="shared" si="0"/>
        <v>12278.84</v>
      </c>
      <c r="F43" s="35">
        <f>SUM(F44:F52)</f>
        <v>9278.84</v>
      </c>
      <c r="G43" s="35">
        <f>SUM(G44:G52)</f>
        <v>9278.84</v>
      </c>
      <c r="H43" s="35">
        <f t="shared" si="1"/>
        <v>3000</v>
      </c>
    </row>
    <row r="44" spans="1:8" x14ac:dyDescent="0.2">
      <c r="A44" s="28">
        <v>5100</v>
      </c>
      <c r="B44" s="10" t="s">
        <v>102</v>
      </c>
      <c r="C44" s="12">
        <v>3000</v>
      </c>
      <c r="D44" s="12">
        <v>0</v>
      </c>
      <c r="E44" s="12">
        <f t="shared" si="0"/>
        <v>3000</v>
      </c>
      <c r="F44" s="12">
        <v>0</v>
      </c>
      <c r="G44" s="12">
        <v>0</v>
      </c>
      <c r="H44" s="12">
        <f t="shared" si="1"/>
        <v>3000</v>
      </c>
    </row>
    <row r="45" spans="1:8" x14ac:dyDescent="0.2">
      <c r="A45" s="28">
        <v>5200</v>
      </c>
      <c r="B45" s="10" t="s">
        <v>103</v>
      </c>
      <c r="C45" s="12">
        <v>0</v>
      </c>
      <c r="D45" s="12">
        <v>9278.84</v>
      </c>
      <c r="E45" s="12">
        <f t="shared" si="0"/>
        <v>9278.84</v>
      </c>
      <c r="F45" s="12">
        <v>9278.84</v>
      </c>
      <c r="G45" s="12">
        <v>9278.84</v>
      </c>
      <c r="H45" s="12">
        <f t="shared" si="1"/>
        <v>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1900000</v>
      </c>
      <c r="D77" s="37">
        <f t="shared" si="4"/>
        <v>547644</v>
      </c>
      <c r="E77" s="37">
        <f t="shared" si="4"/>
        <v>2447643.9999999995</v>
      </c>
      <c r="F77" s="37">
        <f t="shared" si="4"/>
        <v>1353320.7400000002</v>
      </c>
      <c r="G77" s="37">
        <f t="shared" si="4"/>
        <v>1352718.7400000002</v>
      </c>
      <c r="H77" s="37">
        <f t="shared" si="4"/>
        <v>1094323.26</v>
      </c>
    </row>
    <row r="79" spans="1:8" x14ac:dyDescent="0.2">
      <c r="A79" s="1" t="s">
        <v>133</v>
      </c>
    </row>
    <row r="81" spans="1:8" ht="11.25" customHeight="1" x14ac:dyDescent="0.2">
      <c r="A81" s="41"/>
      <c r="B81" s="41"/>
      <c r="C81" s="41"/>
      <c r="D81" s="41"/>
      <c r="E81" s="41"/>
      <c r="F81" s="41"/>
      <c r="G81" s="41"/>
      <c r="H81" s="41"/>
    </row>
    <row r="82" spans="1:8" ht="11.25" customHeight="1" x14ac:dyDescent="0.2">
      <c r="A82" s="41"/>
      <c r="B82" s="41"/>
      <c r="C82" s="41"/>
      <c r="D82" s="41"/>
      <c r="E82" s="41"/>
      <c r="F82" s="41"/>
      <c r="G82" s="41"/>
      <c r="H82" s="41"/>
    </row>
    <row r="83" spans="1:8" ht="11.25" customHeight="1" x14ac:dyDescent="0.2">
      <c r="A83" s="41"/>
      <c r="B83" s="41"/>
      <c r="C83" s="41"/>
      <c r="D83" s="41"/>
      <c r="E83" s="41"/>
      <c r="F83" s="41"/>
      <c r="G83" s="41"/>
      <c r="H83" s="41"/>
    </row>
    <row r="84" spans="1:8" ht="11.25" customHeight="1" x14ac:dyDescent="0.2">
      <c r="A84" s="41"/>
      <c r="B84" s="41"/>
      <c r="C84" s="41"/>
      <c r="D84" s="41"/>
      <c r="E84" s="41"/>
      <c r="F84" s="41"/>
      <c r="G84" s="41"/>
      <c r="H84" s="41"/>
    </row>
    <row r="85" spans="1:8" ht="11.25" customHeight="1" x14ac:dyDescent="0.2">
      <c r="A85" s="41"/>
      <c r="B85" s="41"/>
      <c r="C85" s="41"/>
      <c r="D85" s="41"/>
      <c r="E85" s="41"/>
      <c r="F85" s="41"/>
      <c r="G85" s="41"/>
      <c r="H85" s="41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zoomScaleNormal="100" workbookViewId="0">
      <selection activeCell="B14" sqref="B14:H18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9" ht="50.1" customHeight="1" x14ac:dyDescent="0.2">
      <c r="A1" s="42" t="s">
        <v>138</v>
      </c>
      <c r="B1" s="43"/>
      <c r="C1" s="43"/>
      <c r="D1" s="43"/>
      <c r="E1" s="43"/>
      <c r="F1" s="43"/>
      <c r="G1" s="43"/>
      <c r="H1" s="44"/>
    </row>
    <row r="2" spans="1:9" x14ac:dyDescent="0.2">
      <c r="A2" s="47" t="s">
        <v>57</v>
      </c>
      <c r="B2" s="48"/>
      <c r="C2" s="42" t="s">
        <v>63</v>
      </c>
      <c r="D2" s="43"/>
      <c r="E2" s="43"/>
      <c r="F2" s="43"/>
      <c r="G2" s="44"/>
      <c r="H2" s="45" t="s">
        <v>62</v>
      </c>
    </row>
    <row r="3" spans="1:9" ht="24.95" customHeight="1" x14ac:dyDescent="0.2">
      <c r="A3" s="49"/>
      <c r="B3" s="50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6"/>
    </row>
    <row r="4" spans="1:9" x14ac:dyDescent="0.2">
      <c r="A4" s="51"/>
      <c r="B4" s="52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9" x14ac:dyDescent="0.2">
      <c r="A5" s="5"/>
      <c r="B5" s="13" t="s">
        <v>0</v>
      </c>
      <c r="C5" s="38">
        <v>1897000</v>
      </c>
      <c r="D5" s="38">
        <v>538365.16</v>
      </c>
      <c r="E5" s="38">
        <f>C5+D5</f>
        <v>2435365.16</v>
      </c>
      <c r="F5" s="38">
        <v>1344041.9</v>
      </c>
      <c r="G5" s="38">
        <v>1343439.9</v>
      </c>
      <c r="H5" s="38">
        <f>E5-F5</f>
        <v>1091323.2600000002</v>
      </c>
    </row>
    <row r="6" spans="1:9" x14ac:dyDescent="0.2">
      <c r="A6" s="5"/>
      <c r="B6" s="13" t="s">
        <v>1</v>
      </c>
      <c r="C6" s="38">
        <v>3000</v>
      </c>
      <c r="D6" s="38">
        <v>9278.84</v>
      </c>
      <c r="E6" s="38">
        <f>C6+D6</f>
        <v>12278.84</v>
      </c>
      <c r="F6" s="38">
        <v>9278.84</v>
      </c>
      <c r="G6" s="38">
        <v>9278.84</v>
      </c>
      <c r="H6" s="38">
        <f>E6-F6</f>
        <v>3000</v>
      </c>
    </row>
    <row r="7" spans="1:9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9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9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9" x14ac:dyDescent="0.2">
      <c r="A10" s="14"/>
      <c r="B10" s="30" t="s">
        <v>56</v>
      </c>
      <c r="C10" s="37">
        <f t="shared" ref="C10:H10" si="0">SUM(C5+C6+C7+C8+C9)</f>
        <v>1900000</v>
      </c>
      <c r="D10" s="37">
        <f t="shared" si="0"/>
        <v>547644</v>
      </c>
      <c r="E10" s="37">
        <f t="shared" si="0"/>
        <v>2447644</v>
      </c>
      <c r="F10" s="37">
        <f t="shared" si="0"/>
        <v>1353320.74</v>
      </c>
      <c r="G10" s="37">
        <f t="shared" si="0"/>
        <v>1352718.74</v>
      </c>
      <c r="H10" s="37">
        <f t="shared" si="0"/>
        <v>1094323.2600000002</v>
      </c>
    </row>
    <row r="12" spans="1:9" x14ac:dyDescent="0.2">
      <c r="A12" s="1" t="s">
        <v>133</v>
      </c>
    </row>
    <row r="14" spans="1:9" ht="11.25" customHeight="1" x14ac:dyDescent="0.2">
      <c r="B14" s="41"/>
      <c r="C14" s="41"/>
      <c r="D14" s="41"/>
      <c r="E14" s="41"/>
      <c r="F14" s="41"/>
      <c r="G14" s="41"/>
      <c r="H14" s="41"/>
      <c r="I14" s="41"/>
    </row>
    <row r="15" spans="1:9" ht="11.25" customHeight="1" x14ac:dyDescent="0.2">
      <c r="B15" s="41"/>
      <c r="C15" s="41"/>
      <c r="D15" s="41"/>
      <c r="E15" s="41"/>
      <c r="F15" s="41"/>
      <c r="G15" s="41"/>
      <c r="H15" s="41"/>
      <c r="I15" s="41"/>
    </row>
    <row r="16" spans="1:9" ht="11.25" customHeight="1" x14ac:dyDescent="0.2">
      <c r="B16" s="41"/>
      <c r="C16" s="41"/>
      <c r="D16" s="41"/>
      <c r="E16" s="41"/>
      <c r="F16" s="41"/>
      <c r="G16" s="41"/>
      <c r="H16" s="41"/>
      <c r="I16" s="41"/>
    </row>
    <row r="17" spans="2:9" ht="11.25" customHeight="1" x14ac:dyDescent="0.2">
      <c r="B17" s="41"/>
      <c r="C17" s="41"/>
      <c r="D17" s="41"/>
      <c r="E17" s="41"/>
      <c r="F17" s="41"/>
      <c r="G17" s="41"/>
      <c r="H17" s="41"/>
      <c r="I17" s="41"/>
    </row>
    <row r="18" spans="2:9" ht="11.25" customHeight="1" x14ac:dyDescent="0.2">
      <c r="B18" s="41"/>
      <c r="C18" s="41"/>
      <c r="D18" s="41"/>
      <c r="E18" s="41"/>
      <c r="F18" s="41"/>
      <c r="G18" s="41"/>
      <c r="H18" s="41"/>
      <c r="I18" s="41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31" workbookViewId="0">
      <selection activeCell="A43" sqref="A43:H47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2" t="s">
        <v>140</v>
      </c>
      <c r="B1" s="43"/>
      <c r="C1" s="43"/>
      <c r="D1" s="43"/>
      <c r="E1" s="43"/>
      <c r="F1" s="43"/>
      <c r="G1" s="43"/>
      <c r="H1" s="44"/>
    </row>
    <row r="2" spans="1:8" x14ac:dyDescent="0.2">
      <c r="A2" s="47" t="s">
        <v>57</v>
      </c>
      <c r="B2" s="48"/>
      <c r="C2" s="42" t="s">
        <v>63</v>
      </c>
      <c r="D2" s="43"/>
      <c r="E2" s="43"/>
      <c r="F2" s="43"/>
      <c r="G2" s="44"/>
      <c r="H2" s="45" t="s">
        <v>62</v>
      </c>
    </row>
    <row r="3" spans="1:8" ht="24.95" customHeight="1" x14ac:dyDescent="0.2">
      <c r="A3" s="49"/>
      <c r="B3" s="50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6"/>
    </row>
    <row r="4" spans="1:8" x14ac:dyDescent="0.2">
      <c r="A4" s="51"/>
      <c r="B4" s="52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139</v>
      </c>
      <c r="C6" s="12">
        <v>1900000</v>
      </c>
      <c r="D6" s="12">
        <v>547644</v>
      </c>
      <c r="E6" s="12">
        <f>C6+D6</f>
        <v>2447644</v>
      </c>
      <c r="F6" s="12">
        <v>1353320.74</v>
      </c>
      <c r="G6" s="12">
        <v>1352718.74</v>
      </c>
      <c r="H6" s="12">
        <f>E6-F6</f>
        <v>1094323.26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135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1900000</v>
      </c>
      <c r="D14" s="40">
        <f t="shared" si="2"/>
        <v>547644</v>
      </c>
      <c r="E14" s="40">
        <f t="shared" si="2"/>
        <v>2447644</v>
      </c>
      <c r="F14" s="40">
        <f t="shared" si="2"/>
        <v>1353320.74</v>
      </c>
      <c r="G14" s="40">
        <f t="shared" si="2"/>
        <v>1352718.74</v>
      </c>
      <c r="H14" s="40">
        <f t="shared" si="2"/>
        <v>1094323.26</v>
      </c>
    </row>
    <row r="17" spans="1:8" ht="45" customHeight="1" x14ac:dyDescent="0.2">
      <c r="A17" s="42" t="s">
        <v>131</v>
      </c>
      <c r="B17" s="43"/>
      <c r="C17" s="43"/>
      <c r="D17" s="43"/>
      <c r="E17" s="43"/>
      <c r="F17" s="43"/>
      <c r="G17" s="43"/>
      <c r="H17" s="44"/>
    </row>
    <row r="18" spans="1:8" x14ac:dyDescent="0.2">
      <c r="A18" s="47" t="s">
        <v>57</v>
      </c>
      <c r="B18" s="48"/>
      <c r="C18" s="42" t="s">
        <v>63</v>
      </c>
      <c r="D18" s="43"/>
      <c r="E18" s="43"/>
      <c r="F18" s="43"/>
      <c r="G18" s="44"/>
      <c r="H18" s="45" t="s">
        <v>62</v>
      </c>
    </row>
    <row r="19" spans="1:8" ht="22.5" x14ac:dyDescent="0.2">
      <c r="A19" s="49"/>
      <c r="B19" s="50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6"/>
    </row>
    <row r="20" spans="1:8" x14ac:dyDescent="0.2">
      <c r="A20" s="51"/>
      <c r="B20" s="52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134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2" t="s">
        <v>132</v>
      </c>
      <c r="B28" s="43"/>
      <c r="C28" s="43"/>
      <c r="D28" s="43"/>
      <c r="E28" s="43"/>
      <c r="F28" s="43"/>
      <c r="G28" s="43"/>
      <c r="H28" s="44"/>
    </row>
    <row r="29" spans="1:8" x14ac:dyDescent="0.2">
      <c r="A29" s="47" t="s">
        <v>57</v>
      </c>
      <c r="B29" s="48"/>
      <c r="C29" s="42" t="s">
        <v>63</v>
      </c>
      <c r="D29" s="43"/>
      <c r="E29" s="43"/>
      <c r="F29" s="43"/>
      <c r="G29" s="44"/>
      <c r="H29" s="45" t="s">
        <v>62</v>
      </c>
    </row>
    <row r="30" spans="1:8" ht="22.5" x14ac:dyDescent="0.2">
      <c r="A30" s="49"/>
      <c r="B30" s="50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6"/>
    </row>
    <row r="31" spans="1:8" x14ac:dyDescent="0.2">
      <c r="A31" s="51"/>
      <c r="B31" s="52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0</v>
      </c>
      <c r="D32" s="12">
        <v>0</v>
      </c>
      <c r="E32" s="12">
        <f t="shared" ref="E32:E38" si="6">C32+D32</f>
        <v>0</v>
      </c>
      <c r="F32" s="12">
        <v>0</v>
      </c>
      <c r="G32" s="12">
        <v>0</v>
      </c>
      <c r="H32" s="12">
        <f t="shared" ref="H32:H38" si="7">E32-F32</f>
        <v>0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0</v>
      </c>
      <c r="D39" s="40">
        <f t="shared" si="8"/>
        <v>0</v>
      </c>
      <c r="E39" s="40">
        <f t="shared" si="8"/>
        <v>0</v>
      </c>
      <c r="F39" s="40">
        <f t="shared" si="8"/>
        <v>0</v>
      </c>
      <c r="G39" s="40">
        <f t="shared" si="8"/>
        <v>0</v>
      </c>
      <c r="H39" s="40">
        <f t="shared" si="8"/>
        <v>0</v>
      </c>
    </row>
    <row r="41" spans="1:8" x14ac:dyDescent="0.2">
      <c r="A41" s="1" t="s">
        <v>133</v>
      </c>
    </row>
    <row r="43" spans="1:8" ht="11.25" customHeight="1" x14ac:dyDescent="0.2">
      <c r="A43" s="41"/>
      <c r="B43" s="41"/>
      <c r="C43" s="41"/>
      <c r="D43" s="41"/>
      <c r="E43" s="41"/>
      <c r="F43" s="41"/>
      <c r="G43" s="41"/>
      <c r="H43" s="41"/>
    </row>
    <row r="44" spans="1:8" ht="11.25" customHeight="1" x14ac:dyDescent="0.2">
      <c r="A44" s="41"/>
      <c r="B44" s="41"/>
      <c r="C44" s="41"/>
      <c r="D44" s="41"/>
      <c r="E44" s="41"/>
      <c r="F44" s="41"/>
      <c r="G44" s="41"/>
      <c r="H44" s="41"/>
    </row>
    <row r="45" spans="1:8" ht="11.25" customHeight="1" x14ac:dyDescent="0.2">
      <c r="A45" s="41"/>
      <c r="B45" s="41"/>
      <c r="C45" s="41"/>
      <c r="D45" s="41"/>
      <c r="E45" s="41"/>
      <c r="F45" s="41"/>
      <c r="G45" s="41"/>
      <c r="H45" s="41"/>
    </row>
    <row r="46" spans="1:8" ht="11.25" customHeight="1" x14ac:dyDescent="0.2">
      <c r="A46" s="41"/>
      <c r="B46" s="41"/>
      <c r="C46" s="41"/>
      <c r="D46" s="41"/>
      <c r="E46" s="41"/>
      <c r="F46" s="41"/>
      <c r="G46" s="41"/>
      <c r="H46" s="41"/>
    </row>
    <row r="47" spans="1:8" ht="11.25" customHeight="1" x14ac:dyDescent="0.2">
      <c r="A47" s="41"/>
      <c r="B47" s="41"/>
      <c r="C47" s="41"/>
      <c r="D47" s="41"/>
      <c r="E47" s="41"/>
      <c r="F47" s="41"/>
      <c r="G47" s="41"/>
      <c r="H47" s="41"/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opLeftCell="A25" workbookViewId="0">
      <selection activeCell="B43" sqref="B43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2" t="s">
        <v>141</v>
      </c>
      <c r="B1" s="43"/>
      <c r="C1" s="43"/>
      <c r="D1" s="43"/>
      <c r="E1" s="43"/>
      <c r="F1" s="43"/>
      <c r="G1" s="43"/>
      <c r="H1" s="44"/>
    </row>
    <row r="2" spans="1:8" x14ac:dyDescent="0.2">
      <c r="A2" s="47" t="s">
        <v>57</v>
      </c>
      <c r="B2" s="48"/>
      <c r="C2" s="42" t="s">
        <v>63</v>
      </c>
      <c r="D2" s="43"/>
      <c r="E2" s="43"/>
      <c r="F2" s="43"/>
      <c r="G2" s="44"/>
      <c r="H2" s="45" t="s">
        <v>62</v>
      </c>
    </row>
    <row r="3" spans="1:8" ht="24.95" customHeight="1" x14ac:dyDescent="0.2">
      <c r="A3" s="49"/>
      <c r="B3" s="50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6"/>
    </row>
    <row r="4" spans="1:8" x14ac:dyDescent="0.2">
      <c r="A4" s="51"/>
      <c r="B4" s="52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136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1900000</v>
      </c>
      <c r="D14" s="35">
        <f t="shared" si="3"/>
        <v>547644</v>
      </c>
      <c r="E14" s="35">
        <f t="shared" si="3"/>
        <v>2447644</v>
      </c>
      <c r="F14" s="35">
        <f t="shared" si="3"/>
        <v>1353320.74</v>
      </c>
      <c r="G14" s="35">
        <f t="shared" si="3"/>
        <v>1352718.74</v>
      </c>
      <c r="H14" s="35">
        <f t="shared" si="3"/>
        <v>1094323.26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1900000</v>
      </c>
      <c r="D18" s="12">
        <v>547644</v>
      </c>
      <c r="E18" s="12">
        <f t="shared" si="5"/>
        <v>2447644</v>
      </c>
      <c r="F18" s="12">
        <v>1353320.74</v>
      </c>
      <c r="G18" s="12">
        <v>1352718.74</v>
      </c>
      <c r="H18" s="12">
        <f t="shared" si="4"/>
        <v>1094323.26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1900000</v>
      </c>
      <c r="D37" s="40">
        <f t="shared" si="12"/>
        <v>547644</v>
      </c>
      <c r="E37" s="40">
        <f t="shared" si="12"/>
        <v>2447644</v>
      </c>
      <c r="F37" s="40">
        <f t="shared" si="12"/>
        <v>1353320.74</v>
      </c>
      <c r="G37" s="40">
        <f t="shared" si="12"/>
        <v>1352718.74</v>
      </c>
      <c r="H37" s="40">
        <f t="shared" si="12"/>
        <v>1094323.26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  <row r="41" spans="1:8" ht="11.25" customHeight="1" x14ac:dyDescent="0.2">
      <c r="A41" s="41"/>
      <c r="B41" s="41"/>
      <c r="C41" s="41"/>
      <c r="D41" s="41"/>
      <c r="E41" s="41"/>
      <c r="F41" s="41"/>
      <c r="G41" s="41"/>
      <c r="H41" s="41"/>
    </row>
    <row r="42" spans="1:8" ht="11.25" customHeight="1" x14ac:dyDescent="0.2">
      <c r="A42" s="41"/>
      <c r="B42" s="41"/>
      <c r="C42" s="41"/>
      <c r="D42" s="41"/>
      <c r="E42" s="41"/>
      <c r="F42" s="41"/>
      <c r="G42" s="41"/>
      <c r="H42" s="41"/>
    </row>
    <row r="43" spans="1:8" ht="11.25" customHeight="1" x14ac:dyDescent="0.2">
      <c r="A43" s="41"/>
      <c r="B43" s="41"/>
      <c r="C43" s="41"/>
      <c r="D43" s="41"/>
      <c r="E43" s="41"/>
      <c r="F43" s="41"/>
      <c r="G43" s="41"/>
      <c r="H43" s="41"/>
    </row>
    <row r="44" spans="1:8" ht="11.25" customHeight="1" x14ac:dyDescent="0.2">
      <c r="A44" s="41"/>
      <c r="B44" s="41"/>
      <c r="C44" s="41"/>
      <c r="D44" s="41"/>
      <c r="E44" s="41"/>
      <c r="F44" s="41"/>
      <c r="G44" s="41"/>
      <c r="H44" s="41"/>
    </row>
    <row r="45" spans="1:8" ht="11.25" customHeight="1" x14ac:dyDescent="0.2">
      <c r="A45" s="41"/>
      <c r="B45" s="41"/>
      <c r="C45" s="41"/>
      <c r="D45" s="41"/>
      <c r="E45" s="41"/>
      <c r="F45" s="41"/>
      <c r="G45" s="41"/>
      <c r="H45" s="4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52418</cp:lastModifiedBy>
  <cp:lastPrinted>2022-10-21T15:58:29Z</cp:lastPrinted>
  <dcterms:created xsi:type="dcterms:W3CDTF">2014-02-10T03:37:14Z</dcterms:created>
  <dcterms:modified xsi:type="dcterms:W3CDTF">2022-10-21T15:58:39Z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