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H38" i="4"/>
  <c r="H37" i="4" s="1"/>
  <c r="E38" i="4"/>
  <c r="E37" i="4" s="1"/>
  <c r="G37" i="4"/>
  <c r="F37" i="4"/>
  <c r="F39" i="4" s="1"/>
  <c r="D37" i="4"/>
  <c r="D39" i="4" s="1"/>
  <c r="C37" i="4"/>
  <c r="C39" i="4" s="1"/>
  <c r="H35" i="4"/>
  <c r="E35" i="4"/>
  <c r="H34" i="4"/>
  <c r="E34" i="4"/>
  <c r="E31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31" i="4"/>
  <c r="H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<sst xmlns="http://schemas.openxmlformats.org/spreadsheetml/2006/main" count="105" uniqueCount="57">
  <si>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</si>
  <si>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</si>
  <si>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</si>
  <si>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</si>
  <si>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</si>
  <si>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</si>
  <si>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</si>
  <si>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</si>
  <si>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</si>
  <si>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</si>
  <si>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</si>
  <si>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</si>
  <si>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</si>
  <si>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</si>
  <si>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</si>
  <si>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</si>
  <si>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</si>
  <si>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</si>
  <si>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</si>
  <si>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</si>
  <si>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</si>
  <si>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</si>
  <si>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</si>
  <si>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</si>
  <si>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</si>
  <si>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</si>
  <si>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</si>
  <si>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</si>
  <si>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</si>
  <si>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</si>
  <si>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</si>
  <si>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</si>
  <si>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</si>
  <si>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</si>
  <si>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</si>
  <si>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</si>
  <si>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</si>
  <si>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</si>
  <si>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</si>
  <si>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</si>
  <si>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</si>
  <si>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</si>
  <si>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</si>
  <si>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</si>
  <si>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</si>
  <si>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</si>
  <si>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</si>
  <si>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</si>
  <si>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</si>
  <si>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</si>
  <si>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 C.I.N.,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
DEL 1 DE ENERO AL 30 DE SEPTIEMBRE DEL 2022</t>
  </si>
  <si>
    <t>________________________________________________</t>
  </si>
  <si>
    <t>_____________________________________________</t>
  </si>
  <si>
    <t>LIC. MARIA ISABEL MARVELLA ROBLES AGREDA</t>
  </si>
  <si>
    <t xml:space="preserve">LIC. MICHEL KARYNE REYES LUCIO </t>
  </si>
  <si>
    <t>DIRECTORA GENERAL</t>
  </si>
  <si>
    <t>PRESIDENTA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</si>
</sst>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/>
    <xf numFmtId="0" fontId="4" fillId="0" borderId="0" xfId="23" applyFont="1" applyFill="1" applyBorder="1" applyAlignment="1" applyProtection="1">
      <alignment horizontal="center" vertical="top"/>
      <protection locked="0"/>
    </xf>
    <xf numFmtId="0" fontId="0" fillId="0" borderId="0" xfId="23" applyFont="1" applyFill="1" applyBorder="1" applyAlignment="1" applyProtection="1">
      <alignment horizontal="center" vertical="top"/>
      <protection locked="0"/>
    </xf>
    <xf numFmtId="0" fontId="4" fillId="0" borderId="0" xfId="23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8" xfId="23" applyFont="1" applyFill="1" applyBorder="1" applyAlignment="1" applyProtection="1">
      <alignment horizontal="center" vertical="center" wrapText="1"/>
      <protection locked="0"/>
    </xf>
    <xf numFmtId="0" fontId="9" fillId="2" borderId="9" xfId="23" applyFont="1" applyFill="1" applyBorder="1" applyAlignment="1" applyProtection="1">
      <alignment horizontal="center" vertical="center" wrapText="1"/>
      <protection locked="0"/>
    </xf>
    <xf numFmtId="0" fontId="9" fillId="2" borderId="10" xfId="23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483195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475" cy="483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18" zoomScaleNormal="100" workbookViewId="0">
      <selection sqref="A1:H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46.5" customHeight="1" x14ac:dyDescent="0.2">
      <c r="A1" s="69" t="s">
        <v>50</v>
      </c>
      <c r="B1" s="70"/>
      <c r="C1" s="70"/>
      <c r="D1" s="70"/>
      <c r="E1" s="70"/>
      <c r="F1" s="70"/>
      <c r="G1" s="70"/>
      <c r="H1" s="71"/>
    </row>
    <row r="2" spans="1:9" s="3" customFormat="1" x14ac:dyDescent="0.2">
      <c r="A2" s="54" t="s">
        <v>14</v>
      </c>
      <c r="B2" s="55"/>
      <c r="C2" s="60" t="s">
        <v>22</v>
      </c>
      <c r="D2" s="60"/>
      <c r="E2" s="60"/>
      <c r="F2" s="60"/>
      <c r="G2" s="60"/>
      <c r="H2" s="61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5470000</v>
      </c>
      <c r="D11" s="22">
        <v>0</v>
      </c>
      <c r="E11" s="22">
        <f t="shared" si="2"/>
        <v>5470000</v>
      </c>
      <c r="F11" s="22">
        <v>6164871.8799999999</v>
      </c>
      <c r="G11" s="22">
        <v>6164871.8799999999</v>
      </c>
      <c r="H11" s="22">
        <f t="shared" si="3"/>
        <v>694871.87999999989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22635864</v>
      </c>
      <c r="D13" s="22">
        <v>1295099.83</v>
      </c>
      <c r="E13" s="22">
        <f t="shared" si="2"/>
        <v>23930963.829999998</v>
      </c>
      <c r="F13" s="22">
        <v>17385899.940000001</v>
      </c>
      <c r="G13" s="22">
        <v>17385899.940000001</v>
      </c>
      <c r="H13" s="22">
        <f t="shared" si="3"/>
        <v>-5249964.0599999987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4750000</v>
      </c>
      <c r="E14" s="22">
        <f t="shared" ref="E14" si="4">C14+D14</f>
        <v>4750000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28105864</v>
      </c>
      <c r="D16" s="23">
        <f t="shared" ref="D16:H16" si="6">SUM(D5:D14)</f>
        <v>6045099.8300000001</v>
      </c>
      <c r="E16" s="23">
        <f t="shared" si="6"/>
        <v>34150963.829999998</v>
      </c>
      <c r="F16" s="23">
        <f t="shared" si="6"/>
        <v>23550771.82</v>
      </c>
      <c r="G16" s="11">
        <f t="shared" si="6"/>
        <v>23550771.82</v>
      </c>
      <c r="H16" s="12">
        <f t="shared" si="6"/>
        <v>-4555092.1799999988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3" t="s">
        <v>23</v>
      </c>
      <c r="B18" s="64"/>
      <c r="C18" s="60" t="s">
        <v>22</v>
      </c>
      <c r="D18" s="60"/>
      <c r="E18" s="60"/>
      <c r="F18" s="60"/>
      <c r="G18" s="60"/>
      <c r="H18" s="61" t="s">
        <v>19</v>
      </c>
      <c r="I18" s="45" t="s">
        <v>46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5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28105864</v>
      </c>
      <c r="D31" s="26">
        <f t="shared" si="14"/>
        <v>1295099.83</v>
      </c>
      <c r="E31" s="26">
        <f t="shared" si="14"/>
        <v>29400963.829999998</v>
      </c>
      <c r="F31" s="26">
        <f t="shared" si="14"/>
        <v>23550771.82</v>
      </c>
      <c r="G31" s="26">
        <f t="shared" si="14"/>
        <v>23550771.82</v>
      </c>
      <c r="H31" s="26">
        <f t="shared" si="14"/>
        <v>-4555092.1799999988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5470000</v>
      </c>
      <c r="D34" s="25">
        <v>0</v>
      </c>
      <c r="E34" s="25">
        <f>C34+D34</f>
        <v>5470000</v>
      </c>
      <c r="F34" s="25">
        <v>6164871.8799999999</v>
      </c>
      <c r="G34" s="25">
        <v>6164871.8799999999</v>
      </c>
      <c r="H34" s="25">
        <f t="shared" si="15"/>
        <v>694871.87999999989</v>
      </c>
      <c r="I34" s="45" t="s">
        <v>42</v>
      </c>
    </row>
    <row r="35" spans="1:9" ht="22.5" x14ac:dyDescent="0.2">
      <c r="A35" s="16"/>
      <c r="B35" s="17" t="s">
        <v>26</v>
      </c>
      <c r="C35" s="25">
        <v>22635864</v>
      </c>
      <c r="D35" s="25">
        <v>1295099.83</v>
      </c>
      <c r="E35" s="25">
        <f>C35+D35</f>
        <v>23930963.829999998</v>
      </c>
      <c r="F35" s="25">
        <v>17385899.940000001</v>
      </c>
      <c r="G35" s="25">
        <v>17385899.940000001</v>
      </c>
      <c r="H35" s="25">
        <f t="shared" ref="H35" si="16">G35-C35</f>
        <v>-5249964.0599999987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4750000</v>
      </c>
      <c r="E37" s="26">
        <f t="shared" si="17"/>
        <v>4750000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4750000</v>
      </c>
      <c r="E38" s="25">
        <f>C38+D38</f>
        <v>4750000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28105864</v>
      </c>
      <c r="D39" s="23">
        <f t="shared" ref="D39:H39" si="18">SUM(D37+D31+D21)</f>
        <v>6045099.8300000001</v>
      </c>
      <c r="E39" s="23">
        <f t="shared" si="18"/>
        <v>34150963.829999998</v>
      </c>
      <c r="F39" s="23">
        <f t="shared" si="18"/>
        <v>23550771.82</v>
      </c>
      <c r="G39" s="23">
        <f t="shared" si="18"/>
        <v>23550771.82</v>
      </c>
      <c r="H39" s="12">
        <f t="shared" si="18"/>
        <v>-4555092.1799999988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7" spans="1:9" x14ac:dyDescent="0.2">
      <c r="B47" s="48" t="s">
        <v>51</v>
      </c>
      <c r="C47" s="47"/>
      <c r="D47" s="47"/>
      <c r="E47" s="50" t="s">
        <v>52</v>
      </c>
      <c r="F47" s="50"/>
      <c r="G47" s="50"/>
    </row>
    <row r="48" spans="1:9" x14ac:dyDescent="0.2">
      <c r="B48" s="49" t="s">
        <v>53</v>
      </c>
      <c r="C48" s="47"/>
      <c r="D48" s="47"/>
      <c r="E48" s="50" t="s">
        <v>54</v>
      </c>
      <c r="F48" s="50"/>
      <c r="G48" s="50"/>
    </row>
    <row r="49" spans="2:7" x14ac:dyDescent="0.2">
      <c r="B49" s="48" t="s">
        <v>55</v>
      </c>
      <c r="C49" s="47"/>
      <c r="D49" s="47"/>
      <c r="E49" s="50" t="s">
        <v>56</v>
      </c>
      <c r="F49" s="50"/>
      <c r="G49" s="50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E48:G48"/>
    <mergeCell ref="E49:G49"/>
    <mergeCell ref="E47:G47"/>
    <mergeCell ref="B44:H44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2022-10-27T02:14:13Z</cp:lastPrinted>
  <dcterms:created xsi:type="dcterms:W3CDTF">2012-12-11T20:48:19Z</dcterms:created>
  <dcterms:modified xsi:type="dcterms:W3CDTF">2022-10-27T02:14:21Z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