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20730" windowHeight="11700"/>
  </bookViews>
  <sheets>
    <sheet name="IR" sheetId="8" r:id="rId1"/>
    <sheet name="Instructivo_IR" sheetId="6" r:id="rId2"/>
    <sheet name="Hoja1" sheetId="9" r:id="rId3"/>
    <sheet name="Hoja2" sheetId="10" r:id="rId4"/>
  </sheets>
  <definedNames>
    <definedName name="_xlnm.Print_Area" localSheetId="0">IR!$A$1:$S$53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26" i="10" l="1"/>
  <c r="H26" i="10"/>
  <c r="G26" i="10"/>
  <c r="F26" i="10"/>
  <c r="E26" i="10"/>
  <c r="D26" i="10"/>
  <c r="G23" i="9"/>
  <c r="Q11" i="8" l="1"/>
  <c r="Q7" i="8"/>
  <c r="F23" i="9"/>
  <c r="E23" i="9"/>
  <c r="D23" i="9" l="1"/>
  <c r="Q13" i="8" l="1"/>
</calcChain>
</file>

<file path=xl/sharedStrings.xml><?xml version="1.0" encoding="utf-8"?>
<sst xmlns="http://schemas.openxmlformats.org/spreadsheetml/2006/main" count="576" uniqueCount="294">
  <si>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</si>
  <si>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</si>
  <si>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</si>
  <si>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</si>
  <si>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</si>
  <si>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</si>
  <si>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</si>
  <si>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</si>
  <si>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</si>
  <si>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</si>
  <si>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</si>
  <si>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</si>
  <si>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</si>
  <si>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</si>
  <si>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</si>
  <si>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</si>
  <si>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</si>
  <si>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</si>
  <si>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</si>
  <si>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</si>
  <si>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</si>
  <si>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</si>
  <si>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</si>
  <si>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</si>
  <si>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</si>
  <si>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</si>
  <si>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</si>
  <si>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</si>
  <si>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</si>
  <si>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</si>
  <si>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</si>
  <si>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</si>
  <si>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</si>
  <si>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</si>
  <si>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</si>
  <si>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</si>
  <si>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</si>
  <si>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</si>
  <si>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</si>
  <si>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</si>
  <si>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</si>
  <si>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</si>
  <si>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MUNICIPAL-ESTATAL-FEDERAL</t>
  </si>
  <si>
    <t>MUNICIPAL-FEDERAL</t>
  </si>
  <si>
    <t>MUNICIPAL-ESTATAL</t>
  </si>
  <si>
    <t>Desarrollo social</t>
  </si>
  <si>
    <t>E0006</t>
  </si>
  <si>
    <t>E0012</t>
  </si>
  <si>
    <t>E0011</t>
  </si>
  <si>
    <t>E0013</t>
  </si>
  <si>
    <t>E0009</t>
  </si>
  <si>
    <t>E0015</t>
  </si>
  <si>
    <t>E0001</t>
  </si>
  <si>
    <t>CONSEJO DIRECTIVO</t>
  </si>
  <si>
    <t>Aprobación de acciones y/o actividades del SDIF</t>
  </si>
  <si>
    <t>Puntos de acuerdo aprobados en las sesiones del Consejo durante el periodo evaluado.</t>
  </si>
  <si>
    <t>Convenios y/o contratos  firmados.</t>
  </si>
  <si>
    <t>Convenios</t>
  </si>
  <si>
    <t>(Contratos y/o convenios firmados durante el periodo evaluado /Contratos y/o convenios planeados a firmar durante el periodo evaluado) *100</t>
  </si>
  <si>
    <t>E0003</t>
  </si>
  <si>
    <t>Control y administración de los recursos públicos asignados al DIF</t>
  </si>
  <si>
    <t>Informes trimestrales para cuenta pública generados e integrados en el periodo evaluado*100/Total de informes trimestrales para cuenta publica  a generar e integrados en el periodo evaluado.</t>
  </si>
  <si>
    <t>Recursos humanos administrados, organizados y capacitados.</t>
  </si>
  <si>
    <t>Recursos humanos controlados.</t>
  </si>
  <si>
    <t>E0004</t>
  </si>
  <si>
    <t>Recursos materiales y servicios generales.</t>
  </si>
  <si>
    <t>Presupuesto ejercido capitulo 2000 y 3000 en el periodo evaluado-Presupuesto ejercido capitulo 2000 y 3000 en el periodo base/Presupuesto ejercido capitulo 2000 y 3000 el periodo base.</t>
  </si>
  <si>
    <t>E0005</t>
  </si>
  <si>
    <t>Fiscalización de los recursos asignados al SDIF.</t>
  </si>
  <si>
    <t>Recursos vigilados</t>
  </si>
  <si>
    <t>Total de revisiones y/o auditorias realizadas  en el periodo evaluado*100/Total de revisiones y/o auditorias planeadas en el periodo evaluado</t>
  </si>
  <si>
    <t>E00010</t>
  </si>
  <si>
    <t>Ejercicio del recurso para pensionados y jubilados</t>
  </si>
  <si>
    <t>JUBILADOS Y PENSIONADOS</t>
  </si>
  <si>
    <t>Recurso ejercido</t>
  </si>
  <si>
    <t>Recurso  ejercido de pensionados y jubilados  del periodo a reportar*100/Recurso asignado para pensionados y jubilados.</t>
  </si>
  <si>
    <t>Servicios jurídicos asistenciales brindados</t>
  </si>
  <si>
    <t>Servicios de educación</t>
  </si>
  <si>
    <t>Servicios médicos otorgados</t>
  </si>
  <si>
    <t>Adultos mayores con calidad de vida</t>
  </si>
  <si>
    <t>Asistencia a Adultos mayores</t>
  </si>
  <si>
    <t>Atención, orientación  y/o canalización a las personas vulnérales y/o marginadas a los servicios de asistencia social que lleva a el SDIF.</t>
  </si>
  <si>
    <t>E0008</t>
  </si>
  <si>
    <t>Acceso a servicios funerarios a personas que lo necesiten</t>
  </si>
  <si>
    <t>Acceso a servicios funerarios</t>
  </si>
  <si>
    <t>DIRECCIÓN GENERAL</t>
  </si>
  <si>
    <t>Programas convenidos</t>
  </si>
  <si>
    <t>MUNICIPAL</t>
  </si>
  <si>
    <t>CADI</t>
  </si>
  <si>
    <t>E0007</t>
  </si>
  <si>
    <t>CAIC</t>
  </si>
  <si>
    <t>Recursos materiales y servicios generales administrados y controlados</t>
  </si>
  <si>
    <t>Prestación de servicios médicos  a personas vulnerables o marginadas.</t>
  </si>
  <si>
    <t>CENTRO GERONTOLOGICO</t>
  </si>
  <si>
    <t>SERVICIO MEDICO</t>
  </si>
  <si>
    <t>TRABAJO SOCIAL</t>
  </si>
  <si>
    <t>Atencion a personas con discapacidad para mejorar calidad de vida</t>
  </si>
  <si>
    <t>CENTRO DE REHABILITACION</t>
  </si>
  <si>
    <t>SERVICIOS FUNERARIOS</t>
  </si>
  <si>
    <t>N0</t>
  </si>
  <si>
    <t>_______________________________________</t>
  </si>
  <si>
    <t>__________________________________</t>
  </si>
  <si>
    <t>CONTABILIDAD Y RECURSOS HUMANO</t>
  </si>
  <si>
    <t xml:space="preserve"> RECURSOS MATERIALES Y SERV GRALES</t>
  </si>
  <si>
    <t>CONTRALORIA INTERNA</t>
  </si>
  <si>
    <t xml:space="preserve">PROCURADURIA EN  MATERIA ASISTENCIA SOCIAL </t>
  </si>
  <si>
    <t>Aprobación de planes, programas, convenios, presupuesto, informes, proyectos de inversión, y demas actividades competentes al consejo.</t>
  </si>
  <si>
    <t>Programas convenidos y proyectos y programas municipales ejecutados en benegicio de la personas vulnerables o marginadas</t>
  </si>
  <si>
    <t>Control financiero, presupuestal y contable del ejercicio de los recursos públicos, de conformidad con la normativa establecida para el ejercicio y control de los recursos públicos.</t>
  </si>
  <si>
    <t>Asistencia jurídica y orientación social a pesonas que lo necesitan</t>
  </si>
  <si>
    <t>ACTIVIDAD</t>
  </si>
  <si>
    <t>Atenciones de asistecia social</t>
  </si>
  <si>
    <t>Total de programas convenidos  o aprobados realizados  en el periodo evaluado*100/Total de programas convenidos o proyectos planeados en el periodo evaluado.</t>
  </si>
  <si>
    <t>Servicios de Educación inicial y prescolar brindados.</t>
  </si>
  <si>
    <t>128 INFORMES</t>
  </si>
  <si>
    <t>8 AUDITORIAS</t>
  </si>
  <si>
    <t>15 PROGRAMAS CONVENIDOS</t>
  </si>
  <si>
    <t>120 SERVICIOS</t>
  </si>
  <si>
    <t>12 SESIONES</t>
  </si>
  <si>
    <t>15 CONVENIOS O CONTRATOS</t>
  </si>
  <si>
    <t>Organigrama y manuales de organización actualizados en el año evaluado/Total Organigramas y manuales de organización documentados en el año base *100</t>
  </si>
  <si>
    <t>925 SERVICIOS</t>
  </si>
  <si>
    <t>60 NIÑAS Y NIÑOS</t>
  </si>
  <si>
    <t>150 NIÑAS Y NIÑOS</t>
  </si>
  <si>
    <t>4,000 PERSONAS ATENDIDAS (1500 MEDICO GENERAL, 500 PSICOLOGIA, 1500 DENTAL)</t>
  </si>
  <si>
    <t>6,000 ATENCIONES</t>
  </si>
  <si>
    <t>59, 844 PERSONAS ATENDIDAS (desayuos mod. Fria 1,800, asist. Alim. en los primeros mil dias de vida 260 personas, desayunos modalidad caliente 2,939, asis. Social 2000 personas con apoyos otorgados, red movil 170 personas atendidas, prevencion riesgos psicosociales 250 personas atendidas, trabajo infantil 394 personas atendidas, casa hogar 15 niñas y niños, asilo 16 adultos mayores, despensas 52,000).</t>
  </si>
  <si>
    <t>NO APLICA</t>
  </si>
  <si>
    <t>COMPONENTE</t>
  </si>
  <si>
    <t>(Numero de servicios brindados durante el periodo anterior/numero de servicios durante el presente periodo-1*100)</t>
  </si>
  <si>
    <t>Número de asesorias jurídicas brindadas en el periodo evaluado/Número de asesorías jurídicas programadas en el ejercicio fiscal*100</t>
  </si>
  <si>
    <t>Número de expedientes de posible vulneración de derechos de niñas, niños y/o adolescentes recibidas en el periodo evaluado/Número de expedientes de posible vulneración de derechos de niñas, niños y/o adolescentes programadas en el ejercicio fiscal*100</t>
  </si>
  <si>
    <t>Número de intervenciones realizadas en el periodo evaluado/Número de intervenciones programadas en el ejercicio fiscal*100</t>
  </si>
  <si>
    <t>Número de repatriaciones realizadas en el periodo evaluado/Número de repatriaciones programadas en el ejercicio fiscal*100</t>
  </si>
  <si>
    <t>NO</t>
  </si>
  <si>
    <t>Asistencia a personas con discapacidad</t>
  </si>
  <si>
    <t>Asistencia educativa niñas y niños en zona rural</t>
  </si>
  <si>
    <t>Atención educativa asistencial a niños y niñas  en centros de asistencia infantil comunitarios.</t>
  </si>
  <si>
    <t>Número de quejas o incidencias presentadas durante el periodo evaluado/Número de quejas o indicencias durante el ejercicio fiscal*100</t>
  </si>
  <si>
    <t>Número de raciones alimenticias proporcionadas a niñas y niños beneficiarios durante el periodos evaluado/Número de raciones alimenticias programadas a niñas y niños durante el ejercicio fiscal*100</t>
  </si>
  <si>
    <t>(Total de niñas y niños de zonas rurales atendidos en temas de desarrollo educativo en el periodo anterior-total de niñas y niños de zonas rurales atendidos en temas de desarrollo educativo en el periodo actual-1*100)</t>
  </si>
  <si>
    <t>(Total de niñas y niños de zonas rurales atendidos en temas de desarrollo educativo en el periodo evaluado-total de niñas y niños de zonas rurales atendidos en temas de desarrollo educativo en el ejercicio actual-1*100)</t>
  </si>
  <si>
    <t>(Número de servicios médicos prestados durante el periodo anterior-Número de servicios médicos  prestados durante el periodo actual-1*100)</t>
  </si>
  <si>
    <t>Numero de consultas dentales otorgadas en el periodo evaluado/Número de consultas dentales programadas en el ejercicio fiscal*100</t>
  </si>
  <si>
    <t>Numero de consultas de medicina general otorgadas en el periodo evaluado/Número de consultas de medicina general  programadas en el ejercicio fiscal*100</t>
  </si>
  <si>
    <t>Numero de consultas psicológicas otorgadas en el periodo evaluado/Número de consultas psicológicas  programadas en el ejercicio fiscal*100</t>
  </si>
  <si>
    <t>(Total de adultos mayores atendidos durante el periodo anterior-total de adultos mayores en el periodo actual-1*100)</t>
  </si>
  <si>
    <t>Numero de adultos mayores atendidos en platicas, talleres y/o servicios otorgados en el periodo evaluado/Número de adultos mayores  programados en platicas, talleres y/o servicios en el ejercicio fiscal*100</t>
  </si>
  <si>
    <t>(Número de personas atendidas  durante el periodo anterior-número de personas atendidas durante el periodo actual-1*100)</t>
  </si>
  <si>
    <t>Número de personas atendidas con raciones de desayunos frios entregadas en el periodo evaluado/numero de personas atendidas con raciones de desayunos frios autorizados  en el ejercicio fiscal*100</t>
  </si>
  <si>
    <t>Número de  personas atendidas con raciones de desayunos calientes entregados en el periodo evaluado/numero de  personas atendidas con raciones de desayunos calientes autorizados  en el ejercicio fiscal</t>
  </si>
  <si>
    <t>Número de personas atendidas con insumos alimentarios entregados en el periodo evaluado/numero de personas atendidas con insumos alimentarios autorizados  en el ejercicio fiscal*100</t>
  </si>
  <si>
    <t>Número de personas beneficiadas con despensas entregadas en el periodo evaluado/numero de personas atendidas con despensas autorizadas  en el ejercicio fiscal*100</t>
  </si>
  <si>
    <t>Número de personas beneficiadas con apoyos asistenciales entregados en el periodo evaluado/numero de personas beneficiadas con  apoyos asistenciales autorizados  en el ejercicio fiscal*100</t>
  </si>
  <si>
    <t>número de personas personas atendidas en temas de prevención sobre de riesgos psicosociales en el periodo evaluado/Número de personas atendidas en temas de prevención sobre riesgos psicosociales en el ejercicio fiscal*100</t>
  </si>
  <si>
    <t>número de personas personas atendidas en temas de prevención sobre el trabajo infantil en el periodo evaluado/Número de personas atendidas en temas sobre trabajo infantil en el ejercicio fiscal*100</t>
  </si>
  <si>
    <t>Número de estufas ecológicas entregadas en el periodo evaluado/numero de estufas ecológicas autorizados  en el ejercicio fiscal*100</t>
  </si>
  <si>
    <t>número de personas personas atendidas en temas de parentalidad positiva en el periodo evaluado/Número de personas atendidas en temas de parentalidad positiva n el ejercicio fiscal*100</t>
  </si>
  <si>
    <t>Número de niñas, niños y/o adolescentes con cuidados integrales albergados en el periodo evaluado/Número de niñas, niños y/o adolescentes con ciudados integrales programados en el ejercicio fiscal*100</t>
  </si>
  <si>
    <t>Número de adultos mayores con cuidados integrales albergados en el periodo evaluado/Número de adultos mayores con ciudados integrales programados en el ejercicio fiscal*100</t>
  </si>
  <si>
    <t>Total de personas en servicios de rehabilitación  atendidos durante el periodo anterior-total de personas  en servicios de rehabilitación atendidos en el periodo actual-1*100)</t>
  </si>
  <si>
    <t>Número de terapias físicas realizadas en el periodo evaluado/Número de terapias fisicas programadas en el ejercicio fiscal*100</t>
  </si>
  <si>
    <t>Número de terapias de lenguaje realizadas el periodo evaluado/Número de terapias de lenguaje programadas en el ejercicio fiscal*100</t>
  </si>
  <si>
    <t>Número de servicios funerarios realizados en el periodo evaluado/Número de servicios programados en el ejercicio fiscal*100</t>
  </si>
  <si>
    <t>0 quejas (0%)</t>
  </si>
  <si>
    <t>800 ADULTOS MAYORES ATENDIDOS</t>
  </si>
  <si>
    <t>15 personas atendidas</t>
  </si>
  <si>
    <t>MEDICION SEMESTRAL CORRESPONDE AL PROXIMO TRIMESTRE</t>
  </si>
  <si>
    <t>450 asesorias</t>
  </si>
  <si>
    <t>45 expedientes</t>
  </si>
  <si>
    <t>266 interveciones</t>
  </si>
  <si>
    <t>10 servicios</t>
  </si>
  <si>
    <t>120 niñas y niños</t>
  </si>
  <si>
    <t>1500 personas atendidas</t>
  </si>
  <si>
    <t>500 personas atendidas</t>
  </si>
  <si>
    <t>300 adultos mayores atendidos</t>
  </si>
  <si>
    <t>1800 niñas y niños</t>
  </si>
  <si>
    <t>2939 personas beneficiadas</t>
  </si>
  <si>
    <t>260 niñas y niños</t>
  </si>
  <si>
    <t>2000 apoyos otorgados</t>
  </si>
  <si>
    <t>250 niñas, niños y adolescentes atendidos</t>
  </si>
  <si>
    <t>394 niñas y niños atendidos</t>
  </si>
  <si>
    <t>834 estufas entregadas</t>
  </si>
  <si>
    <t>160 personas atendidas</t>
  </si>
  <si>
    <t>16 personas atendidas</t>
  </si>
  <si>
    <t>3000 personas atendidas</t>
  </si>
  <si>
    <t>7315 raciones</t>
  </si>
  <si>
    <t>300 personas atendidas</t>
  </si>
  <si>
    <t>0 queja (0%, muestreo del 38% del total de servicios)</t>
  </si>
  <si>
    <t>PRESIDENTA  DEL CONSEJO DIRECTIVO 
LIC. MICHEL KARYNE REYES LUCIO</t>
  </si>
  <si>
    <t>E0002</t>
  </si>
  <si>
    <t>Reglamentacion actualizada</t>
  </si>
  <si>
    <t>Reglamentos. Lineamientos y disposiciones administrativas internas actualizadas y armonizadas</t>
  </si>
  <si>
    <t>Total de reglamentos, lineamientos y/o disposiciones administrativas actualizadas en el periodo evaluado*100/Total de reglamentos, lineamientos y/o disposiciones administrativas obsoletas detectados en el periodo evaluado.</t>
  </si>
  <si>
    <t>4 DOCUMENTOS</t>
  </si>
  <si>
    <t>Fortalecimiento del acceso a la información y control de archivos</t>
  </si>
  <si>
    <t>UNIDAD DE ARCHIVO Y TRASPARENCIA</t>
  </si>
  <si>
    <t>Información y archivos organizados y publicados</t>
  </si>
  <si>
    <t>Total de acciones ejecutadas en favor del fortalecimiento del control de archivos y aceso a la información * 100 en el periodo evaluado/Total de acciones programasas en favor del fortalecimiento del control de archios y acceso a la información en el periodo evaluado</t>
  </si>
  <si>
    <t>8 ACCIONES</t>
  </si>
  <si>
    <t>Número de personas atendidas en temas de desarrollo comunitario en el periodo evaluado/Número de personas atendidas en temas de desarrollo comunitario en el ejercicio fiscal*100</t>
  </si>
  <si>
    <t>Impartición de talleres, servicios y/o apoyos sociales a familias en comunidades con alto grado de marginación</t>
  </si>
  <si>
    <t>Otorgar despensa a Adultos Mayores</t>
  </si>
  <si>
    <t>Concepto</t>
  </si>
  <si>
    <t>Egresos</t>
  </si>
  <si>
    <t>Aprobado</t>
  </si>
  <si>
    <t>Modificado</t>
  </si>
  <si>
    <t>Devengado</t>
  </si>
  <si>
    <t>Pagado</t>
  </si>
  <si>
    <t>3 = (1 + 2 )</t>
  </si>
  <si>
    <t>Total del Gasto</t>
  </si>
  <si>
    <t>Materiales Y Suministros</t>
  </si>
  <si>
    <t>Servicios Generales</t>
  </si>
  <si>
    <t>10 programas convenidos (Desayunos modalidad caliente,desayunos escolares modalidad frio, Asistencia Alimentaria en los primeros mil días de vida, prevención de trabajo infantil, prevención de riesgos psicosociales, desarrollo de habilidades parentales, red movil, Procuraduria auxiliar, Adulto Mayor, Asistencia Social, centro de rehabilitación, servicios medicos, casa hogar, asilo  y programa estufas ecologicas)</t>
  </si>
  <si>
    <t>0 niñas y niños atendidos</t>
  </si>
  <si>
    <t>0 niñas y niños</t>
  </si>
  <si>
    <t>0*%</t>
  </si>
  <si>
    <t>Atenciones de asistencia social</t>
  </si>
  <si>
    <t>0 estufas entregadas</t>
  </si>
  <si>
    <t>40000 apoyos otorgados</t>
  </si>
  <si>
    <t>Ampliaciones/ (Reducciones)</t>
  </si>
  <si>
    <t>3 DISPOSICIONES ADMVAS Y LINEAMIENTOS</t>
  </si>
  <si>
    <t>2 ORGANIGRAMA Y MANUAL DE ORGANIZACIÓN</t>
  </si>
  <si>
    <t>3 servicios</t>
  </si>
  <si>
    <t>220 niñas, niños y adolescentes atendidos</t>
  </si>
  <si>
    <t>9  personas atendidas</t>
  </si>
  <si>
    <t>13  personas atendidas</t>
  </si>
  <si>
    <t>257 personas atendidas</t>
  </si>
  <si>
    <t>62496 apoyos otorgados</t>
  </si>
  <si>
    <t>DIRECTOR GENERAL DEL SMDIF                                                                          LIC. MARIA ISABEL MARVELLA ROBLES AGREDA</t>
  </si>
  <si>
    <t>SISTEMA PARA EL DESARROLLO INTEGRAL DE LA FAMILIA DEL MUNICIPIO DE DOLORES HIDALGO, CUNA DE LA INDEPENDENCIA NACIONAL, GUANAJUATO
INDICADORES DE RESULTADOS
DEL 1 DE ENERO AL 30 DE SEPTIEMBRE DE 2022</t>
  </si>
  <si>
    <t>31120-8201 CONSEJO DIRECTIVO</t>
  </si>
  <si>
    <t>31120-8202 DIRECCIÓN GENERAL</t>
  </si>
  <si>
    <t>31120-8203 UNIDAD DE CONTABILIDAD Y RECU</t>
  </si>
  <si>
    <t>31120-8204 UNIDAD DE REC MAT Y SERV GRAL</t>
  </si>
  <si>
    <t>31120-8205 UNIDAD DE CONTRALORIA INTERNA</t>
  </si>
  <si>
    <t>31120-8206 UNID DE PROC MAT ASIST SOCIAL</t>
  </si>
  <si>
    <t>31120-8207 UNID DE CENTRO ATENC Y DES IN</t>
  </si>
  <si>
    <t>31120-8208 UNIDAD DE SERVICIOS FUNERARIO</t>
  </si>
  <si>
    <t>31120-8209 UNIDAD CAIC</t>
  </si>
  <si>
    <t>31120-8210 JUBILADOS Y PENSIONADOS</t>
  </si>
  <si>
    <t>31120-8211 UNIDAD DE SERVICIO MEDICO</t>
  </si>
  <si>
    <t>31120-8212 UNIDAD DE CENTRO GERONTOLOGIC</t>
  </si>
  <si>
    <t>31120-8213 UNIDAD DE TRABAJO SOCIAL</t>
  </si>
  <si>
    <t>31120-8215 UNIDAD DE REHABILITACIÓN</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</si>
  <si>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</si>
  <si>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</si>
  <si>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</si>
  <si>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</si>
  <si>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</si>
  <si>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</si>
  <si>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</si>
  <si>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</si>
  <si>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</si>
  <si>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</si>
  <si>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</si>
  <si>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</si>
  <si>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</si>
  <si>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</si>
  <si>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</si>
  <si>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</si>
  <si>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</si>
  <si>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</si>
  <si>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TOTAL</t>
  </si>
  <si>
    <t>Subejercicio</t>
  </si>
  <si>
    <t>262 adultos mayores atendidos</t>
  </si>
  <si>
    <t>1505 adultos mayores atendidos</t>
  </si>
  <si>
    <t>2812 personas atendidas</t>
  </si>
  <si>
    <t>8561  Personas atendidas</t>
  </si>
  <si>
    <t>11373 servicios</t>
  </si>
  <si>
    <t>73 servicios</t>
  </si>
  <si>
    <t>46872 apoyos otorgados</t>
  </si>
  <si>
    <t>195 personas atendidas</t>
  </si>
  <si>
    <t>490 niñas y niños atendidos</t>
  </si>
  <si>
    <t>1222 apoyos otorgados</t>
  </si>
  <si>
    <t>86.43% (34572 apoyos otorgados)</t>
  </si>
  <si>
    <t>106%(275 niñas y niños)</t>
  </si>
  <si>
    <t>95.57% (2809 personas beneficiadas)</t>
  </si>
  <si>
    <t>1460 niñas y niños</t>
  </si>
  <si>
    <t>41522 personas atendidas (-69.38%)</t>
  </si>
  <si>
    <t>934 personas atendidas</t>
  </si>
  <si>
    <t>1623 personas atendidas</t>
  </si>
  <si>
    <t>1088 personas atendidas</t>
  </si>
  <si>
    <t>3645 servicios médicos otorgados (-91.12%)</t>
  </si>
  <si>
    <t>13370 raciones alimenticias</t>
  </si>
  <si>
    <t>17 expedientes</t>
  </si>
  <si>
    <t>301 asesorías</t>
  </si>
  <si>
    <t>276 intervenciones</t>
  </si>
  <si>
    <t>597 servicios (-96.32%)</t>
  </si>
  <si>
    <t>5 AUDITORIAS</t>
  </si>
  <si>
    <t>6 ACCIONES</t>
  </si>
  <si>
    <t>9  CONVENIOS</t>
  </si>
  <si>
    <t>14 SESIONES</t>
  </si>
  <si>
    <t>96  INFORMES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</si>
</sst>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36"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sz val="12"/>
      <color indexed="8"/>
      <name val="Arial Narrow"/>
      <family val="2"/>
    </font>
    <font>
      <b/>
      <sz val="1"/>
      <name val="Arial"/>
      <family val="2"/>
    </font>
    <font>
      <b/>
      <sz val="8"/>
      <name val="Arial"/>
      <family val="2"/>
    </font>
    <font>
      <sz val="8"/>
      <name val="Arial"/>
      <family val="2"/>
    </font>
    <font>
      <sz val="8"/>
      <name val="Arial Narrow"/>
      <family val="2"/>
    </font>
    <font>
      <b/>
      <sz val="8"/>
      <name val="Arial Narrow"/>
      <family val="2"/>
    </font>
    <font>
      <sz val="8"/>
      <color theme="1"/>
      <name val="Arial"/>
      <family val="2"/>
    </font>
    <font>
      <sz val="11"/>
      <color theme="1"/>
      <name val="Calibri"/>
      <family val="2"/>
      <scheme val="minor"/>
    </font>
    <font>
      <b/>
      <sz val="8"/>
      <color theme="0"/>
      <name val="Arial"/>
      <family val="2"/>
    </font>
    <font>
      <sz val="12"/>
      <color theme="1"/>
      <name val="Arial Narrow"/>
      <family val="2"/>
    </font>
    <font>
      <b/>
      <sz val="12"/>
      <color theme="1"/>
      <name val="Arial Narrow"/>
      <family val="2"/>
    </font>
    <font>
      <sz val="12"/>
      <color rgb="FF000000"/>
      <name val="Calibri"/>
      <family val="2"/>
    </font>
    <font>
      <b/>
      <sz val="8"/>
      <color theme="0"/>
      <name val="Arial Narrow"/>
      <family val="2"/>
    </font>
    <font>
      <sz val="8"/>
      <color theme="1"/>
      <name val="Arial Narrow"/>
      <family val="2"/>
    </font>
    <font>
      <sz val="8"/>
      <color rgb="FF000000"/>
      <name val="Arial"/>
      <family val="2"/>
    </font>
    <font>
      <u/>
      <sz val="8"/>
      <color theme="10"/>
      <name val="Arial"/>
      <family val="2"/>
    </font>
    <font>
      <u/>
      <sz val="8"/>
      <color theme="11"/>
      <name val="Arial"/>
      <family val="2"/>
    </font>
    <font>
      <sz val="8"/>
      <color indexed="8"/>
      <name val="Arial Narrow"/>
      <family val="2"/>
    </font>
    <font>
      <sz val="10"/>
      <color rgb="FF000000"/>
      <name val="Arial"/>
      <family val="2"/>
    </font>
    <font>
      <sz val="11"/>
      <name val="Arial"/>
      <family val="2"/>
    </font>
    <font>
      <sz val="11"/>
      <color rgb="FF000000"/>
      <name val="Arial"/>
      <family val="2"/>
    </font>
    <font>
      <sz val="12"/>
      <color indexed="8"/>
      <name val="Cambria"/>
      <family val="2"/>
      <scheme val="major"/>
    </font>
    <font>
      <sz val="12"/>
      <color theme="1"/>
      <name val="Cambria"/>
      <family val="2"/>
      <scheme val="major"/>
    </font>
    <font>
      <sz val="12"/>
      <color indexed="8"/>
      <name val="Cambria"/>
      <family val="1"/>
      <scheme val="major"/>
    </font>
    <font>
      <sz val="8"/>
      <color rgb="FF000000"/>
      <name val="Arial Narrow"/>
      <family val="2"/>
    </font>
    <font>
      <sz val="12"/>
      <color theme="1"/>
      <name val="Cambria"/>
      <family val="1"/>
      <scheme val="major"/>
    </font>
    <font>
      <sz val="10"/>
      <color theme="1"/>
      <name val="Times New Roman"/>
      <family val="2"/>
    </font>
    <font>
      <sz val="12"/>
      <name val="Cambria"/>
      <family val="2"/>
      <scheme val="major"/>
    </font>
  </fonts>
  <fills count="14">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rgb="FFE1E1E1"/>
      </patternFill>
    </fill>
    <fill>
      <patternFill patternType="solid">
        <fgColor theme="0"/>
        <bgColor rgb="FFFFFFFF"/>
      </patternFill>
    </fill>
    <fill>
      <patternFill patternType="solid">
        <fgColor theme="0"/>
        <bgColor rgb="FF000000"/>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4">
    <xf numFmtId="0" fontId="0" fillId="0" borderId="0"/>
    <xf numFmtId="164" fontId="3"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0" fontId="15" fillId="0" borderId="0"/>
    <xf numFmtId="0" fontId="3" fillId="0" borderId="0"/>
    <xf numFmtId="0" fontId="15" fillId="0" borderId="0"/>
    <xf numFmtId="0" fontId="3" fillId="0" borderId="0"/>
    <xf numFmtId="0" fontId="3" fillId="0" borderId="0"/>
    <xf numFmtId="0" fontId="19" fillId="0" borderId="0"/>
    <xf numFmtId="0" fontId="3" fillId="0" borderId="0"/>
    <xf numFmtId="0" fontId="3" fillId="0" borderId="0"/>
    <xf numFmtId="0" fontId="15" fillId="0" borderId="0"/>
    <xf numFmtId="0" fontId="15" fillId="0" borderId="0"/>
    <xf numFmtId="0" fontId="14" fillId="0" borderId="0"/>
    <xf numFmtId="0" fontId="15" fillId="0" borderId="0"/>
    <xf numFmtId="0" fontId="3" fillId="0" borderId="0"/>
    <xf numFmtId="9" fontId="14" fillId="0" borderId="0" applyFont="0" applyFill="0" applyBorder="0" applyAlignment="0" applyProtection="0"/>
    <xf numFmtId="9" fontId="15"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0"/>
    <xf numFmtId="44" fontId="14"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7" fillId="0" borderId="0" xfId="0" applyFont="1" applyAlignment="1">
      <alignment horizontal="justify" vertical="top" wrapText="1"/>
    </xf>
    <xf numFmtId="0" fontId="18" fillId="0" borderId="0" xfId="0" applyFont="1" applyAlignment="1">
      <alignment horizontal="justify" vertical="top" wrapText="1"/>
    </xf>
    <xf numFmtId="0" fontId="5" fillId="3" borderId="0" xfId="10" applyFont="1" applyFill="1" applyBorder="1" applyAlignment="1">
      <alignment horizontal="justify" vertical="top" wrapText="1"/>
    </xf>
    <xf numFmtId="0" fontId="17" fillId="0" borderId="0" xfId="0" applyFont="1" applyAlignment="1">
      <alignment horizontal="justify" vertical="top"/>
    </xf>
    <xf numFmtId="0" fontId="8" fillId="0" borderId="0" xfId="0" applyFont="1" applyAlignment="1">
      <alignment horizontal="justify" vertical="top" wrapText="1"/>
    </xf>
    <xf numFmtId="0" fontId="5" fillId="4" borderId="0" xfId="10" applyFont="1" applyFill="1" applyBorder="1" applyAlignment="1">
      <alignment horizontal="justify" vertical="top" wrapText="1"/>
    </xf>
    <xf numFmtId="0" fontId="5" fillId="0" borderId="0" xfId="10" applyFont="1" applyFill="1" applyBorder="1" applyAlignment="1">
      <alignment horizontal="justify" vertical="top" wrapText="1"/>
    </xf>
    <xf numFmtId="0" fontId="17" fillId="0" borderId="0" xfId="0" applyFont="1" applyFill="1" applyAlignment="1">
      <alignment horizontal="justify" vertical="top" wrapText="1"/>
    </xf>
    <xf numFmtId="0" fontId="13" fillId="9" borderId="1" xfId="0" applyFont="1" applyFill="1" applyBorder="1" applyAlignment="1">
      <alignment horizontal="center" vertical="center" wrapText="1"/>
    </xf>
    <xf numFmtId="0" fontId="0" fillId="9" borderId="0" xfId="0" applyFont="1" applyFill="1" applyBorder="1"/>
    <xf numFmtId="0" fontId="12" fillId="9" borderId="1" xfId="0" applyFont="1" applyFill="1" applyBorder="1" applyAlignment="1">
      <alignment horizontal="center" vertical="center" wrapText="1"/>
    </xf>
    <xf numFmtId="9" fontId="12" fillId="9" borderId="1" xfId="22" applyFont="1" applyFill="1" applyBorder="1" applyAlignment="1">
      <alignment horizontal="center" vertical="center" wrapText="1"/>
    </xf>
    <xf numFmtId="4" fontId="16" fillId="2" borderId="1" xfId="21" applyNumberFormat="1" applyFont="1" applyFill="1" applyBorder="1" applyAlignment="1">
      <alignment horizontal="center" vertical="center" wrapText="1"/>
    </xf>
    <xf numFmtId="0" fontId="11" fillId="0" borderId="0" xfId="10" applyFont="1" applyAlignment="1" applyProtection="1">
      <alignment horizontal="center" vertical="center" wrapText="1"/>
      <protection locked="0"/>
    </xf>
    <xf numFmtId="0" fontId="0" fillId="0" borderId="0" xfId="0" applyFont="1" applyAlignment="1" applyProtection="1">
      <alignment vertical="center"/>
    </xf>
    <xf numFmtId="0" fontId="12" fillId="9" borderId="1" xfId="21" applyFont="1" applyFill="1" applyBorder="1" applyAlignment="1">
      <alignment horizontal="center" vertical="center" wrapText="1"/>
    </xf>
    <xf numFmtId="0" fontId="21" fillId="9" borderId="1" xfId="0" applyFont="1" applyFill="1" applyBorder="1" applyAlignment="1" applyProtection="1">
      <alignment vertical="center"/>
      <protection locked="0"/>
    </xf>
    <xf numFmtId="0" fontId="12" fillId="11" borderId="5" xfId="0" applyFont="1" applyFill="1" applyBorder="1" applyAlignment="1">
      <alignment horizontal="left" vertical="center" wrapText="1"/>
    </xf>
    <xf numFmtId="0" fontId="12" fillId="9" borderId="1"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protection locked="0"/>
    </xf>
    <xf numFmtId="0" fontId="12" fillId="9" borderId="1" xfId="0" applyFont="1" applyFill="1" applyBorder="1" applyAlignment="1" applyProtection="1">
      <alignment horizontal="center" vertical="center" wrapText="1"/>
      <protection locked="0"/>
    </xf>
    <xf numFmtId="9" fontId="21" fillId="9" borderId="1" xfId="22" applyFont="1" applyFill="1" applyBorder="1" applyAlignment="1" applyProtection="1">
      <alignment horizontal="center" vertical="center"/>
    </xf>
    <xf numFmtId="0" fontId="25" fillId="9" borderId="1" xfId="0" applyFont="1" applyFill="1" applyBorder="1" applyAlignment="1">
      <alignment horizontal="center" wrapText="1"/>
    </xf>
    <xf numFmtId="0" fontId="22" fillId="9" borderId="0" xfId="0" applyFont="1" applyFill="1" applyAlignment="1">
      <alignment horizontal="center" vertical="center" wrapText="1"/>
    </xf>
    <xf numFmtId="0" fontId="11" fillId="0" borderId="0" xfId="10" applyFont="1" applyBorder="1" applyAlignment="1" applyProtection="1">
      <alignment horizontal="center" vertical="top" wrapText="1"/>
      <protection locked="0"/>
    </xf>
    <xf numFmtId="0" fontId="16" fillId="2" borderId="1" xfId="21" applyFont="1" applyFill="1" applyBorder="1" applyAlignment="1">
      <alignment horizontal="center" vertical="center" wrapText="1"/>
    </xf>
    <xf numFmtId="0" fontId="26" fillId="9" borderId="5" xfId="0" applyFont="1" applyFill="1" applyBorder="1" applyAlignment="1">
      <alignment horizontal="left" vertical="center" wrapText="1"/>
    </xf>
    <xf numFmtId="0" fontId="3" fillId="9" borderId="5" xfId="0" quotePrefix="1" applyFont="1" applyFill="1" applyBorder="1" applyAlignment="1">
      <alignment horizontal="left" vertical="center" wrapText="1"/>
    </xf>
    <xf numFmtId="0" fontId="27" fillId="9" borderId="5" xfId="0" quotePrefix="1" applyFont="1" applyFill="1" applyBorder="1" applyAlignment="1">
      <alignment horizontal="left" vertical="center" wrapText="1"/>
    </xf>
    <xf numFmtId="0" fontId="21" fillId="9" borderId="1" xfId="0" applyFont="1" applyFill="1" applyBorder="1" applyAlignment="1" applyProtection="1">
      <alignment horizontal="left" vertical="center" wrapText="1"/>
      <protection locked="0"/>
    </xf>
    <xf numFmtId="0" fontId="21" fillId="9" borderId="1" xfId="26" applyFont="1" applyFill="1" applyBorder="1" applyAlignment="1">
      <alignment horizontal="justify" vertical="center" wrapText="1"/>
    </xf>
    <xf numFmtId="0" fontId="28" fillId="9" borderId="5" xfId="0" applyFont="1" applyFill="1" applyBorder="1" applyAlignment="1">
      <alignment horizontal="left" vertical="center" wrapText="1"/>
    </xf>
    <xf numFmtId="0" fontId="0" fillId="9" borderId="1" xfId="21" applyFont="1" applyFill="1" applyBorder="1" applyAlignment="1">
      <alignment horizontal="center" vertical="center" wrapText="1"/>
    </xf>
    <xf numFmtId="0" fontId="27" fillId="9" borderId="5" xfId="0" applyFont="1" applyFill="1" applyBorder="1" applyAlignment="1">
      <alignment horizontal="left" vertical="center" wrapText="1"/>
    </xf>
    <xf numFmtId="9" fontId="30" fillId="9" borderId="1" xfId="0" applyNumberFormat="1" applyFont="1" applyFill="1" applyBorder="1" applyAlignment="1" applyProtection="1">
      <alignment horizontal="center" vertical="center"/>
      <protection locked="0"/>
    </xf>
    <xf numFmtId="0" fontId="32" fillId="9" borderId="6" xfId="0" applyFont="1" applyFill="1" applyBorder="1" applyAlignment="1">
      <alignment horizontal="left" vertical="center" wrapText="1"/>
    </xf>
    <xf numFmtId="0" fontId="21" fillId="9" borderId="1" xfId="0" applyFont="1" applyFill="1" applyBorder="1" applyAlignment="1" applyProtection="1">
      <alignment vertical="center" wrapText="1"/>
      <protection locked="0"/>
    </xf>
    <xf numFmtId="0" fontId="30" fillId="9" borderId="1" xfId="0" applyFont="1" applyFill="1" applyBorder="1" applyAlignment="1" applyProtection="1">
      <alignment horizontal="center" vertical="center" wrapText="1"/>
      <protection locked="0"/>
    </xf>
    <xf numFmtId="0" fontId="28" fillId="12" borderId="5" xfId="0" applyFont="1" applyFill="1" applyBorder="1" applyAlignment="1">
      <alignment horizontal="left" vertical="center" wrapText="1"/>
    </xf>
    <xf numFmtId="0" fontId="31" fillId="9" borderId="1" xfId="0" applyFont="1" applyFill="1" applyBorder="1" applyAlignment="1">
      <alignment horizontal="center" vertical="center" wrapText="1"/>
    </xf>
    <xf numFmtId="10" fontId="21" fillId="9" borderId="1" xfId="0" applyNumberFormat="1" applyFont="1" applyFill="1" applyBorder="1" applyAlignment="1" applyProtection="1">
      <alignment vertical="center" wrapText="1"/>
    </xf>
    <xf numFmtId="9" fontId="21" fillId="9" borderId="1" xfId="22" applyFont="1" applyFill="1" applyBorder="1" applyAlignment="1" applyProtection="1">
      <alignment horizontal="center" vertical="center" wrapText="1"/>
    </xf>
    <xf numFmtId="0" fontId="3" fillId="11" borderId="5" xfId="0" applyFont="1" applyFill="1" applyBorder="1" applyAlignment="1">
      <alignment wrapText="1"/>
    </xf>
    <xf numFmtId="0" fontId="27" fillId="9" borderId="1" xfId="0" quotePrefix="1" applyFont="1" applyFill="1" applyBorder="1" applyAlignment="1">
      <alignment horizontal="left" vertical="center" wrapText="1"/>
    </xf>
    <xf numFmtId="0" fontId="12" fillId="9" borderId="1" xfId="2" applyNumberFormat="1" applyFont="1" applyFill="1" applyBorder="1" applyAlignment="1">
      <alignment horizontal="center"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center" vertical="center" wrapText="1"/>
    </xf>
    <xf numFmtId="9" fontId="0" fillId="9" borderId="0" xfId="22" applyFont="1" applyFill="1" applyBorder="1" applyAlignment="1">
      <alignment horizontal="center" vertical="center"/>
    </xf>
    <xf numFmtId="0" fontId="31" fillId="9" borderId="1" xfId="0" applyFont="1" applyFill="1" applyBorder="1" applyAlignment="1">
      <alignment vertical="center" wrapText="1"/>
    </xf>
    <xf numFmtId="0" fontId="25" fillId="9" borderId="1" xfId="0" applyFont="1" applyFill="1" applyBorder="1" applyAlignment="1">
      <alignment horizontal="center" vertical="center" wrapText="1"/>
    </xf>
    <xf numFmtId="0" fontId="0" fillId="9" borderId="1" xfId="0" applyFont="1" applyFill="1" applyBorder="1" applyAlignment="1">
      <alignment vertical="center" wrapText="1"/>
    </xf>
    <xf numFmtId="0" fontId="0" fillId="9" borderId="1" xfId="0" applyFont="1" applyFill="1" applyBorder="1" applyAlignment="1">
      <alignment horizontal="center" vertical="center" wrapText="1"/>
    </xf>
    <xf numFmtId="44" fontId="12" fillId="9" borderId="1" xfId="27" applyFont="1" applyFill="1" applyBorder="1" applyAlignment="1">
      <alignment horizontal="center" vertical="center" wrapText="1"/>
    </xf>
    <xf numFmtId="0" fontId="0" fillId="9" borderId="0" xfId="0" applyFont="1" applyFill="1" applyProtection="1">
      <protection locked="0"/>
    </xf>
    <xf numFmtId="0" fontId="0" fillId="9" borderId="0" xfId="0" applyFont="1" applyFill="1" applyProtection="1"/>
    <xf numFmtId="0" fontId="0" fillId="9" borderId="0" xfId="0" applyFont="1" applyFill="1" applyAlignment="1" applyProtection="1">
      <alignment vertical="center"/>
    </xf>
    <xf numFmtId="0" fontId="16" fillId="9" borderId="9" xfId="21" applyFont="1" applyFill="1" applyBorder="1" applyAlignment="1">
      <alignment horizontal="center" vertical="center" wrapText="1"/>
    </xf>
    <xf numFmtId="0" fontId="20" fillId="9" borderId="9" xfId="21" applyFont="1" applyFill="1" applyBorder="1" applyAlignment="1">
      <alignment horizontal="center" vertical="center" wrapText="1"/>
    </xf>
    <xf numFmtId="0" fontId="21" fillId="9" borderId="9" xfId="0" applyFont="1" applyFill="1" applyBorder="1" applyProtection="1"/>
    <xf numFmtId="0" fontId="21" fillId="9" borderId="9" xfId="0" applyFont="1" applyFill="1" applyBorder="1" applyAlignment="1" applyProtection="1">
      <alignment vertical="center"/>
    </xf>
    <xf numFmtId="0" fontId="21" fillId="9" borderId="9" xfId="0" applyFont="1" applyFill="1" applyBorder="1" applyAlignment="1" applyProtection="1">
      <alignment horizontal="center" vertical="center"/>
    </xf>
    <xf numFmtId="0" fontId="12" fillId="9" borderId="9" xfId="21" applyFont="1" applyFill="1" applyBorder="1" applyAlignment="1">
      <alignment horizontal="center" vertical="center" wrapText="1"/>
    </xf>
    <xf numFmtId="0" fontId="0" fillId="0" borderId="0" xfId="0" applyFont="1" applyBorder="1"/>
    <xf numFmtId="0" fontId="0" fillId="0" borderId="0" xfId="0" applyFont="1" applyBorder="1" applyProtection="1"/>
    <xf numFmtId="0" fontId="0" fillId="0" borderId="2" xfId="0" applyFont="1" applyBorder="1"/>
    <xf numFmtId="0" fontId="0" fillId="9" borderId="2" xfId="0" applyFont="1" applyFill="1" applyBorder="1"/>
    <xf numFmtId="9" fontId="12" fillId="9" borderId="2" xfId="22" applyFont="1" applyFill="1" applyBorder="1" applyAlignment="1">
      <alignment horizontal="center" vertical="center" wrapText="1"/>
    </xf>
    <xf numFmtId="0" fontId="0" fillId="9" borderId="2" xfId="0" applyFont="1" applyFill="1" applyBorder="1" applyAlignment="1">
      <alignment wrapText="1"/>
    </xf>
    <xf numFmtId="10" fontId="21" fillId="9" borderId="2" xfId="0" applyNumberFormat="1" applyFont="1" applyFill="1" applyBorder="1" applyAlignment="1" applyProtection="1">
      <alignment vertical="center" wrapText="1"/>
    </xf>
    <xf numFmtId="9" fontId="21" fillId="9" borderId="2" xfId="22" applyFont="1" applyFill="1" applyBorder="1" applyAlignment="1" applyProtection="1">
      <alignment horizontal="center" vertical="center" wrapText="1"/>
    </xf>
    <xf numFmtId="0" fontId="3" fillId="11" borderId="5" xfId="0" applyFont="1" applyFill="1" applyBorder="1" applyAlignment="1">
      <alignment horizontal="center" vertical="center" wrapText="1"/>
    </xf>
    <xf numFmtId="0" fontId="3" fillId="11" borderId="5" xfId="0" applyFont="1" applyFill="1" applyBorder="1" applyAlignment="1">
      <alignment vertical="center" wrapText="1"/>
    </xf>
    <xf numFmtId="4" fontId="10" fillId="5" borderId="1" xfId="28" applyNumberFormat="1" applyFont="1" applyFill="1" applyBorder="1" applyAlignment="1">
      <alignment horizontal="center" vertical="center" wrapText="1"/>
    </xf>
    <xf numFmtId="0" fontId="10" fillId="5" borderId="1" xfId="28" applyNumberFormat="1" applyFont="1" applyFill="1" applyBorder="1" applyAlignment="1">
      <alignment horizontal="center" vertical="center" wrapText="1"/>
    </xf>
    <xf numFmtId="0" fontId="11" fillId="0" borderId="10" xfId="28" applyFont="1" applyFill="1" applyBorder="1" applyAlignment="1">
      <alignment horizontal="center" vertical="center"/>
    </xf>
    <xf numFmtId="4" fontId="11" fillId="0" borderId="7" xfId="28" applyNumberFormat="1" applyFont="1" applyFill="1" applyBorder="1" applyAlignment="1">
      <alignment horizontal="center" vertical="center" wrapText="1"/>
    </xf>
    <xf numFmtId="4" fontId="11" fillId="0" borderId="3" xfId="0" applyNumberFormat="1" applyFont="1" applyFill="1" applyBorder="1" applyProtection="1">
      <protection locked="0"/>
    </xf>
    <xf numFmtId="4" fontId="11" fillId="0" borderId="8" xfId="0" applyNumberFormat="1" applyFont="1" applyFill="1" applyBorder="1" applyProtection="1">
      <protection locked="0"/>
    </xf>
    <xf numFmtId="4" fontId="10" fillId="0" borderId="1" xfId="0" applyNumberFormat="1" applyFont="1" applyFill="1" applyBorder="1" applyProtection="1">
      <protection locked="0"/>
    </xf>
    <xf numFmtId="0" fontId="11" fillId="0" borderId="0" xfId="0" applyFont="1" applyAlignment="1">
      <alignment horizontal="left" indent="2"/>
    </xf>
    <xf numFmtId="0" fontId="22" fillId="9" borderId="1" xfId="0" applyFont="1" applyFill="1" applyBorder="1" applyAlignment="1">
      <alignment horizontal="center" vertical="center" wrapText="1"/>
    </xf>
    <xf numFmtId="0" fontId="33" fillId="9" borderId="1" xfId="0" applyFont="1" applyFill="1" applyBorder="1" applyAlignment="1">
      <alignment vertical="center" wrapText="1"/>
    </xf>
    <xf numFmtId="0" fontId="29" fillId="1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1" fillId="9" borderId="1" xfId="26" applyFont="1" applyFill="1" applyBorder="1" applyAlignment="1">
      <alignment horizontal="left" vertical="center" wrapText="1"/>
    </xf>
    <xf numFmtId="0" fontId="22" fillId="9" borderId="5" xfId="0" applyFont="1" applyFill="1" applyBorder="1" applyAlignment="1">
      <alignment horizontal="left" vertical="center" wrapText="1"/>
    </xf>
    <xf numFmtId="0" fontId="12" fillId="9" borderId="1" xfId="26" applyFont="1" applyFill="1" applyBorder="1" applyAlignment="1">
      <alignment horizontal="justify" vertical="center" wrapText="1"/>
    </xf>
    <xf numFmtId="4" fontId="11" fillId="9" borderId="3" xfId="0" applyNumberFormat="1" applyFont="1" applyFill="1" applyBorder="1" applyAlignment="1" applyProtection="1">
      <alignment vertical="center"/>
      <protection locked="0"/>
    </xf>
    <xf numFmtId="4" fontId="11" fillId="9" borderId="1" xfId="0" applyNumberFormat="1" applyFont="1" applyFill="1" applyBorder="1" applyAlignment="1" applyProtection="1">
      <alignment vertical="center"/>
      <protection locked="0"/>
    </xf>
    <xf numFmtId="9" fontId="21" fillId="9" borderId="2" xfId="22" applyFont="1" applyFill="1" applyBorder="1" applyAlignment="1" applyProtection="1">
      <alignment vertical="center" wrapText="1"/>
    </xf>
    <xf numFmtId="0" fontId="0" fillId="9" borderId="2" xfId="0" applyFont="1" applyFill="1" applyBorder="1" applyProtection="1"/>
    <xf numFmtId="0" fontId="0" fillId="9" borderId="0" xfId="0" applyFont="1" applyFill="1" applyBorder="1" applyAlignment="1" applyProtection="1">
      <alignment horizontal="center" vertical="center"/>
    </xf>
    <xf numFmtId="0" fontId="0" fillId="9" borderId="2" xfId="0" applyFont="1" applyFill="1" applyBorder="1" applyAlignment="1" applyProtection="1">
      <alignment horizontal="center" vertical="center"/>
    </xf>
    <xf numFmtId="0" fontId="0" fillId="9" borderId="2" xfId="0" applyFont="1" applyFill="1" applyBorder="1" applyAlignment="1" applyProtection="1">
      <alignment vertical="center"/>
    </xf>
    <xf numFmtId="0" fontId="0" fillId="0" borderId="2" xfId="0" applyBorder="1" applyProtection="1">
      <protection locked="0"/>
    </xf>
    <xf numFmtId="0" fontId="11" fillId="0" borderId="4" xfId="0" applyFont="1" applyFill="1" applyBorder="1" applyProtection="1">
      <protection locked="0"/>
    </xf>
    <xf numFmtId="0" fontId="11" fillId="0" borderId="13" xfId="0" applyFont="1" applyFill="1" applyBorder="1" applyProtection="1">
      <protection locked="0"/>
    </xf>
    <xf numFmtId="0" fontId="0" fillId="0" borderId="9" xfId="0" applyBorder="1" applyProtection="1">
      <protection locked="0"/>
    </xf>
    <xf numFmtId="0" fontId="10" fillId="0" borderId="11" xfId="0" applyFont="1" applyFill="1" applyBorder="1" applyAlignment="1" applyProtection="1">
      <alignment horizontal="left"/>
      <protection locked="0"/>
    </xf>
    <xf numFmtId="0" fontId="0" fillId="0" borderId="14" xfId="0" applyBorder="1" applyProtection="1">
      <protection locked="0"/>
    </xf>
    <xf numFmtId="0" fontId="11" fillId="0" borderId="2" xfId="0" applyFont="1" applyFill="1" applyBorder="1" applyAlignment="1" applyProtection="1">
      <alignment horizontal="left"/>
    </xf>
    <xf numFmtId="0" fontId="10" fillId="0" borderId="0" xfId="0" applyFont="1" applyFill="1" applyBorder="1" applyProtection="1"/>
    <xf numFmtId="0" fontId="21" fillId="9" borderId="1" xfId="0" applyFont="1" applyFill="1" applyBorder="1" applyAlignment="1" applyProtection="1">
      <alignment horizontal="right" vertical="center" wrapText="1"/>
      <protection locked="0"/>
    </xf>
    <xf numFmtId="43" fontId="21" fillId="9" borderId="1" xfId="2" applyFont="1" applyFill="1" applyBorder="1" applyAlignment="1" applyProtection="1">
      <alignment horizontal="center" vertical="center"/>
      <protection locked="0"/>
    </xf>
    <xf numFmtId="0" fontId="12" fillId="9" borderId="1" xfId="21" applyFont="1" applyFill="1" applyBorder="1" applyAlignment="1">
      <alignment horizontal="right" vertical="center" wrapText="1"/>
    </xf>
    <xf numFmtId="0" fontId="35" fillId="9" borderId="1" xfId="0" applyFont="1" applyFill="1" applyBorder="1" applyAlignment="1" applyProtection="1">
      <alignment horizontal="center" vertical="center" wrapText="1"/>
      <protection locked="0"/>
    </xf>
    <xf numFmtId="0" fontId="35" fillId="9" borderId="1" xfId="0" applyFont="1" applyFill="1" applyBorder="1" applyAlignment="1">
      <alignment horizontal="center" vertical="center" wrapText="1"/>
    </xf>
    <xf numFmtId="4" fontId="11" fillId="9" borderId="7" xfId="0" applyNumberFormat="1" applyFont="1" applyFill="1" applyBorder="1" applyAlignment="1" applyProtection="1">
      <alignment horizontal="center" vertical="center"/>
      <protection locked="0"/>
    </xf>
    <xf numFmtId="4" fontId="11" fillId="9" borderId="3" xfId="0" applyNumberFormat="1" applyFont="1" applyFill="1" applyBorder="1" applyAlignment="1" applyProtection="1">
      <alignment horizontal="center" vertical="center"/>
      <protection locked="0"/>
    </xf>
    <xf numFmtId="4" fontId="11" fillId="9" borderId="8" xfId="0" applyNumberFormat="1" applyFont="1" applyFill="1" applyBorder="1" applyAlignment="1" applyProtection="1">
      <alignment horizontal="center" vertical="center"/>
      <protection locked="0"/>
    </xf>
    <xf numFmtId="0" fontId="11" fillId="9" borderId="7" xfId="0" applyFont="1" applyFill="1" applyBorder="1" applyAlignment="1" applyProtection="1">
      <alignment horizontal="center" vertical="center"/>
      <protection locked="0"/>
    </xf>
    <xf numFmtId="0" fontId="11" fillId="9" borderId="8" xfId="0" applyFont="1" applyFill="1" applyBorder="1" applyAlignment="1" applyProtection="1">
      <alignment horizontal="center" vertical="center"/>
      <protection locked="0"/>
    </xf>
    <xf numFmtId="0" fontId="11" fillId="0" borderId="0" xfId="10" applyFont="1" applyAlignment="1" applyProtection="1">
      <alignment horizontal="center" wrapText="1"/>
      <protection locked="0"/>
    </xf>
    <xf numFmtId="0" fontId="11" fillId="0" borderId="0" xfId="10" applyFont="1" applyAlignment="1" applyProtection="1">
      <alignment horizontal="center"/>
      <protection locked="0"/>
    </xf>
    <xf numFmtId="0" fontId="11" fillId="0" borderId="0" xfId="10" applyFont="1" applyBorder="1" applyAlignment="1" applyProtection="1">
      <alignment horizontal="center" vertical="top" wrapText="1"/>
      <protection locked="0"/>
    </xf>
    <xf numFmtId="4" fontId="11" fillId="0" borderId="7" xfId="0" applyNumberFormat="1"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center" vertical="center"/>
      <protection locked="0"/>
    </xf>
    <xf numFmtId="0" fontId="16" fillId="2" borderId="9" xfId="21" applyFont="1" applyFill="1" applyBorder="1" applyAlignment="1">
      <alignment horizontal="center" vertical="center" wrapText="1"/>
    </xf>
    <xf numFmtId="0" fontId="10" fillId="5" borderId="2" xfId="10" applyFont="1" applyFill="1" applyBorder="1" applyAlignment="1" applyProtection="1">
      <alignment horizontal="center" vertical="center" wrapText="1"/>
      <protection locked="0"/>
    </xf>
    <xf numFmtId="0" fontId="10" fillId="5" borderId="0" xfId="10" applyFont="1" applyFill="1" applyBorder="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2" borderId="1" xfId="1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wrapText="1"/>
    </xf>
    <xf numFmtId="0" fontId="16" fillId="7" borderId="1" xfId="21" applyFont="1" applyFill="1" applyBorder="1" applyAlignment="1">
      <alignment horizontal="center" vertical="center" wrapText="1"/>
    </xf>
    <xf numFmtId="0" fontId="16" fillId="2" borderId="1" xfId="0" applyFont="1" applyFill="1" applyBorder="1" applyAlignment="1">
      <alignment horizontal="center" vertical="center" wrapText="1"/>
    </xf>
    <xf numFmtId="4" fontId="11" fillId="9" borderId="7" xfId="0" applyNumberFormat="1" applyFont="1" applyFill="1" applyBorder="1" applyAlignment="1" applyProtection="1">
      <alignment horizontal="center" vertical="center" wrapText="1"/>
      <protection locked="0"/>
    </xf>
    <xf numFmtId="4" fontId="11" fillId="9" borderId="3" xfId="0" applyNumberFormat="1" applyFont="1" applyFill="1" applyBorder="1" applyAlignment="1" applyProtection="1">
      <alignment horizontal="center" vertical="center" wrapText="1"/>
      <protection locked="0"/>
    </xf>
    <xf numFmtId="4" fontId="11" fillId="9" borderId="8" xfId="0" applyNumberFormat="1" applyFont="1" applyFill="1" applyBorder="1" applyAlignment="1" applyProtection="1">
      <alignment horizontal="center" vertical="center" wrapText="1"/>
      <protection locked="0"/>
    </xf>
    <xf numFmtId="0" fontId="10" fillId="5" borderId="9" xfId="28" applyFont="1" applyFill="1" applyBorder="1" applyAlignment="1" applyProtection="1">
      <alignment horizontal="center" vertical="center" wrapText="1"/>
      <protection locked="0"/>
    </xf>
    <xf numFmtId="0" fontId="10" fillId="5" borderId="11" xfId="28" applyFont="1" applyFill="1" applyBorder="1" applyAlignment="1" applyProtection="1">
      <alignment horizontal="center" vertical="center" wrapText="1"/>
      <protection locked="0"/>
    </xf>
    <xf numFmtId="0" fontId="10" fillId="5" borderId="12" xfId="28" applyFont="1" applyFill="1" applyBorder="1" applyAlignment="1" applyProtection="1">
      <alignment horizontal="center" vertical="center" wrapText="1"/>
      <protection locked="0"/>
    </xf>
    <xf numFmtId="0" fontId="10" fillId="5" borderId="14" xfId="28" applyFont="1" applyFill="1" applyBorder="1" applyAlignment="1">
      <alignment vertical="center"/>
    </xf>
    <xf numFmtId="0" fontId="10" fillId="5" borderId="10" xfId="28" applyFont="1" applyFill="1" applyBorder="1" applyAlignment="1">
      <alignment vertical="center"/>
    </xf>
    <xf numFmtId="0" fontId="10" fillId="5" borderId="2" xfId="28" applyFont="1" applyFill="1" applyBorder="1" applyAlignment="1">
      <alignment vertical="center"/>
    </xf>
    <xf numFmtId="0" fontId="10" fillId="5" borderId="15" xfId="28" applyFont="1" applyFill="1" applyBorder="1" applyAlignment="1">
      <alignment vertical="center"/>
    </xf>
    <xf numFmtId="0" fontId="11" fillId="13" borderId="0" xfId="0" applyFont="1" applyFill="1" applyAlignment="1">
      <alignment horizontal="left" indent="2"/>
    </xf>
    <xf numFmtId="4" fontId="11" fillId="13" borderId="3" xfId="0" applyNumberFormat="1" applyFont="1" applyFill="1" applyBorder="1" applyProtection="1">
      <protection locked="0"/>
    </xf>
    <xf numFmtId="0" fontId="0" fillId="13" borderId="0" xfId="0" applyFill="1"/>
    <xf numFmtId="43" fontId="0" fillId="13" borderId="0" xfId="2" applyFont="1" applyFill="1"/>
    <xf numFmtId="43" fontId="0" fillId="0" borderId="0" xfId="0" applyNumberFormat="1"/>
    <xf numFmtId="4" fontId="10" fillId="5" borderId="7" xfId="28" applyNumberFormat="1" applyFont="1" applyFill="1" applyBorder="1" applyAlignment="1">
      <alignment horizontal="center" vertical="center" wrapText="1"/>
    </xf>
    <xf numFmtId="4" fontId="10" fillId="5" borderId="8" xfId="28" applyNumberFormat="1" applyFont="1" applyFill="1" applyBorder="1" applyAlignment="1">
      <alignment horizontal="center" vertical="center" wrapText="1"/>
    </xf>
    <xf numFmtId="10" fontId="21" fillId="9" borderId="1" xfId="0" applyNumberFormat="1" applyFont="1" applyFill="1" applyBorder="1" applyAlignment="1" applyProtection="1">
      <alignment horizontal="center" vertical="center"/>
    </xf>
  </cellXfs>
  <cellStyles count="54">
    <cellStyle name="Euro" xfId="1"/>
    <cellStyle name="Hipervínculo" xfId="24" builtinId="8" hidden="1"/>
    <cellStyle name="Hipervínculo visitado" xfId="25" builtinId="9" hidden="1"/>
    <cellStyle name="Millares" xfId="2" builtinId="3"/>
    <cellStyle name="Millares 2" xfId="3"/>
    <cellStyle name="Millares 2 2" xfId="4"/>
    <cellStyle name="Millares 2 3" xfId="5"/>
    <cellStyle name="Millares 2 4" xfId="29"/>
    <cellStyle name="Millares 2 5" xfId="30"/>
    <cellStyle name="Millares 2 6" xfId="31"/>
    <cellStyle name="Millares 2 7" xfId="32"/>
    <cellStyle name="Millares 2 8" xfId="33"/>
    <cellStyle name="Millares 3" xfId="6"/>
    <cellStyle name="Millares 3 2" xfId="34"/>
    <cellStyle name="Millares 3 3" xfId="35"/>
    <cellStyle name="Millares 3 4" xfId="36"/>
    <cellStyle name="Millares 3 5" xfId="37"/>
    <cellStyle name="Millares 3 6" xfId="38"/>
    <cellStyle name="Millares 4" xfId="7"/>
    <cellStyle name="Moneda" xfId="27" builtinId="4"/>
    <cellStyle name="Moneda 2" xfId="8"/>
    <cellStyle name="Normal" xfId="0" builtinId="0"/>
    <cellStyle name="Normal 2" xfId="9"/>
    <cellStyle name="Normal 2 2" xfId="10"/>
    <cellStyle name="Normal 2 3" xfId="39"/>
    <cellStyle name="Normal 2 4" xfId="40"/>
    <cellStyle name="Normal 2 5" xfId="41"/>
    <cellStyle name="Normal 2 6" xfId="42"/>
    <cellStyle name="Normal 2 7" xfId="43"/>
    <cellStyle name="Normal 3" xfId="11"/>
    <cellStyle name="Normal 3 2" xfId="28"/>
    <cellStyle name="Normal 4" xfId="12"/>
    <cellStyle name="Normal 4 2" xfId="13"/>
    <cellStyle name="Normal 4 3" xfId="14"/>
    <cellStyle name="Normal 5" xfId="15"/>
    <cellStyle name="Normal 5 2" xfId="16"/>
    <cellStyle name="Normal 6" xfId="17"/>
    <cellStyle name="Normal 6 2" xfId="18"/>
    <cellStyle name="Normal 6 2 2" xfId="44"/>
    <cellStyle name="Normal 6 2 3" xfId="45"/>
    <cellStyle name="Normal 6 2 4" xfId="46"/>
    <cellStyle name="Normal 6 2 5" xfId="47"/>
    <cellStyle name="Normal 6 2 6" xfId="48"/>
    <cellStyle name="Normal 6 3" xfId="49"/>
    <cellStyle name="Normal 6 4" xfId="50"/>
    <cellStyle name="Normal 6 5" xfId="51"/>
    <cellStyle name="Normal 6 6" xfId="52"/>
    <cellStyle name="Normal 6 7" xfId="53"/>
    <cellStyle name="Normal 7" xfId="19"/>
    <cellStyle name="Normal 8" xfId="20"/>
    <cellStyle name="Normal 8 2" xfId="26"/>
    <cellStyle name="Normal_141008Reportes Cuadros Institucionales-sectorialesADV" xfId="21"/>
    <cellStyle name="Porcentaje" xfId="22" builtinId="5"/>
    <cellStyle name="Porcentaje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63500</xdr:rowOff>
    </xdr:from>
    <xdr:to>
      <xdr:col>1</xdr:col>
      <xdr:colOff>825499</xdr:colOff>
      <xdr:row>0</xdr:row>
      <xdr:rowOff>862688</xdr:rowOff>
    </xdr:to>
    <xdr:pic>
      <xdr:nvPicPr>
        <xdr:cNvPr id="3" name="2 Imagen"/>
        <xdr:cNvPicPr>
          <a:picLocks noChangeAspect="1"/>
        </xdr:cNvPicPr>
      </xdr:nvPicPr>
      <xdr:blipFill>
        <a:blip xmlns:r="http://schemas.openxmlformats.org/officeDocument/2006/relationships" r:embed="rId1"/>
        <a:stretch>
          <a:fillRect/>
        </a:stretch>
      </xdr:blipFill>
      <xdr:spPr>
        <a:xfrm>
          <a:off x="52915" y="63500"/>
          <a:ext cx="1418167" cy="7991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topLeftCell="A44" zoomScale="80" zoomScaleNormal="80" zoomScalePageLayoutView="90" workbookViewId="0">
      <selection sqref="A1:S54"/>
    </sheetView>
  </sheetViews>
  <sheetFormatPr baseColWidth="10" defaultColWidth="10.6640625" defaultRowHeight="11.25" x14ac:dyDescent="0.2"/>
  <cols>
    <col min="1" max="1" width="11.5" style="2" customWidth="1"/>
    <col min="2" max="2" width="33.1640625" style="2" customWidth="1"/>
    <col min="3" max="3" width="22.1640625" style="2" customWidth="1"/>
    <col min="4" max="4" width="17.6640625" style="2" customWidth="1"/>
    <col min="5" max="9" width="13.6640625" style="2" customWidth="1"/>
    <col min="10" max="10" width="11.6640625" style="2" customWidth="1"/>
    <col min="11" max="11" width="21.5" style="2" customWidth="1"/>
    <col min="12" max="12" width="16.5" style="2" customWidth="1"/>
    <col min="13" max="13" width="45.1640625" style="2" customWidth="1"/>
    <col min="14" max="14" width="34.5" style="2" customWidth="1"/>
    <col min="15" max="15" width="10.6640625" style="2"/>
    <col min="16" max="16" width="43" style="2" customWidth="1"/>
    <col min="17" max="17" width="17.1640625" style="3" customWidth="1"/>
    <col min="18" max="18" width="18.1640625" style="18" customWidth="1"/>
    <col min="19" max="19" width="18.33203125" style="3" customWidth="1"/>
    <col min="20" max="16384" width="10.6640625" style="3"/>
  </cols>
  <sheetData>
    <row r="1" spans="1:21" s="1" customFormat="1" ht="71.25" customHeight="1" x14ac:dyDescent="0.2">
      <c r="A1" s="123" t="s">
        <v>230</v>
      </c>
      <c r="B1" s="124"/>
      <c r="C1" s="124"/>
      <c r="D1" s="124"/>
      <c r="E1" s="124"/>
      <c r="F1" s="124"/>
      <c r="G1" s="124"/>
      <c r="H1" s="124"/>
      <c r="I1" s="124"/>
      <c r="J1" s="124"/>
      <c r="K1" s="124"/>
      <c r="L1" s="124"/>
      <c r="M1" s="124"/>
      <c r="N1" s="124"/>
      <c r="O1" s="124"/>
      <c r="P1" s="124"/>
      <c r="Q1" s="124"/>
      <c r="R1" s="124"/>
      <c r="S1" s="124"/>
      <c r="T1" s="69"/>
      <c r="U1" s="67"/>
    </row>
    <row r="2" spans="1:21" s="1" customFormat="1" ht="18.75" customHeight="1" x14ac:dyDescent="0.2">
      <c r="A2" s="125" t="s">
        <v>2</v>
      </c>
      <c r="B2" s="125" t="s">
        <v>3</v>
      </c>
      <c r="C2" s="125" t="s">
        <v>4</v>
      </c>
      <c r="D2" s="125" t="s">
        <v>6</v>
      </c>
      <c r="E2" s="126" t="s">
        <v>5</v>
      </c>
      <c r="F2" s="126"/>
      <c r="G2" s="126"/>
      <c r="H2" s="126"/>
      <c r="I2" s="126"/>
      <c r="J2" s="127" t="s">
        <v>12</v>
      </c>
      <c r="K2" s="128" t="s">
        <v>13</v>
      </c>
      <c r="L2" s="128" t="s">
        <v>23</v>
      </c>
      <c r="M2" s="128" t="s">
        <v>24</v>
      </c>
      <c r="N2" s="128" t="s">
        <v>25</v>
      </c>
      <c r="O2" s="128" t="s">
        <v>26</v>
      </c>
      <c r="P2" s="128" t="s">
        <v>27</v>
      </c>
      <c r="Q2" s="128" t="s">
        <v>28</v>
      </c>
      <c r="R2" s="129" t="s">
        <v>38</v>
      </c>
      <c r="S2" s="122" t="s">
        <v>40</v>
      </c>
      <c r="T2" s="69"/>
      <c r="U2" s="67"/>
    </row>
    <row r="3" spans="1:21" s="1" customFormat="1" ht="66" customHeight="1" x14ac:dyDescent="0.2">
      <c r="A3" s="125"/>
      <c r="B3" s="125"/>
      <c r="C3" s="125"/>
      <c r="D3" s="125"/>
      <c r="E3" s="16" t="s">
        <v>7</v>
      </c>
      <c r="F3" s="16" t="s">
        <v>8</v>
      </c>
      <c r="G3" s="16" t="s">
        <v>9</v>
      </c>
      <c r="H3" s="30" t="s">
        <v>10</v>
      </c>
      <c r="I3" s="30" t="s">
        <v>11</v>
      </c>
      <c r="J3" s="127"/>
      <c r="K3" s="128"/>
      <c r="L3" s="128"/>
      <c r="M3" s="128"/>
      <c r="N3" s="128"/>
      <c r="O3" s="128"/>
      <c r="P3" s="128"/>
      <c r="Q3" s="128"/>
      <c r="R3" s="129"/>
      <c r="S3" s="122"/>
      <c r="T3" s="69"/>
      <c r="U3" s="67"/>
    </row>
    <row r="4" spans="1:21" s="13" customFormat="1" ht="74.25" customHeight="1" x14ac:dyDescent="0.2">
      <c r="A4" s="12" t="s">
        <v>52</v>
      </c>
      <c r="B4" s="35" t="s">
        <v>106</v>
      </c>
      <c r="C4" s="14" t="s">
        <v>53</v>
      </c>
      <c r="D4" s="14" t="s">
        <v>87</v>
      </c>
      <c r="E4" s="120">
        <v>1084461.82</v>
      </c>
      <c r="F4" s="120">
        <v>1098970.6200000001</v>
      </c>
      <c r="G4" s="120">
        <v>660720.99</v>
      </c>
      <c r="H4" s="120">
        <v>631811.77</v>
      </c>
      <c r="I4" s="120">
        <v>631811.77</v>
      </c>
      <c r="J4" s="14" t="s">
        <v>99</v>
      </c>
      <c r="K4" s="31" t="s">
        <v>54</v>
      </c>
      <c r="L4" s="19" t="s">
        <v>127</v>
      </c>
      <c r="M4" s="33" t="s">
        <v>55</v>
      </c>
      <c r="N4" s="19" t="s">
        <v>118</v>
      </c>
      <c r="O4" s="19"/>
      <c r="P4" s="19" t="s">
        <v>292</v>
      </c>
      <c r="Q4" s="15">
        <v>1.1666000000000001</v>
      </c>
      <c r="R4" s="20" t="s">
        <v>45</v>
      </c>
      <c r="S4" s="61"/>
      <c r="T4" s="70"/>
    </row>
    <row r="5" spans="1:21" s="13" customFormat="1" ht="108.75" customHeight="1" x14ac:dyDescent="0.2">
      <c r="A5" s="12" t="s">
        <v>52</v>
      </c>
      <c r="B5" s="35" t="s">
        <v>56</v>
      </c>
      <c r="C5" s="14" t="s">
        <v>53</v>
      </c>
      <c r="D5" s="14" t="s">
        <v>87</v>
      </c>
      <c r="E5" s="121"/>
      <c r="F5" s="121"/>
      <c r="G5" s="121"/>
      <c r="H5" s="121"/>
      <c r="I5" s="121"/>
      <c r="J5" s="14" t="s">
        <v>99</v>
      </c>
      <c r="K5" s="31" t="s">
        <v>57</v>
      </c>
      <c r="L5" s="19" t="s">
        <v>127</v>
      </c>
      <c r="M5" s="33" t="s">
        <v>58</v>
      </c>
      <c r="N5" s="19" t="s">
        <v>119</v>
      </c>
      <c r="O5" s="19"/>
      <c r="P5" s="19" t="s">
        <v>291</v>
      </c>
      <c r="Q5" s="15">
        <v>0.6</v>
      </c>
      <c r="R5" s="20" t="s">
        <v>45</v>
      </c>
      <c r="S5" s="61"/>
      <c r="T5" s="70"/>
    </row>
    <row r="6" spans="1:21" s="13" customFormat="1" ht="136.5" customHeight="1" x14ac:dyDescent="0.2">
      <c r="A6" s="12" t="s">
        <v>190</v>
      </c>
      <c r="B6" s="35" t="s">
        <v>107</v>
      </c>
      <c r="C6" s="14" t="s">
        <v>85</v>
      </c>
      <c r="D6" s="14" t="s">
        <v>44</v>
      </c>
      <c r="E6" s="130">
        <v>2708495.55</v>
      </c>
      <c r="F6" s="112">
        <v>3011973.63</v>
      </c>
      <c r="G6" s="112">
        <v>1725346.52</v>
      </c>
      <c r="H6" s="112">
        <v>1615465.89</v>
      </c>
      <c r="I6" s="112">
        <v>1615465.89</v>
      </c>
      <c r="J6" s="14" t="s">
        <v>99</v>
      </c>
      <c r="K6" s="32" t="s">
        <v>86</v>
      </c>
      <c r="L6" s="19" t="s">
        <v>127</v>
      </c>
      <c r="M6" s="33" t="s">
        <v>112</v>
      </c>
      <c r="N6" s="19" t="s">
        <v>116</v>
      </c>
      <c r="O6" s="19"/>
      <c r="P6" s="28" t="s">
        <v>213</v>
      </c>
      <c r="Q6" s="15">
        <v>0.67</v>
      </c>
      <c r="R6" s="20" t="s">
        <v>45</v>
      </c>
      <c r="S6" s="61"/>
      <c r="T6" s="70"/>
    </row>
    <row r="7" spans="1:21" s="13" customFormat="1" ht="136.5" customHeight="1" x14ac:dyDescent="0.2">
      <c r="A7" s="12" t="s">
        <v>190</v>
      </c>
      <c r="B7" s="89" t="s">
        <v>192</v>
      </c>
      <c r="C7" s="14" t="s">
        <v>85</v>
      </c>
      <c r="D7" s="14" t="s">
        <v>44</v>
      </c>
      <c r="E7" s="131"/>
      <c r="F7" s="113"/>
      <c r="G7" s="113"/>
      <c r="H7" s="113"/>
      <c r="I7" s="113"/>
      <c r="J7" s="14" t="s">
        <v>99</v>
      </c>
      <c r="K7" s="32" t="s">
        <v>191</v>
      </c>
      <c r="L7" s="19" t="s">
        <v>127</v>
      </c>
      <c r="M7" s="33" t="s">
        <v>193</v>
      </c>
      <c r="N7" s="19" t="s">
        <v>194</v>
      </c>
      <c r="O7" s="19"/>
      <c r="P7" s="85" t="s">
        <v>221</v>
      </c>
      <c r="Q7" s="15">
        <f>0.75*100%</f>
        <v>0.75</v>
      </c>
      <c r="R7" s="20" t="s">
        <v>45</v>
      </c>
      <c r="S7" s="61"/>
      <c r="T7" s="70"/>
    </row>
    <row r="8" spans="1:21" s="13" customFormat="1" ht="136.5" customHeight="1" x14ac:dyDescent="0.2">
      <c r="A8" s="12" t="s">
        <v>190</v>
      </c>
      <c r="B8" s="89" t="s">
        <v>195</v>
      </c>
      <c r="C8" s="14" t="s">
        <v>196</v>
      </c>
      <c r="D8" s="14" t="s">
        <v>87</v>
      </c>
      <c r="E8" s="132"/>
      <c r="F8" s="114"/>
      <c r="G8" s="114"/>
      <c r="H8" s="114"/>
      <c r="I8" s="114"/>
      <c r="J8" s="14" t="s">
        <v>99</v>
      </c>
      <c r="K8" s="32" t="s">
        <v>197</v>
      </c>
      <c r="L8" s="19" t="s">
        <v>127</v>
      </c>
      <c r="M8" s="33" t="s">
        <v>198</v>
      </c>
      <c r="N8" s="19" t="s">
        <v>199</v>
      </c>
      <c r="O8" s="19"/>
      <c r="P8" s="28" t="s">
        <v>290</v>
      </c>
      <c r="Q8" s="15">
        <v>0.75</v>
      </c>
      <c r="R8" s="20" t="s">
        <v>45</v>
      </c>
      <c r="S8" s="61"/>
      <c r="T8" s="70"/>
    </row>
    <row r="9" spans="1:21" s="13" customFormat="1" ht="88.5" customHeight="1" x14ac:dyDescent="0.2">
      <c r="A9" s="12" t="s">
        <v>59</v>
      </c>
      <c r="B9" s="90" t="s">
        <v>108</v>
      </c>
      <c r="C9" s="14" t="s">
        <v>102</v>
      </c>
      <c r="D9" s="14" t="s">
        <v>87</v>
      </c>
      <c r="E9" s="112">
        <v>1928785.9</v>
      </c>
      <c r="F9" s="112">
        <v>1759877.79</v>
      </c>
      <c r="G9" s="112">
        <v>1106221.21</v>
      </c>
      <c r="H9" s="112">
        <v>1068338.54</v>
      </c>
      <c r="I9" s="112">
        <v>1068338.54</v>
      </c>
      <c r="J9" s="14" t="s">
        <v>99</v>
      </c>
      <c r="K9" s="19" t="s">
        <v>60</v>
      </c>
      <c r="L9" s="19" t="s">
        <v>127</v>
      </c>
      <c r="M9" s="38" t="s">
        <v>61</v>
      </c>
      <c r="N9" s="19" t="s">
        <v>114</v>
      </c>
      <c r="O9" s="19"/>
      <c r="P9" s="19" t="s">
        <v>293</v>
      </c>
      <c r="Q9" s="15">
        <v>0.75</v>
      </c>
      <c r="R9" s="20" t="s">
        <v>45</v>
      </c>
      <c r="S9" s="61"/>
      <c r="T9" s="70"/>
    </row>
    <row r="10" spans="1:21" s="13" customFormat="1" ht="122.25" customHeight="1" x14ac:dyDescent="0.2">
      <c r="A10" s="12" t="s">
        <v>59</v>
      </c>
      <c r="B10" s="91" t="s">
        <v>62</v>
      </c>
      <c r="C10" s="14" t="s">
        <v>102</v>
      </c>
      <c r="D10" s="14" t="s">
        <v>87</v>
      </c>
      <c r="E10" s="114"/>
      <c r="F10" s="114"/>
      <c r="G10" s="114"/>
      <c r="H10" s="114"/>
      <c r="I10" s="114"/>
      <c r="J10" s="14" t="s">
        <v>99</v>
      </c>
      <c r="K10" s="19" t="s">
        <v>63</v>
      </c>
      <c r="L10" s="19" t="s">
        <v>127</v>
      </c>
      <c r="M10" s="36" t="s">
        <v>120</v>
      </c>
      <c r="N10" s="49">
        <v>2</v>
      </c>
      <c r="O10" s="19"/>
      <c r="P10" s="19" t="s">
        <v>222</v>
      </c>
      <c r="Q10" s="15">
        <v>1</v>
      </c>
      <c r="R10" s="20" t="s">
        <v>45</v>
      </c>
      <c r="S10" s="61"/>
      <c r="T10" s="70"/>
    </row>
    <row r="11" spans="1:21" s="13" customFormat="1" ht="89.25" customHeight="1" x14ac:dyDescent="0.2">
      <c r="A11" s="12" t="s">
        <v>64</v>
      </c>
      <c r="B11" s="35" t="s">
        <v>91</v>
      </c>
      <c r="C11" s="14" t="s">
        <v>103</v>
      </c>
      <c r="D11" s="14" t="s">
        <v>87</v>
      </c>
      <c r="E11" s="92">
        <v>1790085.62</v>
      </c>
      <c r="F11" s="92">
        <v>1949337.53</v>
      </c>
      <c r="G11" s="92">
        <v>1210643.8500000001</v>
      </c>
      <c r="H11" s="92">
        <v>1177604.04</v>
      </c>
      <c r="I11" s="92">
        <v>1177604.04</v>
      </c>
      <c r="J11" s="14" t="s">
        <v>99</v>
      </c>
      <c r="K11" s="19" t="s">
        <v>65</v>
      </c>
      <c r="L11" s="19" t="s">
        <v>127</v>
      </c>
      <c r="M11" s="33" t="s">
        <v>66</v>
      </c>
      <c r="N11" s="57">
        <v>8766054.1500000004</v>
      </c>
      <c r="O11" s="19"/>
      <c r="P11" s="57">
        <v>4443591.0699999994</v>
      </c>
      <c r="Q11" s="15">
        <f>+P11/N11</f>
        <v>0.50690892321261771</v>
      </c>
      <c r="R11" s="20" t="s">
        <v>45</v>
      </c>
      <c r="S11" s="61"/>
      <c r="T11" s="70"/>
    </row>
    <row r="12" spans="1:21" s="13" customFormat="1" ht="93" customHeight="1" x14ac:dyDescent="0.2">
      <c r="A12" s="12" t="s">
        <v>67</v>
      </c>
      <c r="B12" s="35" t="s">
        <v>68</v>
      </c>
      <c r="C12" s="14" t="s">
        <v>104</v>
      </c>
      <c r="D12" s="14" t="s">
        <v>87</v>
      </c>
      <c r="E12" s="93">
        <v>241968.86</v>
      </c>
      <c r="F12" s="93">
        <v>245568.86</v>
      </c>
      <c r="G12" s="93">
        <v>96948.64</v>
      </c>
      <c r="H12" s="93">
        <v>92199.35</v>
      </c>
      <c r="I12" s="93">
        <v>92199.35</v>
      </c>
      <c r="J12" s="14" t="s">
        <v>99</v>
      </c>
      <c r="K12" s="19" t="s">
        <v>69</v>
      </c>
      <c r="L12" s="19" t="s">
        <v>127</v>
      </c>
      <c r="M12" s="33" t="s">
        <v>70</v>
      </c>
      <c r="N12" s="107" t="s">
        <v>115</v>
      </c>
      <c r="O12" s="109"/>
      <c r="P12" s="109" t="s">
        <v>289</v>
      </c>
      <c r="Q12" s="15">
        <v>0.625</v>
      </c>
      <c r="R12" s="20" t="s">
        <v>45</v>
      </c>
      <c r="S12" s="61"/>
      <c r="T12" s="70"/>
    </row>
    <row r="13" spans="1:21" s="13" customFormat="1" ht="67.5" customHeight="1" x14ac:dyDescent="0.2">
      <c r="A13" s="12" t="s">
        <v>71</v>
      </c>
      <c r="B13" s="35" t="s">
        <v>72</v>
      </c>
      <c r="C13" s="14" t="s">
        <v>73</v>
      </c>
      <c r="D13" s="14" t="s">
        <v>87</v>
      </c>
      <c r="E13" s="93">
        <v>1044931.78</v>
      </c>
      <c r="F13" s="93">
        <v>1044931.78</v>
      </c>
      <c r="G13" s="93">
        <v>674961.3</v>
      </c>
      <c r="H13" s="93">
        <v>671517.04</v>
      </c>
      <c r="I13" s="93">
        <v>671517.04</v>
      </c>
      <c r="J13" s="14" t="s">
        <v>99</v>
      </c>
      <c r="K13" s="19" t="s">
        <v>74</v>
      </c>
      <c r="L13" s="19" t="s">
        <v>127</v>
      </c>
      <c r="M13" s="33" t="s">
        <v>75</v>
      </c>
      <c r="N13" s="108">
        <v>1044931.78</v>
      </c>
      <c r="O13" s="19"/>
      <c r="P13" s="93">
        <v>671517.04</v>
      </c>
      <c r="Q13" s="15">
        <f>+P13/N13</f>
        <v>0.64264199142263623</v>
      </c>
      <c r="R13" s="20" t="s">
        <v>45</v>
      </c>
      <c r="S13" s="62"/>
      <c r="T13" s="70"/>
    </row>
    <row r="14" spans="1:21" s="13" customFormat="1" ht="93.75" customHeight="1" x14ac:dyDescent="0.2">
      <c r="A14" s="12" t="s">
        <v>46</v>
      </c>
      <c r="B14" s="35" t="s">
        <v>109</v>
      </c>
      <c r="C14" s="14" t="s">
        <v>105</v>
      </c>
      <c r="D14" s="14" t="s">
        <v>44</v>
      </c>
      <c r="E14" s="112">
        <v>2983298.2</v>
      </c>
      <c r="F14" s="112">
        <v>3597597.14</v>
      </c>
      <c r="G14" s="112">
        <v>1941711.71</v>
      </c>
      <c r="H14" s="112">
        <v>1740343.11</v>
      </c>
      <c r="I14" s="112">
        <v>1740343.11</v>
      </c>
      <c r="J14" s="14" t="s">
        <v>99</v>
      </c>
      <c r="K14" s="31" t="s">
        <v>76</v>
      </c>
      <c r="L14" s="19" t="s">
        <v>128</v>
      </c>
      <c r="M14" s="36" t="s">
        <v>129</v>
      </c>
      <c r="N14" s="20" t="s">
        <v>121</v>
      </c>
      <c r="O14" s="19"/>
      <c r="P14" s="37" t="s">
        <v>288</v>
      </c>
      <c r="Q14" s="52">
        <v>0.64539999999999997</v>
      </c>
      <c r="R14" s="20" t="s">
        <v>45</v>
      </c>
      <c r="S14" s="62"/>
      <c r="T14" s="71" t="s">
        <v>167</v>
      </c>
    </row>
    <row r="15" spans="1:21" s="13" customFormat="1" ht="93.75" customHeight="1" x14ac:dyDescent="0.2">
      <c r="A15" s="12" t="s">
        <v>46</v>
      </c>
      <c r="B15" s="35" t="s">
        <v>109</v>
      </c>
      <c r="C15" s="14" t="s">
        <v>105</v>
      </c>
      <c r="D15" s="14" t="s">
        <v>44</v>
      </c>
      <c r="E15" s="113"/>
      <c r="F15" s="113"/>
      <c r="G15" s="113"/>
      <c r="H15" s="113"/>
      <c r="I15" s="113"/>
      <c r="J15" s="14" t="s">
        <v>99</v>
      </c>
      <c r="K15" s="31" t="s">
        <v>76</v>
      </c>
      <c r="L15" s="19" t="s">
        <v>110</v>
      </c>
      <c r="M15" s="38" t="s">
        <v>130</v>
      </c>
      <c r="N15" s="20" t="s">
        <v>168</v>
      </c>
      <c r="O15" s="19"/>
      <c r="P15" s="56" t="s">
        <v>286</v>
      </c>
      <c r="Q15" s="15">
        <v>0.66879999999999995</v>
      </c>
      <c r="R15" s="20" t="s">
        <v>45</v>
      </c>
      <c r="S15" s="62"/>
      <c r="T15" s="72"/>
    </row>
    <row r="16" spans="1:21" s="13" customFormat="1" ht="93.75" customHeight="1" x14ac:dyDescent="0.2">
      <c r="A16" s="12" t="s">
        <v>46</v>
      </c>
      <c r="B16" s="35" t="s">
        <v>109</v>
      </c>
      <c r="C16" s="14" t="s">
        <v>105</v>
      </c>
      <c r="D16" s="14" t="s">
        <v>44</v>
      </c>
      <c r="E16" s="113"/>
      <c r="F16" s="113"/>
      <c r="G16" s="113"/>
      <c r="H16" s="113"/>
      <c r="I16" s="113"/>
      <c r="J16" s="14" t="s">
        <v>99</v>
      </c>
      <c r="K16" s="31" t="s">
        <v>76</v>
      </c>
      <c r="L16" s="19" t="s">
        <v>110</v>
      </c>
      <c r="M16" s="38" t="s">
        <v>131</v>
      </c>
      <c r="N16" s="20" t="s">
        <v>169</v>
      </c>
      <c r="O16" s="19"/>
      <c r="P16" s="51" t="s">
        <v>285</v>
      </c>
      <c r="Q16" s="15">
        <v>0.37</v>
      </c>
      <c r="R16" s="20" t="s">
        <v>45</v>
      </c>
      <c r="S16" s="62"/>
      <c r="T16" s="72"/>
    </row>
    <row r="17" spans="1:22" s="13" customFormat="1" ht="93.75" customHeight="1" x14ac:dyDescent="0.2">
      <c r="A17" s="12" t="s">
        <v>46</v>
      </c>
      <c r="B17" s="35" t="s">
        <v>109</v>
      </c>
      <c r="C17" s="14" t="s">
        <v>105</v>
      </c>
      <c r="D17" s="14" t="s">
        <v>44</v>
      </c>
      <c r="E17" s="113"/>
      <c r="F17" s="113"/>
      <c r="G17" s="113"/>
      <c r="H17" s="113"/>
      <c r="I17" s="113"/>
      <c r="J17" s="14" t="s">
        <v>99</v>
      </c>
      <c r="K17" s="31" t="s">
        <v>76</v>
      </c>
      <c r="L17" s="19" t="s">
        <v>110</v>
      </c>
      <c r="M17" s="38" t="s">
        <v>132</v>
      </c>
      <c r="N17" s="20" t="s">
        <v>170</v>
      </c>
      <c r="O17" s="19"/>
      <c r="P17" s="51" t="s">
        <v>287</v>
      </c>
      <c r="Q17" s="15">
        <v>0.93</v>
      </c>
      <c r="R17" s="20" t="s">
        <v>45</v>
      </c>
      <c r="S17" s="62"/>
      <c r="T17" s="72"/>
    </row>
    <row r="18" spans="1:22" s="13" customFormat="1" ht="93.75" customHeight="1" x14ac:dyDescent="0.2">
      <c r="A18" s="12" t="s">
        <v>46</v>
      </c>
      <c r="B18" s="35" t="s">
        <v>109</v>
      </c>
      <c r="C18" s="14" t="s">
        <v>105</v>
      </c>
      <c r="D18" s="14" t="s">
        <v>44</v>
      </c>
      <c r="E18" s="114"/>
      <c r="F18" s="114"/>
      <c r="G18" s="114"/>
      <c r="H18" s="114"/>
      <c r="I18" s="114"/>
      <c r="J18" s="14" t="s">
        <v>99</v>
      </c>
      <c r="K18" s="31" t="s">
        <v>76</v>
      </c>
      <c r="L18" s="19" t="s">
        <v>110</v>
      </c>
      <c r="M18" s="38" t="s">
        <v>133</v>
      </c>
      <c r="N18" s="20" t="s">
        <v>171</v>
      </c>
      <c r="O18" s="19"/>
      <c r="P18" s="51" t="s">
        <v>223</v>
      </c>
      <c r="Q18" s="15">
        <v>0.3</v>
      </c>
      <c r="R18" s="20" t="s">
        <v>45</v>
      </c>
      <c r="S18" s="62"/>
      <c r="T18" s="72"/>
    </row>
    <row r="19" spans="1:22" s="13" customFormat="1" ht="75.75" customHeight="1" x14ac:dyDescent="0.25">
      <c r="A19" s="12" t="s">
        <v>89</v>
      </c>
      <c r="B19" s="21" t="s">
        <v>113</v>
      </c>
      <c r="C19" s="22" t="s">
        <v>88</v>
      </c>
      <c r="D19" s="23" t="s">
        <v>44</v>
      </c>
      <c r="E19" s="130">
        <v>1520957.14</v>
      </c>
      <c r="F19" s="130">
        <v>1586763.67</v>
      </c>
      <c r="G19" s="130">
        <v>1161229.52</v>
      </c>
      <c r="H19" s="130">
        <v>1067809.02</v>
      </c>
      <c r="I19" s="130">
        <v>1067809.02</v>
      </c>
      <c r="J19" s="14" t="s">
        <v>99</v>
      </c>
      <c r="K19" s="31" t="s">
        <v>77</v>
      </c>
      <c r="L19" s="19" t="s">
        <v>128</v>
      </c>
      <c r="M19" s="36" t="s">
        <v>138</v>
      </c>
      <c r="N19" s="34" t="s">
        <v>122</v>
      </c>
      <c r="O19" s="20"/>
      <c r="P19" s="39" t="s">
        <v>164</v>
      </c>
      <c r="Q19" s="15" t="s">
        <v>167</v>
      </c>
      <c r="R19" s="20" t="s">
        <v>45</v>
      </c>
      <c r="S19" s="63"/>
      <c r="T19" s="71"/>
    </row>
    <row r="20" spans="1:22" s="13" customFormat="1" ht="93" customHeight="1" x14ac:dyDescent="0.25">
      <c r="A20" s="12" t="s">
        <v>89</v>
      </c>
      <c r="B20" s="21" t="s">
        <v>113</v>
      </c>
      <c r="C20" s="22" t="s">
        <v>88</v>
      </c>
      <c r="D20" s="23" t="s">
        <v>44</v>
      </c>
      <c r="E20" s="132"/>
      <c r="F20" s="132"/>
      <c r="G20" s="132"/>
      <c r="H20" s="132"/>
      <c r="I20" s="132"/>
      <c r="J20" s="14" t="s">
        <v>99</v>
      </c>
      <c r="K20" s="31" t="s">
        <v>77</v>
      </c>
      <c r="L20" s="19" t="s">
        <v>110</v>
      </c>
      <c r="M20" s="36" t="s">
        <v>139</v>
      </c>
      <c r="N20" s="34" t="s">
        <v>186</v>
      </c>
      <c r="O20" s="20"/>
      <c r="P20" s="44" t="s">
        <v>284</v>
      </c>
      <c r="Q20" s="15">
        <v>1.8277000000000001</v>
      </c>
      <c r="R20" s="20" t="s">
        <v>45</v>
      </c>
      <c r="S20" s="63"/>
      <c r="T20" s="70"/>
    </row>
    <row r="21" spans="1:22" s="13" customFormat="1" ht="90" customHeight="1" x14ac:dyDescent="0.25">
      <c r="A21" s="12" t="s">
        <v>50</v>
      </c>
      <c r="B21" s="40" t="s">
        <v>137</v>
      </c>
      <c r="C21" s="24" t="s">
        <v>90</v>
      </c>
      <c r="D21" s="23" t="s">
        <v>44</v>
      </c>
      <c r="E21" s="115">
        <v>242272.85</v>
      </c>
      <c r="F21" s="112">
        <v>48000</v>
      </c>
      <c r="G21" s="112">
        <v>0</v>
      </c>
      <c r="H21" s="112">
        <v>0</v>
      </c>
      <c r="I21" s="112">
        <v>0</v>
      </c>
      <c r="J21" s="14" t="s">
        <v>99</v>
      </c>
      <c r="K21" s="36" t="s">
        <v>136</v>
      </c>
      <c r="L21" s="19" t="s">
        <v>128</v>
      </c>
      <c r="M21" s="36" t="s">
        <v>140</v>
      </c>
      <c r="N21" s="41" t="s">
        <v>123</v>
      </c>
      <c r="O21" s="20"/>
      <c r="P21" s="42" t="s">
        <v>214</v>
      </c>
      <c r="Q21" s="46" t="s">
        <v>216</v>
      </c>
      <c r="R21" s="20" t="s">
        <v>45</v>
      </c>
      <c r="S21" s="63"/>
      <c r="T21" s="94"/>
    </row>
    <row r="22" spans="1:22" s="13" customFormat="1" ht="90" customHeight="1" x14ac:dyDescent="0.25">
      <c r="A22" s="12" t="s">
        <v>50</v>
      </c>
      <c r="B22" s="40" t="s">
        <v>137</v>
      </c>
      <c r="C22" s="24" t="s">
        <v>90</v>
      </c>
      <c r="D22" s="23" t="s">
        <v>44</v>
      </c>
      <c r="E22" s="116"/>
      <c r="F22" s="114"/>
      <c r="G22" s="114"/>
      <c r="H22" s="114"/>
      <c r="I22" s="114"/>
      <c r="J22" s="14" t="s">
        <v>99</v>
      </c>
      <c r="K22" s="36" t="s">
        <v>136</v>
      </c>
      <c r="L22" s="19" t="s">
        <v>110</v>
      </c>
      <c r="M22" s="43" t="s">
        <v>141</v>
      </c>
      <c r="N22" s="41" t="s">
        <v>172</v>
      </c>
      <c r="O22" s="20"/>
      <c r="P22" s="44" t="s">
        <v>215</v>
      </c>
      <c r="Q22" s="26">
        <v>0</v>
      </c>
      <c r="R22" s="20" t="s">
        <v>45</v>
      </c>
      <c r="S22" s="63"/>
      <c r="T22" s="95"/>
    </row>
    <row r="23" spans="1:22" s="13" customFormat="1" ht="88.5" customHeight="1" x14ac:dyDescent="0.2">
      <c r="A23" s="12" t="s">
        <v>48</v>
      </c>
      <c r="B23" s="35" t="s">
        <v>92</v>
      </c>
      <c r="C23" s="14" t="s">
        <v>94</v>
      </c>
      <c r="D23" s="23" t="s">
        <v>43</v>
      </c>
      <c r="E23" s="112">
        <v>718338.27</v>
      </c>
      <c r="F23" s="112">
        <v>790248.82000000007</v>
      </c>
      <c r="G23" s="112">
        <v>410592.8</v>
      </c>
      <c r="H23" s="112">
        <v>403596.49</v>
      </c>
      <c r="I23" s="112">
        <v>403596.49</v>
      </c>
      <c r="J23" s="14" t="s">
        <v>99</v>
      </c>
      <c r="K23" s="31" t="s">
        <v>78</v>
      </c>
      <c r="L23" s="19" t="s">
        <v>128</v>
      </c>
      <c r="M23" s="36" t="s">
        <v>142</v>
      </c>
      <c r="N23" s="41" t="s">
        <v>124</v>
      </c>
      <c r="O23" s="20"/>
      <c r="P23" s="42" t="s">
        <v>283</v>
      </c>
      <c r="Q23" s="45"/>
      <c r="R23" s="20" t="s">
        <v>45</v>
      </c>
      <c r="S23" s="64"/>
      <c r="T23" s="73"/>
    </row>
    <row r="24" spans="1:22" s="13" customFormat="1" ht="88.5" customHeight="1" x14ac:dyDescent="0.2">
      <c r="A24" s="12" t="s">
        <v>48</v>
      </c>
      <c r="B24" s="35" t="s">
        <v>92</v>
      </c>
      <c r="C24" s="14" t="s">
        <v>94</v>
      </c>
      <c r="D24" s="23" t="s">
        <v>43</v>
      </c>
      <c r="E24" s="113"/>
      <c r="F24" s="113"/>
      <c r="G24" s="113"/>
      <c r="H24" s="113"/>
      <c r="I24" s="113"/>
      <c r="J24" s="14"/>
      <c r="K24" s="31" t="s">
        <v>78</v>
      </c>
      <c r="L24" s="19" t="s">
        <v>110</v>
      </c>
      <c r="M24" s="36" t="s">
        <v>143</v>
      </c>
      <c r="N24" s="41" t="s">
        <v>173</v>
      </c>
      <c r="O24" s="20"/>
      <c r="P24" s="53" t="s">
        <v>281</v>
      </c>
      <c r="Q24" s="147">
        <v>1.08</v>
      </c>
      <c r="R24" s="20" t="s">
        <v>45</v>
      </c>
      <c r="S24" s="64"/>
      <c r="T24" s="70"/>
    </row>
    <row r="25" spans="1:22" s="13" customFormat="1" ht="88.5" customHeight="1" x14ac:dyDescent="0.2">
      <c r="A25" s="12" t="s">
        <v>48</v>
      </c>
      <c r="B25" s="35" t="s">
        <v>92</v>
      </c>
      <c r="C25" s="14" t="s">
        <v>94</v>
      </c>
      <c r="D25" s="23" t="s">
        <v>43</v>
      </c>
      <c r="E25" s="113"/>
      <c r="F25" s="113"/>
      <c r="G25" s="113"/>
      <c r="H25" s="113"/>
      <c r="I25" s="113"/>
      <c r="J25" s="14" t="s">
        <v>99</v>
      </c>
      <c r="K25" s="31" t="s">
        <v>78</v>
      </c>
      <c r="L25" s="19" t="s">
        <v>110</v>
      </c>
      <c r="M25" s="36" t="s">
        <v>144</v>
      </c>
      <c r="N25" s="41" t="s">
        <v>173</v>
      </c>
      <c r="O25" s="20"/>
      <c r="P25" s="50" t="s">
        <v>282</v>
      </c>
      <c r="Q25" s="147">
        <v>0.72529999999999994</v>
      </c>
      <c r="R25" s="20" t="s">
        <v>45</v>
      </c>
      <c r="S25" s="64"/>
      <c r="T25" s="70"/>
    </row>
    <row r="26" spans="1:22" s="13" customFormat="1" ht="88.5" customHeight="1" x14ac:dyDescent="0.2">
      <c r="A26" s="12" t="s">
        <v>48</v>
      </c>
      <c r="B26" s="35" t="s">
        <v>92</v>
      </c>
      <c r="C26" s="14" t="s">
        <v>94</v>
      </c>
      <c r="D26" s="23" t="s">
        <v>43</v>
      </c>
      <c r="E26" s="114"/>
      <c r="F26" s="114"/>
      <c r="G26" s="114"/>
      <c r="H26" s="114"/>
      <c r="I26" s="114"/>
      <c r="J26" s="14" t="s">
        <v>99</v>
      </c>
      <c r="K26" s="31" t="s">
        <v>78</v>
      </c>
      <c r="L26" s="19" t="s">
        <v>110</v>
      </c>
      <c r="M26" s="36" t="s">
        <v>145</v>
      </c>
      <c r="N26" s="41" t="s">
        <v>174</v>
      </c>
      <c r="O26" s="20"/>
      <c r="P26" s="50" t="s">
        <v>280</v>
      </c>
      <c r="Q26" s="147">
        <v>1.86</v>
      </c>
      <c r="R26" s="20" t="s">
        <v>45</v>
      </c>
      <c r="S26" s="64"/>
      <c r="T26" s="70"/>
    </row>
    <row r="27" spans="1:22" s="13" customFormat="1" ht="93.75" customHeight="1" x14ac:dyDescent="0.2">
      <c r="A27" s="12" t="s">
        <v>47</v>
      </c>
      <c r="B27" s="35" t="s">
        <v>79</v>
      </c>
      <c r="C27" s="25" t="s">
        <v>93</v>
      </c>
      <c r="D27" s="24" t="s">
        <v>43</v>
      </c>
      <c r="E27" s="112">
        <v>3541713</v>
      </c>
      <c r="F27" s="112">
        <v>3590042.74</v>
      </c>
      <c r="G27" s="112">
        <v>2276283.75</v>
      </c>
      <c r="H27" s="112">
        <v>1759441.79</v>
      </c>
      <c r="I27" s="112">
        <v>1759441.79</v>
      </c>
      <c r="J27" s="14" t="s">
        <v>99</v>
      </c>
      <c r="K27" s="31" t="s">
        <v>80</v>
      </c>
      <c r="L27" s="19" t="s">
        <v>128</v>
      </c>
      <c r="M27" s="36" t="s">
        <v>146</v>
      </c>
      <c r="N27" s="19" t="s">
        <v>165</v>
      </c>
      <c r="O27" s="24"/>
      <c r="P27" s="110" t="s">
        <v>266</v>
      </c>
      <c r="Q27" s="46">
        <v>1.88</v>
      </c>
      <c r="R27" s="20" t="s">
        <v>45</v>
      </c>
      <c r="S27" s="65"/>
      <c r="T27" s="74"/>
      <c r="U27" s="96"/>
      <c r="V27" s="96"/>
    </row>
    <row r="28" spans="1:22" s="13" customFormat="1" ht="93.75" customHeight="1" x14ac:dyDescent="0.2">
      <c r="A28" s="12" t="s">
        <v>47</v>
      </c>
      <c r="B28" s="35" t="s">
        <v>79</v>
      </c>
      <c r="C28" s="25" t="s">
        <v>93</v>
      </c>
      <c r="D28" s="24" t="s">
        <v>43</v>
      </c>
      <c r="E28" s="114"/>
      <c r="F28" s="114"/>
      <c r="G28" s="114"/>
      <c r="H28" s="114"/>
      <c r="I28" s="114"/>
      <c r="J28" s="14" t="s">
        <v>99</v>
      </c>
      <c r="K28" s="31" t="s">
        <v>80</v>
      </c>
      <c r="L28" s="19" t="s">
        <v>110</v>
      </c>
      <c r="M28" s="36" t="s">
        <v>147</v>
      </c>
      <c r="N28" s="19" t="s">
        <v>175</v>
      </c>
      <c r="O28" s="24"/>
      <c r="P28" s="111" t="s">
        <v>265</v>
      </c>
      <c r="Q28" s="26">
        <v>0.87</v>
      </c>
      <c r="R28" s="20" t="s">
        <v>45</v>
      </c>
      <c r="S28" s="65"/>
      <c r="T28" s="97"/>
      <c r="U28" s="96"/>
      <c r="V28" s="96"/>
    </row>
    <row r="29" spans="1:22" s="13" customFormat="1" ht="160.5" customHeight="1" x14ac:dyDescent="0.25">
      <c r="A29" s="12" t="s">
        <v>49</v>
      </c>
      <c r="B29" s="35" t="s">
        <v>81</v>
      </c>
      <c r="C29" s="22" t="s">
        <v>95</v>
      </c>
      <c r="D29" s="23" t="s">
        <v>42</v>
      </c>
      <c r="E29" s="112">
        <v>7581161.0499999998</v>
      </c>
      <c r="F29" s="112">
        <v>12346926.449999999</v>
      </c>
      <c r="G29" s="112">
        <v>5275502.97</v>
      </c>
      <c r="H29" s="112">
        <v>3921704.52</v>
      </c>
      <c r="I29" s="112">
        <v>3921704.52</v>
      </c>
      <c r="J29" s="14" t="s">
        <v>99</v>
      </c>
      <c r="K29" s="75" t="s">
        <v>111</v>
      </c>
      <c r="L29" s="19" t="s">
        <v>128</v>
      </c>
      <c r="M29" s="33" t="s">
        <v>148</v>
      </c>
      <c r="N29" s="27" t="s">
        <v>126</v>
      </c>
      <c r="O29" s="20"/>
      <c r="P29" s="51" t="s">
        <v>279</v>
      </c>
      <c r="Q29" s="46">
        <v>0.69379999999999997</v>
      </c>
      <c r="R29" s="20" t="s">
        <v>45</v>
      </c>
      <c r="S29" s="64"/>
      <c r="T29" s="74"/>
    </row>
    <row r="30" spans="1:22" s="13" customFormat="1" ht="150.94999999999999" customHeight="1" x14ac:dyDescent="0.2">
      <c r="A30" s="12" t="s">
        <v>49</v>
      </c>
      <c r="B30" s="35" t="s">
        <v>81</v>
      </c>
      <c r="C30" s="22" t="s">
        <v>95</v>
      </c>
      <c r="D30" s="23" t="s">
        <v>42</v>
      </c>
      <c r="E30" s="113"/>
      <c r="F30" s="113"/>
      <c r="G30" s="113"/>
      <c r="H30" s="113"/>
      <c r="I30" s="113"/>
      <c r="J30" s="14" t="s">
        <v>99</v>
      </c>
      <c r="K30" s="75" t="s">
        <v>111</v>
      </c>
      <c r="L30" s="19" t="s">
        <v>110</v>
      </c>
      <c r="M30" s="33" t="s">
        <v>149</v>
      </c>
      <c r="N30" s="54" t="s">
        <v>176</v>
      </c>
      <c r="O30" s="20"/>
      <c r="P30" s="86" t="s">
        <v>278</v>
      </c>
      <c r="Q30" s="26">
        <v>0.81269999999999998</v>
      </c>
      <c r="R30" s="20" t="s">
        <v>45</v>
      </c>
      <c r="S30" s="64"/>
      <c r="T30" s="98"/>
    </row>
    <row r="31" spans="1:22" s="13" customFormat="1" ht="150.94999999999999" customHeight="1" x14ac:dyDescent="0.2">
      <c r="A31" s="12" t="s">
        <v>49</v>
      </c>
      <c r="B31" s="35" t="s">
        <v>81</v>
      </c>
      <c r="C31" s="22" t="s">
        <v>95</v>
      </c>
      <c r="D31" s="23" t="s">
        <v>42</v>
      </c>
      <c r="E31" s="113"/>
      <c r="F31" s="113"/>
      <c r="G31" s="113"/>
      <c r="H31" s="113"/>
      <c r="I31" s="113"/>
      <c r="J31" s="14" t="s">
        <v>99</v>
      </c>
      <c r="K31" s="75" t="s">
        <v>111</v>
      </c>
      <c r="L31" s="19" t="s">
        <v>110</v>
      </c>
      <c r="M31" s="33" t="s">
        <v>150</v>
      </c>
      <c r="N31" s="44" t="s">
        <v>177</v>
      </c>
      <c r="O31" s="24"/>
      <c r="P31" s="44" t="s">
        <v>277</v>
      </c>
      <c r="Q31" s="26">
        <v>0.95569999999999999</v>
      </c>
      <c r="R31" s="20" t="s">
        <v>45</v>
      </c>
      <c r="S31" s="64"/>
      <c r="T31" s="98"/>
    </row>
    <row r="32" spans="1:22" s="13" customFormat="1" ht="150.94999999999999" customHeight="1" x14ac:dyDescent="0.2">
      <c r="A32" s="12" t="s">
        <v>49</v>
      </c>
      <c r="B32" s="35" t="s">
        <v>81</v>
      </c>
      <c r="C32" s="22" t="s">
        <v>95</v>
      </c>
      <c r="D32" s="23" t="s">
        <v>42</v>
      </c>
      <c r="E32" s="113"/>
      <c r="F32" s="113"/>
      <c r="G32" s="113"/>
      <c r="H32" s="113"/>
      <c r="I32" s="113"/>
      <c r="J32" s="14" t="s">
        <v>99</v>
      </c>
      <c r="K32" s="76" t="s">
        <v>217</v>
      </c>
      <c r="L32" s="19" t="s">
        <v>110</v>
      </c>
      <c r="M32" s="33" t="s">
        <v>151</v>
      </c>
      <c r="N32" s="53" t="s">
        <v>178</v>
      </c>
      <c r="O32" s="20"/>
      <c r="P32" s="53" t="s">
        <v>276</v>
      </c>
      <c r="Q32" s="26">
        <v>1.06</v>
      </c>
      <c r="R32" s="20" t="s">
        <v>45</v>
      </c>
      <c r="S32" s="64"/>
      <c r="T32" s="98"/>
    </row>
    <row r="33" spans="1:21" s="13" customFormat="1" ht="150.94999999999999" customHeight="1" x14ac:dyDescent="0.2">
      <c r="A33" s="12" t="s">
        <v>49</v>
      </c>
      <c r="B33" s="35" t="s">
        <v>81</v>
      </c>
      <c r="C33" s="22" t="s">
        <v>95</v>
      </c>
      <c r="D33" s="23" t="s">
        <v>42</v>
      </c>
      <c r="E33" s="113"/>
      <c r="F33" s="113"/>
      <c r="G33" s="113"/>
      <c r="H33" s="113"/>
      <c r="I33" s="113"/>
      <c r="J33" s="14" t="s">
        <v>99</v>
      </c>
      <c r="K33" s="47" t="s">
        <v>111</v>
      </c>
      <c r="L33" s="19" t="s">
        <v>110</v>
      </c>
      <c r="M33" s="33" t="s">
        <v>152</v>
      </c>
      <c r="N33" s="54" t="s">
        <v>219</v>
      </c>
      <c r="O33" s="20"/>
      <c r="P33" s="53" t="s">
        <v>275</v>
      </c>
      <c r="Q33" s="26">
        <v>0.86</v>
      </c>
      <c r="R33" s="20" t="s">
        <v>45</v>
      </c>
      <c r="S33" s="64"/>
      <c r="T33" s="98"/>
    </row>
    <row r="34" spans="1:21" s="13" customFormat="1" ht="150.94999999999999" customHeight="1" x14ac:dyDescent="0.2">
      <c r="A34" s="12" t="s">
        <v>49</v>
      </c>
      <c r="B34" s="35" t="s">
        <v>81</v>
      </c>
      <c r="C34" s="22" t="s">
        <v>95</v>
      </c>
      <c r="D34" s="23" t="s">
        <v>42</v>
      </c>
      <c r="E34" s="113"/>
      <c r="F34" s="113"/>
      <c r="G34" s="113"/>
      <c r="H34" s="113"/>
      <c r="I34" s="113"/>
      <c r="J34" s="14" t="s">
        <v>99</v>
      </c>
      <c r="K34" s="47" t="s">
        <v>111</v>
      </c>
      <c r="L34" s="19" t="s">
        <v>110</v>
      </c>
      <c r="M34" s="33" t="s">
        <v>153</v>
      </c>
      <c r="N34" s="54" t="s">
        <v>179</v>
      </c>
      <c r="O34" s="24"/>
      <c r="P34" s="44" t="s">
        <v>274</v>
      </c>
      <c r="Q34" s="26">
        <v>0.61</v>
      </c>
      <c r="R34" s="20" t="s">
        <v>45</v>
      </c>
      <c r="S34" s="64"/>
      <c r="T34" s="98"/>
    </row>
    <row r="35" spans="1:21" s="13" customFormat="1" ht="150.94999999999999" customHeight="1" x14ac:dyDescent="0.2">
      <c r="A35" s="12" t="s">
        <v>49</v>
      </c>
      <c r="B35" s="35" t="s">
        <v>81</v>
      </c>
      <c r="C35" s="22" t="s">
        <v>95</v>
      </c>
      <c r="D35" s="23" t="s">
        <v>42</v>
      </c>
      <c r="E35" s="113"/>
      <c r="F35" s="113"/>
      <c r="G35" s="113"/>
      <c r="H35" s="113"/>
      <c r="I35" s="113"/>
      <c r="J35" s="14" t="s">
        <v>99</v>
      </c>
      <c r="K35" s="47" t="s">
        <v>111</v>
      </c>
      <c r="L35" s="19" t="s">
        <v>110</v>
      </c>
      <c r="M35" s="33" t="s">
        <v>154</v>
      </c>
      <c r="N35" s="54" t="s">
        <v>180</v>
      </c>
      <c r="O35" s="20"/>
      <c r="P35" s="53" t="s">
        <v>224</v>
      </c>
      <c r="Q35" s="26">
        <v>0.88</v>
      </c>
      <c r="R35" s="20" t="s">
        <v>45</v>
      </c>
      <c r="S35" s="64"/>
      <c r="T35" s="98"/>
    </row>
    <row r="36" spans="1:21" s="13" customFormat="1" ht="150.94999999999999" customHeight="1" x14ac:dyDescent="0.2">
      <c r="A36" s="12" t="s">
        <v>49</v>
      </c>
      <c r="B36" s="35" t="s">
        <v>81</v>
      </c>
      <c r="C36" s="22" t="s">
        <v>95</v>
      </c>
      <c r="D36" s="23" t="s">
        <v>42</v>
      </c>
      <c r="E36" s="113"/>
      <c r="F36" s="113"/>
      <c r="G36" s="113"/>
      <c r="H36" s="113"/>
      <c r="I36" s="113"/>
      <c r="J36" s="14" t="s">
        <v>99</v>
      </c>
      <c r="K36" s="47" t="s">
        <v>111</v>
      </c>
      <c r="L36" s="19" t="s">
        <v>110</v>
      </c>
      <c r="M36" s="33" t="s">
        <v>155</v>
      </c>
      <c r="N36" s="54" t="s">
        <v>181</v>
      </c>
      <c r="O36" s="20"/>
      <c r="P36" s="53" t="s">
        <v>273</v>
      </c>
      <c r="Q36" s="26">
        <v>1.24</v>
      </c>
      <c r="R36" s="20" t="s">
        <v>45</v>
      </c>
      <c r="S36" s="64"/>
      <c r="T36" s="98"/>
    </row>
    <row r="37" spans="1:21" s="13" customFormat="1" ht="150.94999999999999" customHeight="1" x14ac:dyDescent="0.2">
      <c r="A37" s="12" t="s">
        <v>49</v>
      </c>
      <c r="B37" s="35" t="s">
        <v>81</v>
      </c>
      <c r="C37" s="22" t="s">
        <v>95</v>
      </c>
      <c r="D37" s="23" t="s">
        <v>42</v>
      </c>
      <c r="E37" s="113"/>
      <c r="F37" s="113"/>
      <c r="G37" s="113"/>
      <c r="H37" s="113"/>
      <c r="I37" s="113"/>
      <c r="J37" s="14" t="s">
        <v>99</v>
      </c>
      <c r="K37" s="47" t="s">
        <v>111</v>
      </c>
      <c r="L37" s="19" t="s">
        <v>110</v>
      </c>
      <c r="M37" s="33" t="s">
        <v>156</v>
      </c>
      <c r="N37" s="54" t="s">
        <v>182</v>
      </c>
      <c r="O37" s="20"/>
      <c r="P37" s="53" t="s">
        <v>218</v>
      </c>
      <c r="Q37" s="26">
        <v>0</v>
      </c>
      <c r="R37" s="20" t="s">
        <v>45</v>
      </c>
      <c r="S37" s="64"/>
      <c r="T37" s="98"/>
    </row>
    <row r="38" spans="1:21" s="13" customFormat="1" ht="150.94999999999999" customHeight="1" x14ac:dyDescent="0.2">
      <c r="A38" s="12" t="s">
        <v>49</v>
      </c>
      <c r="B38" s="35" t="s">
        <v>81</v>
      </c>
      <c r="C38" s="22" t="s">
        <v>95</v>
      </c>
      <c r="D38" s="23" t="s">
        <v>42</v>
      </c>
      <c r="E38" s="113"/>
      <c r="F38" s="113"/>
      <c r="G38" s="113"/>
      <c r="H38" s="113"/>
      <c r="I38" s="113"/>
      <c r="J38" s="14" t="s">
        <v>99</v>
      </c>
      <c r="K38" s="47" t="s">
        <v>111</v>
      </c>
      <c r="L38" s="19" t="s">
        <v>110</v>
      </c>
      <c r="M38" s="33" t="s">
        <v>157</v>
      </c>
      <c r="N38" s="54" t="s">
        <v>183</v>
      </c>
      <c r="O38" s="20"/>
      <c r="P38" s="53" t="s">
        <v>272</v>
      </c>
      <c r="Q38" s="26">
        <v>1.2186999999999999</v>
      </c>
      <c r="R38" s="20" t="s">
        <v>45</v>
      </c>
      <c r="S38" s="64"/>
      <c r="T38" s="98"/>
    </row>
    <row r="39" spans="1:21" s="13" customFormat="1" ht="150.94999999999999" customHeight="1" x14ac:dyDescent="0.2">
      <c r="A39" s="12" t="s">
        <v>49</v>
      </c>
      <c r="B39" s="35" t="s">
        <v>81</v>
      </c>
      <c r="C39" s="22" t="s">
        <v>95</v>
      </c>
      <c r="D39" s="23" t="s">
        <v>42</v>
      </c>
      <c r="E39" s="113"/>
      <c r="F39" s="113"/>
      <c r="G39" s="113"/>
      <c r="H39" s="113"/>
      <c r="I39" s="113"/>
      <c r="J39" s="14" t="s">
        <v>99</v>
      </c>
      <c r="K39" s="76" t="s">
        <v>111</v>
      </c>
      <c r="L39" s="19" t="s">
        <v>110</v>
      </c>
      <c r="M39" s="33" t="s">
        <v>158</v>
      </c>
      <c r="N39" s="54" t="s">
        <v>166</v>
      </c>
      <c r="O39" s="20"/>
      <c r="P39" s="53" t="s">
        <v>225</v>
      </c>
      <c r="Q39" s="26">
        <v>0.6</v>
      </c>
      <c r="R39" s="20" t="s">
        <v>45</v>
      </c>
      <c r="S39" s="64"/>
      <c r="T39" s="98"/>
    </row>
    <row r="40" spans="1:21" s="13" customFormat="1" ht="150.94999999999999" customHeight="1" x14ac:dyDescent="0.2">
      <c r="A40" s="12" t="s">
        <v>49</v>
      </c>
      <c r="B40" s="35" t="s">
        <v>81</v>
      </c>
      <c r="C40" s="22" t="s">
        <v>95</v>
      </c>
      <c r="D40" s="23" t="s">
        <v>42</v>
      </c>
      <c r="E40" s="113"/>
      <c r="F40" s="113"/>
      <c r="G40" s="113"/>
      <c r="H40" s="113"/>
      <c r="I40" s="113"/>
      <c r="J40" s="14" t="s">
        <v>99</v>
      </c>
      <c r="K40" s="76" t="s">
        <v>111</v>
      </c>
      <c r="L40" s="19" t="s">
        <v>110</v>
      </c>
      <c r="M40" s="33" t="s">
        <v>159</v>
      </c>
      <c r="N40" s="54" t="s">
        <v>184</v>
      </c>
      <c r="O40" s="20"/>
      <c r="P40" s="50" t="s">
        <v>226</v>
      </c>
      <c r="Q40" s="26">
        <v>0.8125</v>
      </c>
      <c r="R40" s="20" t="s">
        <v>45</v>
      </c>
      <c r="S40" s="64"/>
      <c r="T40" s="98"/>
    </row>
    <row r="41" spans="1:21" s="13" customFormat="1" ht="150.94999999999999" customHeight="1" x14ac:dyDescent="0.2">
      <c r="A41" s="12" t="s">
        <v>49</v>
      </c>
      <c r="B41" s="35" t="s">
        <v>201</v>
      </c>
      <c r="C41" s="22" t="s">
        <v>95</v>
      </c>
      <c r="D41" s="23" t="s">
        <v>42</v>
      </c>
      <c r="E41" s="113"/>
      <c r="F41" s="113"/>
      <c r="G41" s="113"/>
      <c r="H41" s="113"/>
      <c r="I41" s="113"/>
      <c r="J41" s="14" t="s">
        <v>99</v>
      </c>
      <c r="K41" s="75" t="s">
        <v>111</v>
      </c>
      <c r="L41" s="19" t="s">
        <v>110</v>
      </c>
      <c r="M41" s="33" t="s">
        <v>200</v>
      </c>
      <c r="N41" s="41" t="s">
        <v>187</v>
      </c>
      <c r="O41" s="24"/>
      <c r="P41" s="55" t="s">
        <v>227</v>
      </c>
      <c r="Q41" s="26">
        <v>0.85660000000000003</v>
      </c>
      <c r="R41" s="20" t="s">
        <v>45</v>
      </c>
      <c r="S41" s="64"/>
      <c r="T41" s="98"/>
    </row>
    <row r="42" spans="1:21" s="13" customFormat="1" ht="150.94999999999999" customHeight="1" x14ac:dyDescent="0.2">
      <c r="A42" s="12" t="s">
        <v>49</v>
      </c>
      <c r="B42" s="35" t="s">
        <v>202</v>
      </c>
      <c r="C42" s="22" t="s">
        <v>95</v>
      </c>
      <c r="D42" s="23" t="s">
        <v>43</v>
      </c>
      <c r="E42" s="114"/>
      <c r="F42" s="114"/>
      <c r="G42" s="114"/>
      <c r="H42" s="114"/>
      <c r="I42" s="114"/>
      <c r="J42" s="14" t="s">
        <v>99</v>
      </c>
      <c r="K42" s="75" t="s">
        <v>217</v>
      </c>
      <c r="L42" s="19" t="s">
        <v>110</v>
      </c>
      <c r="M42" s="33" t="s">
        <v>152</v>
      </c>
      <c r="N42" s="54" t="s">
        <v>228</v>
      </c>
      <c r="O42" s="20"/>
      <c r="P42" s="44" t="s">
        <v>271</v>
      </c>
      <c r="Q42" s="26">
        <v>0.75</v>
      </c>
      <c r="R42" s="20" t="s">
        <v>45</v>
      </c>
      <c r="S42" s="64"/>
      <c r="T42" s="98"/>
    </row>
    <row r="43" spans="1:21" s="13" customFormat="1" ht="105.95" customHeight="1" x14ac:dyDescent="0.2">
      <c r="A43" s="12" t="s">
        <v>51</v>
      </c>
      <c r="B43" s="35" t="s">
        <v>96</v>
      </c>
      <c r="C43" s="14" t="s">
        <v>97</v>
      </c>
      <c r="D43" s="23" t="s">
        <v>43</v>
      </c>
      <c r="E43" s="112">
        <v>1621744.11</v>
      </c>
      <c r="F43" s="112">
        <v>1697164.78</v>
      </c>
      <c r="G43" s="112">
        <v>1008784.59</v>
      </c>
      <c r="H43" s="112">
        <v>960090.57</v>
      </c>
      <c r="I43" s="112">
        <v>960090.57</v>
      </c>
      <c r="J43" s="14" t="s">
        <v>99</v>
      </c>
      <c r="K43" s="31" t="s">
        <v>135</v>
      </c>
      <c r="L43" s="19" t="s">
        <v>128</v>
      </c>
      <c r="M43" s="36" t="s">
        <v>160</v>
      </c>
      <c r="N43" s="41" t="s">
        <v>125</v>
      </c>
      <c r="O43" s="24"/>
      <c r="P43" s="87" t="s">
        <v>269</v>
      </c>
      <c r="Q43" s="46">
        <v>1.8955</v>
      </c>
      <c r="R43" s="20" t="s">
        <v>45</v>
      </c>
      <c r="S43" s="64"/>
      <c r="T43" s="70"/>
    </row>
    <row r="44" spans="1:21" s="13" customFormat="1" ht="105.95" customHeight="1" x14ac:dyDescent="0.2">
      <c r="A44" s="12" t="s">
        <v>51</v>
      </c>
      <c r="B44" s="35" t="s">
        <v>96</v>
      </c>
      <c r="C44" s="14" t="s">
        <v>97</v>
      </c>
      <c r="D44" s="23" t="s">
        <v>43</v>
      </c>
      <c r="E44" s="113"/>
      <c r="F44" s="113"/>
      <c r="G44" s="113"/>
      <c r="H44" s="113"/>
      <c r="I44" s="113"/>
      <c r="J44" s="14" t="s">
        <v>99</v>
      </c>
      <c r="K44" s="31" t="s">
        <v>135</v>
      </c>
      <c r="L44" s="19" t="s">
        <v>110</v>
      </c>
      <c r="M44" s="36" t="s">
        <v>161</v>
      </c>
      <c r="N44" s="41" t="s">
        <v>185</v>
      </c>
      <c r="O44" s="24"/>
      <c r="P44" s="56" t="s">
        <v>268</v>
      </c>
      <c r="Q44" s="26">
        <v>2.85</v>
      </c>
      <c r="R44" s="20" t="s">
        <v>45</v>
      </c>
      <c r="S44" s="64"/>
      <c r="T44" s="70"/>
    </row>
    <row r="45" spans="1:21" s="13" customFormat="1" ht="105.95" customHeight="1" x14ac:dyDescent="0.2">
      <c r="A45" s="12" t="s">
        <v>51</v>
      </c>
      <c r="B45" s="35" t="s">
        <v>96</v>
      </c>
      <c r="C45" s="14" t="s">
        <v>97</v>
      </c>
      <c r="D45" s="23" t="s">
        <v>43</v>
      </c>
      <c r="E45" s="114"/>
      <c r="F45" s="114"/>
      <c r="G45" s="114"/>
      <c r="H45" s="114"/>
      <c r="I45" s="114"/>
      <c r="J45" s="14" t="s">
        <v>99</v>
      </c>
      <c r="K45" s="31" t="s">
        <v>135</v>
      </c>
      <c r="L45" s="19" t="s">
        <v>110</v>
      </c>
      <c r="M45" s="36" t="s">
        <v>162</v>
      </c>
      <c r="N45" s="41" t="s">
        <v>185</v>
      </c>
      <c r="O45" s="24"/>
      <c r="P45" s="56" t="s">
        <v>267</v>
      </c>
      <c r="Q45" s="26">
        <v>0.93730000000000002</v>
      </c>
      <c r="R45" s="20" t="s">
        <v>45</v>
      </c>
      <c r="S45" s="64"/>
      <c r="T45" s="70"/>
    </row>
    <row r="46" spans="1:21" s="13" customFormat="1" ht="105.95" customHeight="1" x14ac:dyDescent="0.2">
      <c r="A46" s="12" t="s">
        <v>82</v>
      </c>
      <c r="B46" s="35" t="s">
        <v>83</v>
      </c>
      <c r="C46" s="14" t="s">
        <v>98</v>
      </c>
      <c r="D46" s="14" t="s">
        <v>87</v>
      </c>
      <c r="E46" s="112">
        <v>1097649.8500000001</v>
      </c>
      <c r="F46" s="112">
        <v>1383560.02</v>
      </c>
      <c r="G46" s="112">
        <v>999694.43</v>
      </c>
      <c r="H46" s="112">
        <v>1028419.58</v>
      </c>
      <c r="I46" s="112">
        <v>1028419.58</v>
      </c>
      <c r="J46" s="14" t="s">
        <v>134</v>
      </c>
      <c r="K46" s="32" t="s">
        <v>84</v>
      </c>
      <c r="L46" s="19" t="s">
        <v>128</v>
      </c>
      <c r="M46" s="36" t="s">
        <v>138</v>
      </c>
      <c r="N46" s="41"/>
      <c r="O46" s="24"/>
      <c r="P46" s="88" t="s">
        <v>188</v>
      </c>
      <c r="Q46" s="46"/>
      <c r="R46" s="20" t="s">
        <v>45</v>
      </c>
      <c r="S46" s="64"/>
      <c r="T46" s="74"/>
    </row>
    <row r="47" spans="1:21" s="13" customFormat="1" ht="113.25" customHeight="1" x14ac:dyDescent="0.2">
      <c r="A47" s="12" t="s">
        <v>82</v>
      </c>
      <c r="B47" s="35" t="s">
        <v>83</v>
      </c>
      <c r="C47" s="14" t="s">
        <v>98</v>
      </c>
      <c r="D47" s="14" t="s">
        <v>87</v>
      </c>
      <c r="E47" s="114"/>
      <c r="F47" s="114"/>
      <c r="G47" s="114"/>
      <c r="H47" s="114"/>
      <c r="I47" s="114"/>
      <c r="J47" s="14" t="s">
        <v>99</v>
      </c>
      <c r="K47" s="32" t="s">
        <v>84</v>
      </c>
      <c r="L47" s="19" t="s">
        <v>110</v>
      </c>
      <c r="M47" s="48" t="s">
        <v>163</v>
      </c>
      <c r="N47" s="19" t="s">
        <v>117</v>
      </c>
      <c r="O47" s="19"/>
      <c r="P47" s="19" t="s">
        <v>270</v>
      </c>
      <c r="Q47" s="15">
        <v>0.60829999999999995</v>
      </c>
      <c r="R47" s="20" t="s">
        <v>45</v>
      </c>
      <c r="S47" s="66"/>
      <c r="T47" s="70"/>
    </row>
    <row r="48" spans="1:21" x14ac:dyDescent="0.2">
      <c r="N48" s="58"/>
      <c r="O48" s="58"/>
      <c r="P48" s="58"/>
      <c r="Q48" s="59"/>
      <c r="R48" s="60"/>
      <c r="S48" s="59"/>
      <c r="T48" s="68"/>
      <c r="U48" s="68"/>
    </row>
    <row r="49" spans="2:21" x14ac:dyDescent="0.2">
      <c r="N49" s="58"/>
      <c r="O49" s="58"/>
      <c r="P49" s="58"/>
      <c r="Q49" s="59"/>
      <c r="R49" s="60"/>
      <c r="S49" s="59"/>
      <c r="T49" s="68"/>
      <c r="U49" s="68"/>
    </row>
    <row r="50" spans="2:21" x14ac:dyDescent="0.2">
      <c r="N50" s="58"/>
      <c r="O50" s="58"/>
      <c r="P50" s="58"/>
      <c r="Q50" s="59"/>
      <c r="R50" s="60"/>
      <c r="S50" s="59"/>
      <c r="T50" s="68"/>
      <c r="U50" s="68"/>
    </row>
    <row r="51" spans="2:21" x14ac:dyDescent="0.2">
      <c r="B51"/>
      <c r="C51"/>
      <c r="D51"/>
      <c r="N51" s="58"/>
      <c r="O51" s="58"/>
      <c r="P51" s="58"/>
      <c r="Q51" s="59"/>
      <c r="R51" s="60"/>
      <c r="S51" s="59"/>
      <c r="T51" s="68"/>
      <c r="U51" s="68"/>
    </row>
    <row r="52" spans="2:21" ht="22.5" customHeight="1" x14ac:dyDescent="0.2">
      <c r="B52" s="117" t="s">
        <v>101</v>
      </c>
      <c r="C52" s="117"/>
      <c r="D52" s="3"/>
      <c r="F52"/>
      <c r="G52" s="118" t="s">
        <v>100</v>
      </c>
      <c r="H52" s="118"/>
      <c r="I52" s="118"/>
      <c r="N52" s="58"/>
      <c r="O52" s="58"/>
      <c r="P52" s="58"/>
      <c r="Q52" s="59"/>
      <c r="R52" s="60"/>
      <c r="S52" s="59"/>
      <c r="T52" s="68"/>
      <c r="U52" s="68"/>
    </row>
    <row r="53" spans="2:21" ht="22.5" customHeight="1" x14ac:dyDescent="0.2">
      <c r="B53" s="119" t="s">
        <v>229</v>
      </c>
      <c r="C53" s="119"/>
      <c r="D53" s="3"/>
      <c r="F53" s="17"/>
      <c r="G53" s="119" t="s">
        <v>189</v>
      </c>
      <c r="H53" s="119"/>
      <c r="I53" s="119"/>
      <c r="N53" s="58"/>
      <c r="O53" s="58"/>
      <c r="P53" s="58"/>
      <c r="Q53" s="59"/>
      <c r="R53" s="60"/>
      <c r="S53" s="59"/>
      <c r="T53" s="68"/>
      <c r="U53" s="68"/>
    </row>
    <row r="54" spans="2:21" x14ac:dyDescent="0.2">
      <c r="B54"/>
      <c r="C54"/>
      <c r="D54"/>
      <c r="F54" s="29"/>
      <c r="G54" s="119"/>
      <c r="H54" s="119"/>
      <c r="T54" s="68"/>
      <c r="U54" s="68"/>
    </row>
    <row r="55" spans="2:21" x14ac:dyDescent="0.2">
      <c r="F55"/>
      <c r="G55"/>
      <c r="H55"/>
      <c r="T55" s="68"/>
      <c r="U55" s="68"/>
    </row>
  </sheetData>
  <mergeCells count="76">
    <mergeCell ref="E6:E8"/>
    <mergeCell ref="F6:F8"/>
    <mergeCell ref="G6:G8"/>
    <mergeCell ref="H6:H8"/>
    <mergeCell ref="I6:I8"/>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 ref="E9:E10"/>
    <mergeCell ref="F9:F10"/>
    <mergeCell ref="G9:G10"/>
    <mergeCell ref="H9:H10"/>
    <mergeCell ref="I9:I10"/>
    <mergeCell ref="E4:E5"/>
    <mergeCell ref="F4:F5"/>
    <mergeCell ref="G4:G5"/>
    <mergeCell ref="H4:H5"/>
    <mergeCell ref="I4:I5"/>
    <mergeCell ref="E14:E18"/>
    <mergeCell ref="F14:F18"/>
    <mergeCell ref="G14:G18"/>
    <mergeCell ref="H14:H18"/>
    <mergeCell ref="I14:I18"/>
    <mergeCell ref="B52:C52"/>
    <mergeCell ref="G52:I52"/>
    <mergeCell ref="B53:C53"/>
    <mergeCell ref="G53:I53"/>
    <mergeCell ref="G54:H54"/>
    <mergeCell ref="E21:E22"/>
    <mergeCell ref="F21:F22"/>
    <mergeCell ref="G21:G22"/>
    <mergeCell ref="H21:H22"/>
    <mergeCell ref="I21:I22"/>
    <mergeCell ref="E19:E20"/>
    <mergeCell ref="F19:F20"/>
    <mergeCell ref="G19:G20"/>
    <mergeCell ref="H19:H20"/>
    <mergeCell ref="I19:I20"/>
    <mergeCell ref="E27:E28"/>
    <mergeCell ref="F27:F28"/>
    <mergeCell ref="G27:G28"/>
    <mergeCell ref="H27:H28"/>
    <mergeCell ref="I27:I28"/>
    <mergeCell ref="E23:E26"/>
    <mergeCell ref="F23:F26"/>
    <mergeCell ref="G23:G26"/>
    <mergeCell ref="H23:H26"/>
    <mergeCell ref="I23:I26"/>
    <mergeCell ref="E46:E47"/>
    <mergeCell ref="F46:F47"/>
    <mergeCell ref="G46:G47"/>
    <mergeCell ref="H46:H47"/>
    <mergeCell ref="I46:I47"/>
    <mergeCell ref="E29:E42"/>
    <mergeCell ref="G29:G42"/>
    <mergeCell ref="H29:H42"/>
    <mergeCell ref="I29:I42"/>
    <mergeCell ref="F29:F42"/>
    <mergeCell ref="E43:E45"/>
    <mergeCell ref="F43:F45"/>
    <mergeCell ref="G43:G45"/>
    <mergeCell ref="H43:H45"/>
    <mergeCell ref="I43:I45"/>
  </mergeCells>
  <pageMargins left="0.25" right="0.25" top="0.75" bottom="0.75" header="0.3" footer="0.3"/>
  <pageSetup scale="43"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2" sqref="A22"/>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3"/>
  <sheetViews>
    <sheetView workbookViewId="0">
      <selection activeCell="F16" sqref="F16"/>
    </sheetView>
  </sheetViews>
  <sheetFormatPr baseColWidth="10" defaultRowHeight="11.25" x14ac:dyDescent="0.2"/>
  <cols>
    <col min="2" max="2" width="47" customWidth="1"/>
    <col min="3" max="3" width="21" customWidth="1"/>
    <col min="4" max="6" width="14.33203125" customWidth="1"/>
  </cols>
  <sheetData>
    <row r="3" spans="2:7" x14ac:dyDescent="0.2">
      <c r="B3" s="136" t="s">
        <v>203</v>
      </c>
      <c r="C3" s="137"/>
      <c r="D3" s="134"/>
      <c r="E3" s="134"/>
      <c r="F3" s="135"/>
    </row>
    <row r="4" spans="2:7" x14ac:dyDescent="0.2">
      <c r="B4" s="138"/>
      <c r="C4" s="77" t="s">
        <v>205</v>
      </c>
      <c r="D4" s="77" t="s">
        <v>206</v>
      </c>
      <c r="E4" s="77" t="s">
        <v>207</v>
      </c>
      <c r="F4" s="77" t="s">
        <v>208</v>
      </c>
    </row>
    <row r="5" spans="2:7" x14ac:dyDescent="0.2">
      <c r="B5" s="139"/>
      <c r="C5" s="78">
        <v>1</v>
      </c>
      <c r="D5" s="78" t="s">
        <v>209</v>
      </c>
      <c r="E5" s="78">
        <v>4</v>
      </c>
      <c r="F5" s="78">
        <v>5</v>
      </c>
    </row>
    <row r="6" spans="2:7" x14ac:dyDescent="0.2">
      <c r="B6" s="104"/>
      <c r="C6" s="79"/>
      <c r="D6" s="80"/>
      <c r="E6" s="80"/>
      <c r="F6" s="80"/>
    </row>
    <row r="7" spans="2:7" x14ac:dyDescent="0.2">
      <c r="B7" s="100" t="s">
        <v>231</v>
      </c>
      <c r="C7" s="81">
        <v>1084461.82</v>
      </c>
      <c r="D7" s="81">
        <v>1098970.6200000001</v>
      </c>
      <c r="E7" s="81">
        <v>660720.99</v>
      </c>
      <c r="F7" s="81">
        <v>631811.77</v>
      </c>
      <c r="G7" s="81">
        <v>631811.77</v>
      </c>
    </row>
    <row r="8" spans="2:7" x14ac:dyDescent="0.2">
      <c r="B8" s="100" t="s">
        <v>232</v>
      </c>
      <c r="C8" s="81">
        <v>2708495.55</v>
      </c>
      <c r="D8" s="81">
        <v>3011973.63</v>
      </c>
      <c r="E8" s="81">
        <v>1725346.52</v>
      </c>
      <c r="F8" s="81">
        <v>1615465.89</v>
      </c>
      <c r="G8" s="81">
        <v>1615465.89</v>
      </c>
    </row>
    <row r="9" spans="2:7" x14ac:dyDescent="0.2">
      <c r="B9" s="100" t="s">
        <v>233</v>
      </c>
      <c r="C9" s="81">
        <v>1928785.9</v>
      </c>
      <c r="D9" s="81">
        <v>1759877.79</v>
      </c>
      <c r="E9" s="81">
        <v>1106221.21</v>
      </c>
      <c r="F9" s="81">
        <v>1068338.54</v>
      </c>
      <c r="G9" s="81">
        <v>1068338.54</v>
      </c>
    </row>
    <row r="10" spans="2:7" x14ac:dyDescent="0.2">
      <c r="B10" s="100" t="s">
        <v>234</v>
      </c>
      <c r="C10" s="81">
        <v>1790085.62</v>
      </c>
      <c r="D10" s="81">
        <v>1949337.53</v>
      </c>
      <c r="E10" s="81">
        <v>1210643.8500000001</v>
      </c>
      <c r="F10" s="81">
        <v>1177604.04</v>
      </c>
      <c r="G10" s="81">
        <v>1177604.04</v>
      </c>
    </row>
    <row r="11" spans="2:7" x14ac:dyDescent="0.2">
      <c r="B11" s="100" t="s">
        <v>235</v>
      </c>
      <c r="C11" s="81">
        <v>241968.86</v>
      </c>
      <c r="D11" s="81">
        <v>245568.86</v>
      </c>
      <c r="E11" s="81">
        <v>96948.64</v>
      </c>
      <c r="F11" s="81">
        <v>92199.35</v>
      </c>
      <c r="G11" s="81">
        <v>92199.35</v>
      </c>
    </row>
    <row r="12" spans="2:7" x14ac:dyDescent="0.2">
      <c r="B12" s="100" t="s">
        <v>236</v>
      </c>
      <c r="C12" s="81">
        <v>2983298.2</v>
      </c>
      <c r="D12" s="81">
        <v>3597597.14</v>
      </c>
      <c r="E12" s="81">
        <v>1941711.71</v>
      </c>
      <c r="F12" s="81">
        <v>1740343.11</v>
      </c>
      <c r="G12" s="81">
        <v>1740343.11</v>
      </c>
    </row>
    <row r="13" spans="2:7" x14ac:dyDescent="0.2">
      <c r="B13" s="100" t="s">
        <v>237</v>
      </c>
      <c r="C13" s="81">
        <v>1520957.14</v>
      </c>
      <c r="D13" s="81">
        <v>1586763.67</v>
      </c>
      <c r="E13" s="81">
        <v>1161229.52</v>
      </c>
      <c r="F13" s="81">
        <v>1067809.02</v>
      </c>
      <c r="G13" s="81">
        <v>1067809.02</v>
      </c>
    </row>
    <row r="14" spans="2:7" x14ac:dyDescent="0.2">
      <c r="B14" s="100" t="s">
        <v>238</v>
      </c>
      <c r="C14" s="81">
        <v>1097649.8500000001</v>
      </c>
      <c r="D14" s="81">
        <v>1383560.02</v>
      </c>
      <c r="E14" s="81">
        <v>999694.43</v>
      </c>
      <c r="F14" s="81">
        <v>1028419.58</v>
      </c>
      <c r="G14" s="81">
        <v>1028419.58</v>
      </c>
    </row>
    <row r="15" spans="2:7" x14ac:dyDescent="0.2">
      <c r="B15" s="100" t="s">
        <v>239</v>
      </c>
      <c r="C15" s="81">
        <v>242272.85</v>
      </c>
      <c r="D15" s="81">
        <v>48000</v>
      </c>
      <c r="E15" s="81">
        <v>0</v>
      </c>
      <c r="F15" s="81">
        <v>0</v>
      </c>
      <c r="G15" s="81">
        <v>0</v>
      </c>
    </row>
    <row r="16" spans="2:7" x14ac:dyDescent="0.2">
      <c r="B16" s="100" t="s">
        <v>240</v>
      </c>
      <c r="C16" s="81">
        <v>1044931.78</v>
      </c>
      <c r="D16" s="81">
        <v>1044931.78</v>
      </c>
      <c r="E16" s="81">
        <v>674961.3</v>
      </c>
      <c r="F16" s="81">
        <v>671517.04</v>
      </c>
      <c r="G16" s="81">
        <v>671517.04</v>
      </c>
    </row>
    <row r="17" spans="2:7" x14ac:dyDescent="0.2">
      <c r="B17" s="100" t="s">
        <v>241</v>
      </c>
      <c r="C17" s="81">
        <v>718338.27</v>
      </c>
      <c r="D17" s="81">
        <v>790248.82000000007</v>
      </c>
      <c r="E17" s="81">
        <v>410592.8</v>
      </c>
      <c r="F17" s="81">
        <v>403596.49</v>
      </c>
      <c r="G17" s="81">
        <v>403596.49</v>
      </c>
    </row>
    <row r="18" spans="2:7" x14ac:dyDescent="0.2">
      <c r="B18" s="100" t="s">
        <v>242</v>
      </c>
      <c r="C18" s="81">
        <v>3541713</v>
      </c>
      <c r="D18" s="81">
        <v>3590042.74</v>
      </c>
      <c r="E18" s="81">
        <v>2276283.75</v>
      </c>
      <c r="F18" s="81">
        <v>1759441.79</v>
      </c>
      <c r="G18" s="81">
        <v>1759441.79</v>
      </c>
    </row>
    <row r="19" spans="2:7" x14ac:dyDescent="0.2">
      <c r="B19" s="100" t="s">
        <v>243</v>
      </c>
      <c r="C19" s="81">
        <v>7581161.0499999998</v>
      </c>
      <c r="D19" s="81">
        <v>12346926.449999999</v>
      </c>
      <c r="E19" s="81">
        <v>5275502.97</v>
      </c>
      <c r="F19" s="81">
        <v>3921704.52</v>
      </c>
      <c r="G19" s="81">
        <v>3921704.52</v>
      </c>
    </row>
    <row r="20" spans="2:7" x14ac:dyDescent="0.2">
      <c r="B20" s="100" t="s">
        <v>244</v>
      </c>
      <c r="C20" s="81">
        <v>1621744.11</v>
      </c>
      <c r="D20" s="81">
        <v>1697164.78</v>
      </c>
      <c r="E20" s="81">
        <v>1008784.59</v>
      </c>
      <c r="F20" s="81">
        <v>960090.57</v>
      </c>
      <c r="G20" s="81">
        <v>960090.57</v>
      </c>
    </row>
    <row r="21" spans="2:7" x14ac:dyDescent="0.2">
      <c r="B21" s="99"/>
      <c r="C21" s="100"/>
      <c r="D21" s="81"/>
      <c r="E21" s="81"/>
      <c r="F21" s="81"/>
      <c r="G21" s="81"/>
    </row>
    <row r="22" spans="2:7" x14ac:dyDescent="0.2">
      <c r="B22" s="99"/>
      <c r="C22" s="101"/>
      <c r="D22" s="82"/>
      <c r="E22" s="82"/>
      <c r="F22" s="82"/>
      <c r="G22" s="82"/>
    </row>
    <row r="23" spans="2:7" x14ac:dyDescent="0.2">
      <c r="B23" s="102"/>
      <c r="C23" s="103" t="s">
        <v>210</v>
      </c>
      <c r="D23" s="83">
        <f t="shared" ref="D23:F23" si="0">SUM(D7:D22)</f>
        <v>34150963.829999998</v>
      </c>
      <c r="E23" s="83">
        <f t="shared" si="0"/>
        <v>18548642.280000001</v>
      </c>
      <c r="F23" s="83">
        <f t="shared" si="0"/>
        <v>16138341.710000001</v>
      </c>
      <c r="G23" s="83">
        <f t="shared" ref="G23" si="1">SUM(G7:G22)</f>
        <v>16138341.710000001</v>
      </c>
    </row>
  </sheetData>
  <mergeCells count="1">
    <mergeCell ref="D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6"/>
  <sheetViews>
    <sheetView workbookViewId="0">
      <selection activeCell="H26" sqref="H26"/>
    </sheetView>
  </sheetViews>
  <sheetFormatPr baseColWidth="10" defaultRowHeight="11.25" x14ac:dyDescent="0.2"/>
  <cols>
    <col min="4" max="4" width="13" bestFit="1" customWidth="1"/>
    <col min="5" max="5" width="12.1640625" bestFit="1" customWidth="1"/>
    <col min="6" max="8" width="13" bestFit="1" customWidth="1"/>
    <col min="9" max="9" width="16" customWidth="1"/>
  </cols>
  <sheetData>
    <row r="3" spans="2:9" x14ac:dyDescent="0.2">
      <c r="D3" s="133" t="s">
        <v>204</v>
      </c>
      <c r="E3" s="134"/>
      <c r="F3" s="134"/>
      <c r="G3" s="134"/>
      <c r="H3" s="135"/>
      <c r="I3" s="145" t="s">
        <v>264</v>
      </c>
    </row>
    <row r="4" spans="2:9" ht="45" x14ac:dyDescent="0.2">
      <c r="D4" s="77" t="s">
        <v>205</v>
      </c>
      <c r="E4" s="77" t="s">
        <v>220</v>
      </c>
      <c r="F4" s="77" t="s">
        <v>206</v>
      </c>
      <c r="G4" s="77" t="s">
        <v>207</v>
      </c>
      <c r="H4" s="77" t="s">
        <v>208</v>
      </c>
      <c r="I4" s="146"/>
    </row>
    <row r="5" spans="2:9" x14ac:dyDescent="0.2">
      <c r="B5" s="142" t="s">
        <v>211</v>
      </c>
      <c r="C5" s="142"/>
      <c r="D5" s="143">
        <v>7342646.2400000002</v>
      </c>
      <c r="E5" s="143">
        <v>103382.53</v>
      </c>
      <c r="F5" s="143">
        <v>7446028.7700000005</v>
      </c>
      <c r="G5" s="143">
        <v>4620695.78</v>
      </c>
      <c r="H5" s="143">
        <v>3518092.3599999994</v>
      </c>
      <c r="I5" s="142">
        <v>2825332.99</v>
      </c>
    </row>
    <row r="6" spans="2:9" x14ac:dyDescent="0.2">
      <c r="B6" s="84">
        <v>2100</v>
      </c>
      <c r="C6" s="81" t="s">
        <v>245</v>
      </c>
      <c r="D6" s="81">
        <v>351578.24</v>
      </c>
      <c r="E6" s="81">
        <v>38202.53</v>
      </c>
      <c r="F6" s="81">
        <v>389780.77</v>
      </c>
      <c r="G6" s="81">
        <v>199097.79</v>
      </c>
      <c r="H6" s="81">
        <v>134062.65</v>
      </c>
      <c r="I6">
        <v>190682.98</v>
      </c>
    </row>
    <row r="7" spans="2:9" x14ac:dyDescent="0.2">
      <c r="B7" s="84">
        <v>2200</v>
      </c>
      <c r="C7" s="81" t="s">
        <v>246</v>
      </c>
      <c r="D7" s="81">
        <v>5655000</v>
      </c>
      <c r="E7" s="81">
        <v>0</v>
      </c>
      <c r="F7" s="81">
        <v>5655000</v>
      </c>
      <c r="G7" s="81">
        <v>3649130.87</v>
      </c>
      <c r="H7" s="81">
        <v>2702499.13</v>
      </c>
      <c r="I7">
        <v>2005869.13</v>
      </c>
    </row>
    <row r="8" spans="2:9" x14ac:dyDescent="0.2">
      <c r="B8" s="84">
        <v>2300</v>
      </c>
      <c r="C8" s="81" t="s">
        <v>247</v>
      </c>
      <c r="D8" s="81">
        <v>275000</v>
      </c>
      <c r="E8" s="81">
        <v>56180</v>
      </c>
      <c r="F8" s="81">
        <v>331180</v>
      </c>
      <c r="G8" s="81">
        <v>313420</v>
      </c>
      <c r="H8" s="81">
        <v>379000</v>
      </c>
      <c r="I8">
        <v>17760</v>
      </c>
    </row>
    <row r="9" spans="2:9" x14ac:dyDescent="0.2">
      <c r="B9" s="84">
        <v>2400</v>
      </c>
      <c r="C9" s="81" t="s">
        <v>248</v>
      </c>
      <c r="D9" s="81">
        <v>25000</v>
      </c>
      <c r="E9" s="81">
        <v>0</v>
      </c>
      <c r="F9" s="81">
        <v>25000</v>
      </c>
      <c r="G9" s="81">
        <v>8682.7800000000007</v>
      </c>
      <c r="H9" s="81">
        <v>8682.7800000000007</v>
      </c>
      <c r="I9">
        <v>16317.22</v>
      </c>
    </row>
    <row r="10" spans="2:9" x14ac:dyDescent="0.2">
      <c r="B10" s="84">
        <v>2500</v>
      </c>
      <c r="C10" s="81" t="s">
        <v>249</v>
      </c>
      <c r="D10" s="81">
        <v>70000</v>
      </c>
      <c r="E10" s="81">
        <v>0</v>
      </c>
      <c r="F10" s="81">
        <v>70000</v>
      </c>
      <c r="G10" s="81">
        <v>39342.589999999997</v>
      </c>
      <c r="H10" s="81">
        <v>32203.84</v>
      </c>
      <c r="I10">
        <v>30657.410000000003</v>
      </c>
    </row>
    <row r="11" spans="2:9" x14ac:dyDescent="0.2">
      <c r="B11" s="84">
        <v>2600</v>
      </c>
      <c r="C11" s="81" t="s">
        <v>250</v>
      </c>
      <c r="D11" s="81">
        <v>807284</v>
      </c>
      <c r="E11" s="81">
        <v>9000</v>
      </c>
      <c r="F11" s="81">
        <v>816284</v>
      </c>
      <c r="G11" s="81">
        <v>367966.11</v>
      </c>
      <c r="H11" s="81">
        <v>233969.34</v>
      </c>
      <c r="I11">
        <v>448317.89</v>
      </c>
    </row>
    <row r="12" spans="2:9" x14ac:dyDescent="0.2">
      <c r="B12" s="84">
        <v>2700</v>
      </c>
      <c r="C12" s="81" t="s">
        <v>251</v>
      </c>
      <c r="D12" s="81">
        <v>70000</v>
      </c>
      <c r="E12" s="81">
        <v>0</v>
      </c>
      <c r="F12" s="81">
        <v>70000</v>
      </c>
      <c r="G12" s="81">
        <v>1117.02</v>
      </c>
      <c r="H12" s="81">
        <v>1117.02</v>
      </c>
      <c r="I12">
        <v>68882.98</v>
      </c>
    </row>
    <row r="13" spans="2:9" x14ac:dyDescent="0.2">
      <c r="B13" s="84">
        <v>2800</v>
      </c>
      <c r="C13" s="81" t="s">
        <v>252</v>
      </c>
      <c r="D13" s="81">
        <v>0</v>
      </c>
      <c r="E13" s="81">
        <v>0</v>
      </c>
      <c r="F13" s="81">
        <v>0</v>
      </c>
      <c r="G13" s="81">
        <v>0</v>
      </c>
      <c r="H13" s="81">
        <v>0</v>
      </c>
      <c r="I13">
        <v>0</v>
      </c>
    </row>
    <row r="14" spans="2:9" x14ac:dyDescent="0.2">
      <c r="B14" s="105">
        <v>2900</v>
      </c>
      <c r="C14" s="106" t="s">
        <v>253</v>
      </c>
      <c r="D14" s="81">
        <v>88784</v>
      </c>
      <c r="E14" s="81">
        <v>0</v>
      </c>
      <c r="F14" s="81">
        <v>88784</v>
      </c>
      <c r="G14" s="81">
        <v>41938.620000000003</v>
      </c>
      <c r="H14" s="81">
        <v>26557.599999999999</v>
      </c>
      <c r="I14" s="81">
        <v>46845.38</v>
      </c>
    </row>
    <row r="15" spans="2:9" x14ac:dyDescent="0.2">
      <c r="B15" s="140" t="s">
        <v>212</v>
      </c>
      <c r="C15" s="141"/>
      <c r="D15" s="141">
        <v>1423407.9100000001</v>
      </c>
      <c r="E15" s="141">
        <v>716480.49</v>
      </c>
      <c r="F15" s="141">
        <v>2139888.4000000004</v>
      </c>
      <c r="G15" s="141">
        <v>1324972.83</v>
      </c>
      <c r="H15" s="141">
        <v>925498.71</v>
      </c>
      <c r="I15" s="142">
        <v>814915.5700000003</v>
      </c>
    </row>
    <row r="16" spans="2:9" x14ac:dyDescent="0.2">
      <c r="B16" s="84">
        <v>3100</v>
      </c>
      <c r="C16" s="81" t="s">
        <v>254</v>
      </c>
      <c r="D16" s="81">
        <v>384689</v>
      </c>
      <c r="E16" s="81">
        <v>58400</v>
      </c>
      <c r="F16" s="81">
        <v>443089</v>
      </c>
      <c r="G16" s="81">
        <v>244314.93</v>
      </c>
      <c r="H16" s="81">
        <v>173178.5</v>
      </c>
      <c r="I16">
        <v>198774.07</v>
      </c>
    </row>
    <row r="17" spans="2:9" x14ac:dyDescent="0.2">
      <c r="B17" s="84">
        <v>3200</v>
      </c>
      <c r="C17" s="81" t="s">
        <v>255</v>
      </c>
      <c r="D17" s="81">
        <v>0</v>
      </c>
      <c r="E17" s="81">
        <v>0</v>
      </c>
      <c r="F17" s="81">
        <v>0</v>
      </c>
      <c r="G17" s="81">
        <v>0</v>
      </c>
      <c r="H17" s="81">
        <v>0</v>
      </c>
      <c r="I17">
        <v>0</v>
      </c>
    </row>
    <row r="18" spans="2:9" x14ac:dyDescent="0.2">
      <c r="B18" s="84">
        <v>3300</v>
      </c>
      <c r="C18" s="81" t="s">
        <v>256</v>
      </c>
      <c r="D18" s="81">
        <v>51774.05</v>
      </c>
      <c r="E18" s="81">
        <v>0</v>
      </c>
      <c r="F18" s="81">
        <v>51774.05</v>
      </c>
      <c r="G18" s="81">
        <v>13190.84</v>
      </c>
      <c r="H18" s="81">
        <v>13190.84</v>
      </c>
      <c r="I18">
        <v>38583.210000000006</v>
      </c>
    </row>
    <row r="19" spans="2:9" x14ac:dyDescent="0.2">
      <c r="B19" s="84">
        <v>3400</v>
      </c>
      <c r="C19" s="81" t="s">
        <v>257</v>
      </c>
      <c r="D19" s="81">
        <v>12000</v>
      </c>
      <c r="E19" s="81">
        <v>9167.94</v>
      </c>
      <c r="F19" s="81">
        <v>21167.940000000002</v>
      </c>
      <c r="G19" s="81">
        <v>16165.87</v>
      </c>
      <c r="H19" s="81">
        <v>10938.46</v>
      </c>
      <c r="I19">
        <v>5002.0700000000015</v>
      </c>
    </row>
    <row r="20" spans="2:9" x14ac:dyDescent="0.2">
      <c r="B20" s="84">
        <v>3500</v>
      </c>
      <c r="C20" s="81" t="s">
        <v>258</v>
      </c>
      <c r="D20" s="81">
        <v>383690</v>
      </c>
      <c r="E20" s="81">
        <v>379994.67</v>
      </c>
      <c r="F20" s="81">
        <v>763684.66999999993</v>
      </c>
      <c r="G20" s="81">
        <v>537430.30000000005</v>
      </c>
      <c r="H20" s="81">
        <v>373710.43</v>
      </c>
      <c r="I20">
        <v>226254.36999999988</v>
      </c>
    </row>
    <row r="21" spans="2:9" x14ac:dyDescent="0.2">
      <c r="B21" s="84">
        <v>3600</v>
      </c>
      <c r="C21" t="s">
        <v>259</v>
      </c>
      <c r="D21" s="81">
        <v>60000</v>
      </c>
      <c r="E21" s="81">
        <v>0</v>
      </c>
      <c r="F21" s="81">
        <v>60000</v>
      </c>
      <c r="G21" s="81">
        <v>30000</v>
      </c>
      <c r="H21" s="81">
        <v>30000</v>
      </c>
      <c r="I21" s="81">
        <v>30000</v>
      </c>
    </row>
    <row r="22" spans="2:9" x14ac:dyDescent="0.2">
      <c r="B22">
        <v>3700</v>
      </c>
      <c r="C22" t="s">
        <v>260</v>
      </c>
      <c r="D22">
        <v>31672.959999999999</v>
      </c>
      <c r="E22">
        <v>0</v>
      </c>
      <c r="F22">
        <v>31672.959999999999</v>
      </c>
      <c r="G22">
        <v>3016.98</v>
      </c>
      <c r="H22">
        <v>3016.98</v>
      </c>
      <c r="I22">
        <v>28655.98</v>
      </c>
    </row>
    <row r="23" spans="2:9" x14ac:dyDescent="0.2">
      <c r="B23">
        <v>3800</v>
      </c>
      <c r="C23" t="s">
        <v>261</v>
      </c>
      <c r="D23">
        <v>180000</v>
      </c>
      <c r="E23">
        <v>246295.18</v>
      </c>
      <c r="F23">
        <v>426295.18</v>
      </c>
      <c r="G23">
        <v>226295.18</v>
      </c>
      <c r="H23">
        <v>175272.58</v>
      </c>
      <c r="I23">
        <v>200000</v>
      </c>
    </row>
    <row r="24" spans="2:9" x14ac:dyDescent="0.2">
      <c r="B24">
        <v>3900</v>
      </c>
      <c r="C24" t="s">
        <v>262</v>
      </c>
      <c r="D24">
        <v>319581.90000000002</v>
      </c>
      <c r="E24">
        <v>22622.7</v>
      </c>
      <c r="F24">
        <v>342204.60000000003</v>
      </c>
      <c r="G24">
        <v>254558.73</v>
      </c>
      <c r="H24">
        <v>146190.92000000001</v>
      </c>
      <c r="I24">
        <v>87645.870000000024</v>
      </c>
    </row>
    <row r="26" spans="2:9" x14ac:dyDescent="0.2">
      <c r="B26" t="s">
        <v>263</v>
      </c>
      <c r="D26" s="144">
        <f>+D15+D5</f>
        <v>8766054.1500000004</v>
      </c>
      <c r="E26" s="144">
        <f t="shared" ref="E26:I26" si="0">+E15+E5</f>
        <v>819863.02</v>
      </c>
      <c r="F26" s="144">
        <f t="shared" si="0"/>
        <v>9585917.1700000018</v>
      </c>
      <c r="G26" s="144">
        <f t="shared" si="0"/>
        <v>5945668.6100000003</v>
      </c>
      <c r="H26" s="144">
        <f t="shared" si="0"/>
        <v>4443591.0699999994</v>
      </c>
      <c r="I26" s="144">
        <f t="shared" si="0"/>
        <v>3640248.5600000005</v>
      </c>
    </row>
  </sheetData>
  <mergeCells count="2">
    <mergeCell ref="D3:H3"/>
    <mergeCell ref="I3:I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27CF47-7459-4BDF-9366-D6B236EE2D7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IR</vt:lpstr>
      <vt:lpstr>Instructivo_IR</vt:lpstr>
      <vt:lpstr>Hoja1</vt:lpstr>
      <vt:lpstr>Hoja2</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2022-10-27T01:25:31Z</cp:lastPrinted>
  <dcterms:created xsi:type="dcterms:W3CDTF">2014-10-22T05:35:08Z</dcterms:created>
  <dcterms:modified xsi:type="dcterms:W3CDTF">2022-10-27T01:26:54Z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