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2\3er trim 2022\3er Trim 2022 SIRET\4. PT SIRET  3ER TRIM 2022 17oct2022\DIGITALES 3er. Trim 2022 SIRET\"/>
    </mc:Choice>
  </mc:AlternateContent>
  <bookViews>
    <workbookView xWindow="-105" yWindow="-105" windowWidth="23250" windowHeight="1245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C21" i="4" l="1"/>
  <c r="G21" i="4" l="1"/>
  <c r="F21" i="4"/>
  <c r="E21" i="4"/>
  <c r="D21" i="4"/>
  <c r="B21" i="4"/>
  <c r="G38" i="4"/>
  <c r="D22" i="4" l="1"/>
  <c r="C16" i="4" l="1"/>
  <c r="F16" i="4" l="1"/>
  <c r="E16" i="4"/>
  <c r="B40" i="4" l="1"/>
  <c r="B16" i="4"/>
  <c r="C40" i="4" l="1"/>
  <c r="E40" i="4"/>
  <c r="F40" i="4"/>
  <c r="G29" i="4"/>
  <c r="G23" i="4"/>
  <c r="G24" i="4"/>
  <c r="G25" i="4"/>
  <c r="G26" i="4"/>
  <c r="G27" i="4"/>
  <c r="G28" i="4"/>
  <c r="G22" i="4"/>
  <c r="D29" i="4"/>
  <c r="D28" i="4"/>
  <c r="D27" i="4"/>
  <c r="D26" i="4"/>
  <c r="D25" i="4"/>
  <c r="D24" i="4"/>
  <c r="D23" i="4"/>
  <c r="G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D5" i="4"/>
  <c r="D40" i="4" l="1"/>
  <c r="G40" i="4"/>
  <c r="G16" i="4"/>
  <c r="D16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<sst xmlns="http://schemas.openxmlformats.org/spreadsheetml/2006/main" count="63" uniqueCount="40">
  <si>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</si>
  <si>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</si>
  <si>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</si>
  <si>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</si>
  <si>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</si>
  <si>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</si>
  <si>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</si>
  <si>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</si>
  <si>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</si>
  <si>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</si>
  <si>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</si>
  <si>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</si>
  <si>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</si>
  <si>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</si>
  <si>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</si>
  <si>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</si>
  <si>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</si>
  <si>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</si>
  <si>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</si>
  <si>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</si>
  <si>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</si>
  <si>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</si>
  <si>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</si>
  <si>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</si>
  <si>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</si>
  <si>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</si>
  <si>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</si>
  <si>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</si>
  <si>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</si>
  <si>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</si>
  <si>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</si>
  <si>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</si>
  <si>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</si>
  <si>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</si>
  <si>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</si>
  <si>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</si>
  <si>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</si>
  <si>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</si>
  <si>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“Bajo protesta de decir verdad declaramos que los Estados Financieros y sus notas, son razonablemente correctos y son responsabilidad del emisor”.</t>
  </si>
  <si>
    <t>Municipio Dolores Hidalgo CIN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</si>
</sst>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5" fillId="0" borderId="0" xfId="8" applyFont="1" applyAlignment="1" applyProtection="1">
      <alignment horizontal="center"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6" xfId="8" quotePrefix="1" applyFont="1" applyFill="1" applyBorder="1" applyAlignment="1">
      <alignment horizontal="center" vertical="center" wrapText="1"/>
    </xf>
    <xf numFmtId="0" fontId="10" fillId="2" borderId="3" xfId="8" quotePrefix="1" applyFont="1" applyFill="1" applyBorder="1" applyAlignment="1">
      <alignment horizontal="center" vertical="center" wrapText="1"/>
    </xf>
    <xf numFmtId="0" fontId="10" fillId="0" borderId="5" xfId="8" applyFont="1" applyBorder="1" applyAlignment="1" applyProtection="1">
      <alignment horizontal="left" vertical="top" indent="3"/>
      <protection locked="0"/>
    </xf>
    <xf numFmtId="0" fontId="9" fillId="0" borderId="0" xfId="8" applyFont="1" applyAlignment="1">
      <alignment horizontal="left" vertical="top" wrapText="1"/>
    </xf>
    <xf numFmtId="0" fontId="10" fillId="0" borderId="5" xfId="8" applyFont="1" applyBorder="1" applyAlignment="1">
      <alignment horizontal="center" vertical="top" wrapText="1"/>
    </xf>
    <xf numFmtId="4" fontId="9" fillId="0" borderId="10" xfId="8" applyNumberFormat="1" applyFont="1" applyBorder="1" applyAlignment="1" applyProtection="1">
      <alignment vertical="top"/>
      <protection locked="0"/>
    </xf>
    <xf numFmtId="4" fontId="10" fillId="0" borderId="10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0" fontId="9" fillId="0" borderId="7" xfId="8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10" fillId="0" borderId="4" xfId="8" applyNumberFormat="1" applyFont="1" applyBorder="1" applyAlignment="1" applyProtection="1">
      <alignment vertical="top"/>
      <protection locked="0"/>
    </xf>
    <xf numFmtId="4" fontId="10" fillId="0" borderId="6" xfId="8" applyNumberFormat="1" applyFont="1" applyBorder="1" applyAlignment="1" applyProtection="1">
      <alignment vertical="top"/>
      <protection locked="0"/>
    </xf>
    <xf numFmtId="4" fontId="9" fillId="0" borderId="1" xfId="8" applyNumberFormat="1" applyFont="1" applyBorder="1" applyAlignment="1" applyProtection="1">
      <alignment vertical="top"/>
      <protection locked="0"/>
    </xf>
    <xf numFmtId="4" fontId="10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10" fillId="0" borderId="2" xfId="8" applyFont="1" applyBorder="1" applyAlignment="1">
      <alignment horizontal="left" vertical="top"/>
    </xf>
    <xf numFmtId="0" fontId="10" fillId="0" borderId="2" xfId="8" applyFont="1" applyBorder="1" applyAlignment="1">
      <alignment vertical="top"/>
    </xf>
    <xf numFmtId="0" fontId="10" fillId="2" borderId="8" xfId="8" applyFont="1" applyFill="1" applyBorder="1" applyAlignment="1">
      <alignment horizontal="center" vertical="center" wrapText="1"/>
    </xf>
    <xf numFmtId="0" fontId="10" fillId="2" borderId="9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/>
    </xf>
    <xf numFmtId="0" fontId="10" fillId="2" borderId="9" xfId="8" applyFont="1" applyFill="1" applyBorder="1" applyAlignment="1">
      <alignment horizontal="center" vertical="center"/>
    </xf>
    <xf numFmtId="0" fontId="5" fillId="0" borderId="0" xfId="8" applyFont="1" applyAlignment="1" applyProtection="1">
      <alignment horizontal="left" vertical="top" wrapText="1" indent="1"/>
      <protection locked="0"/>
    </xf>
    <xf numFmtId="0" fontId="9" fillId="0" borderId="0" xfId="8" applyFont="1" applyAlignment="1" applyProtection="1">
      <alignment horizontal="left" vertical="top" wrapText="1" inden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9" fillId="0" borderId="0" xfId="8" applyFont="1" applyAlignment="1">
      <alignment horizontal="left" vertical="top" wrapText="1" indent="1"/>
    </xf>
    <xf numFmtId="4" fontId="5" fillId="0" borderId="9" xfId="23" applyNumberFormat="1" applyFont="1" applyFill="1" applyBorder="1" applyAlignment="1" applyProtection="1">
      <alignment vertical="top"/>
      <protection locked="0"/>
    </xf>
    <xf numFmtId="4" fontId="9" fillId="0" borderId="8" xfId="23" applyNumberFormat="1" applyFont="1" applyFill="1" applyBorder="1" applyAlignment="1" applyProtection="1">
      <alignment vertical="top"/>
      <protection locked="0"/>
    </xf>
    <xf numFmtId="4" fontId="9" fillId="0" borderId="3" xfId="23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4" fontId="10" fillId="0" borderId="8" xfId="23" applyNumberFormat="1" applyFont="1" applyFill="1" applyBorder="1" applyAlignment="1" applyProtection="1">
      <alignment vertical="top"/>
      <protection locked="0"/>
    </xf>
    <xf numFmtId="4" fontId="9" fillId="0" borderId="10" xfId="23" applyNumberFormat="1" applyFont="1" applyFill="1" applyBorder="1" applyAlignment="1" applyProtection="1">
      <alignment vertical="top"/>
      <protection locked="0"/>
    </xf>
    <xf numFmtId="4" fontId="10" fillId="0" borderId="10" xfId="23" applyNumberFormat="1" applyFont="1" applyFill="1" applyBorder="1" applyAlignment="1" applyProtection="1">
      <alignment vertical="top"/>
      <protection locked="0"/>
    </xf>
    <xf numFmtId="4" fontId="9" fillId="0" borderId="10" xfId="23" applyNumberFormat="1" applyFont="1" applyFill="1" applyBorder="1" applyAlignment="1" applyProtection="1">
      <alignment vertical="top"/>
      <protection locked="0"/>
    </xf>
    <xf numFmtId="4" fontId="10" fillId="0" borderId="10" xfId="23" applyNumberFormat="1" applyFont="1" applyFill="1" applyBorder="1" applyAlignment="1" applyProtection="1">
      <alignment vertical="top"/>
      <protection locked="0"/>
    </xf>
    <xf numFmtId="4" fontId="9" fillId="0" borderId="10" xfId="23" applyNumberFormat="1" applyFont="1" applyFill="1" applyBorder="1" applyAlignment="1" applyProtection="1">
      <alignment vertical="top"/>
      <protection locked="0"/>
    </xf>
    <xf numFmtId="4" fontId="9" fillId="0" borderId="3" xfId="23" applyNumberFormat="1" applyFont="1" applyFill="1" applyBorder="1" applyAlignment="1" applyProtection="1">
      <alignment vertical="top"/>
      <protection locked="0"/>
    </xf>
    <xf numFmtId="0" fontId="10" fillId="0" borderId="0" xfId="23" applyFont="1" applyFill="1" applyBorder="1" applyAlignment="1" applyProtection="1">
      <alignment vertical="center" wrapText="1"/>
      <protection locked="0"/>
    </xf>
    <xf numFmtId="4" fontId="5" fillId="0" borderId="8" xfId="8" applyNumberFormat="1" applyFont="1" applyFill="1" applyBorder="1" applyAlignment="1" applyProtection="1">
      <alignment vertical="top"/>
      <protection locked="0"/>
    </xf>
    <xf numFmtId="4" fontId="5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5" fillId="0" borderId="8" xfId="31" applyNumberFormat="1" applyFont="1" applyFill="1" applyBorder="1" applyAlignment="1" applyProtection="1">
      <alignment vertical="top"/>
      <protection locked="0"/>
    </xf>
    <xf numFmtId="0" fontId="10" fillId="2" borderId="8" xfId="8" applyFont="1" applyFill="1" applyBorder="1" applyAlignment="1">
      <alignment horizontal="center" vertical="center" wrapText="1"/>
    </xf>
    <xf numFmtId="0" fontId="10" fillId="2" borderId="9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 applyProtection="1">
      <alignment horizontal="center" vertical="center"/>
      <protection locked="0"/>
    </xf>
    <xf numFmtId="0" fontId="10" fillId="2" borderId="5" xfId="8" applyFont="1" applyFill="1" applyBorder="1" applyAlignment="1" applyProtection="1">
      <alignment horizontal="center" vertical="center"/>
      <protection locked="0"/>
    </xf>
    <xf numFmtId="0" fontId="10" fillId="2" borderId="6" xfId="8" applyFont="1" applyFill="1" applyBorder="1" applyAlignment="1" applyProtection="1">
      <alignment horizontal="center" vertical="center"/>
      <protection locked="0"/>
    </xf>
    <xf numFmtId="0" fontId="10" fillId="2" borderId="4" xfId="23" applyFont="1" applyFill="1" applyBorder="1" applyAlignment="1" applyProtection="1">
      <alignment horizontal="center" vertical="center" wrapText="1"/>
      <protection locked="0"/>
    </xf>
    <xf numFmtId="0" fontId="10" fillId="2" borderId="5" xfId="23" applyFont="1" applyFill="1" applyBorder="1" applyAlignment="1" applyProtection="1">
      <alignment horizontal="center" vertical="center" wrapText="1"/>
      <protection locked="0"/>
    </xf>
    <xf numFmtId="0" fontId="10" fillId="2" borderId="6" xfId="23" applyFont="1" applyFill="1" applyBorder="1" applyAlignment="1" applyProtection="1">
      <alignment horizontal="center" vertical="center" wrapText="1"/>
      <protection locked="0"/>
    </xf>
  </cellXfs>
  <cellStyles count="34">
    <cellStyle name="=C:\WINNT\SYSTEM32\COMMAND.COM" xfId="1"/>
    <cellStyle name="Euro" xfId="2"/>
    <cellStyle name="Millares 2" xfId="3"/>
    <cellStyle name="Millares 2 2" xfId="4"/>
    <cellStyle name="Millares 2 2 2" xfId="19"/>
    <cellStyle name="Millares 2 2 3" xfId="27"/>
    <cellStyle name="Millares 2 3" xfId="5"/>
    <cellStyle name="Millares 2 3 2" xfId="20"/>
    <cellStyle name="Millares 2 3 3" xfId="28"/>
    <cellStyle name="Millares 2 4" xfId="18"/>
    <cellStyle name="Millares 2 5" xfId="26"/>
    <cellStyle name="Millares 3" xfId="6"/>
    <cellStyle name="Millares 3 2" xfId="21"/>
    <cellStyle name="Millares 3 3" xfId="29"/>
    <cellStyle name="Moneda 2" xfId="7"/>
    <cellStyle name="Moneda 2 2" xfId="22"/>
    <cellStyle name="Moneda 2 3" xfId="30"/>
    <cellStyle name="Normal" xfId="0" builtinId="0"/>
    <cellStyle name="Normal 2" xfId="8"/>
    <cellStyle name="Normal 2 2" xfId="9"/>
    <cellStyle name="Normal 2 3" xfId="23"/>
    <cellStyle name="Normal 2 4" xfId="31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3"/>
    <cellStyle name="Normal 6 3" xfId="24"/>
    <cellStyle name="Normal 6 4" xfId="32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C19" zoomScaleNormal="100" workbookViewId="0">
      <selection activeCell="F22" sqref="F22:F28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ht="33.6" customHeight="1" x14ac:dyDescent="0.2">
      <c r="A1" s="55" t="s">
        <v>39</v>
      </c>
      <c r="B1" s="56"/>
      <c r="C1" s="56"/>
      <c r="D1" s="56"/>
      <c r="E1" s="56"/>
      <c r="F1" s="56"/>
      <c r="G1" s="57"/>
      <c r="H1" s="45"/>
    </row>
    <row r="2" spans="1:8" s="3" customFormat="1" x14ac:dyDescent="0.2">
      <c r="A2" s="27"/>
      <c r="B2" s="52" t="s">
        <v>0</v>
      </c>
      <c r="C2" s="53"/>
      <c r="D2" s="53"/>
      <c r="E2" s="53"/>
      <c r="F2" s="54"/>
      <c r="G2" s="50" t="s">
        <v>7</v>
      </c>
    </row>
    <row r="3" spans="1:8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1"/>
    </row>
    <row r="4" spans="1:8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8" x14ac:dyDescent="0.2">
      <c r="A5" s="30" t="s">
        <v>14</v>
      </c>
      <c r="B5" s="46">
        <v>42353377.630000003</v>
      </c>
      <c r="C5" s="46">
        <v>6556192.7400000002</v>
      </c>
      <c r="D5" s="46">
        <f>B5+C5</f>
        <v>48909570.370000005</v>
      </c>
      <c r="E5" s="49">
        <v>45496234.539999999</v>
      </c>
      <c r="F5" s="46">
        <v>45513599.829999998</v>
      </c>
      <c r="G5" s="46">
        <f>F5-B5</f>
        <v>3160222.1999999955</v>
      </c>
    </row>
    <row r="6" spans="1:8" x14ac:dyDescent="0.2">
      <c r="A6" s="31" t="s">
        <v>15</v>
      </c>
      <c r="B6" s="47">
        <v>0</v>
      </c>
      <c r="C6" s="47">
        <v>0</v>
      </c>
      <c r="D6" s="47">
        <f t="shared" ref="D6:D14" si="0">B6+C6</f>
        <v>0</v>
      </c>
      <c r="E6" s="47">
        <v>0</v>
      </c>
      <c r="F6" s="47">
        <v>0</v>
      </c>
      <c r="G6" s="47">
        <f t="shared" ref="G6:G14" si="1">F6-B6</f>
        <v>0</v>
      </c>
    </row>
    <row r="7" spans="1:8" x14ac:dyDescent="0.2">
      <c r="A7" s="30" t="s">
        <v>16</v>
      </c>
      <c r="B7" s="47">
        <v>4207963.33</v>
      </c>
      <c r="C7" s="47">
        <v>2040730</v>
      </c>
      <c r="D7" s="47">
        <f t="shared" si="0"/>
        <v>6248693.3300000001</v>
      </c>
      <c r="E7" s="47">
        <v>2663936.7400000002</v>
      </c>
      <c r="F7" s="47">
        <v>2663936.7400000002</v>
      </c>
      <c r="G7" s="47">
        <f t="shared" si="1"/>
        <v>-1544026.5899999999</v>
      </c>
    </row>
    <row r="8" spans="1:8" x14ac:dyDescent="0.2">
      <c r="A8" s="30" t="s">
        <v>17</v>
      </c>
      <c r="B8" s="47">
        <v>31931926.93</v>
      </c>
      <c r="C8" s="47">
        <v>340774.95</v>
      </c>
      <c r="D8" s="47">
        <f t="shared" si="0"/>
        <v>32272701.879999999</v>
      </c>
      <c r="E8" s="47">
        <v>26082354.170000002</v>
      </c>
      <c r="F8" s="47">
        <v>26065639.190000001</v>
      </c>
      <c r="G8" s="47">
        <f t="shared" si="1"/>
        <v>-5866287.7399999984</v>
      </c>
    </row>
    <row r="9" spans="1:8" x14ac:dyDescent="0.2">
      <c r="A9" s="30" t="s">
        <v>18</v>
      </c>
      <c r="B9" s="47">
        <v>3478917.2</v>
      </c>
      <c r="C9" s="47">
        <v>104250.34</v>
      </c>
      <c r="D9" s="47">
        <f t="shared" si="0"/>
        <v>3583167.54</v>
      </c>
      <c r="E9" s="47">
        <v>3358179.68</v>
      </c>
      <c r="F9" s="47">
        <v>3416313.16</v>
      </c>
      <c r="G9" s="47">
        <f t="shared" si="1"/>
        <v>-62604.040000000037</v>
      </c>
    </row>
    <row r="10" spans="1:8" x14ac:dyDescent="0.2">
      <c r="A10" s="31" t="s">
        <v>19</v>
      </c>
      <c r="B10" s="47">
        <v>4092430</v>
      </c>
      <c r="C10" s="47">
        <v>18517.61</v>
      </c>
      <c r="D10" s="47">
        <f t="shared" si="0"/>
        <v>4110947.61</v>
      </c>
      <c r="E10" s="47">
        <v>5181878.57</v>
      </c>
      <c r="F10" s="47">
        <v>5123094.78</v>
      </c>
      <c r="G10" s="47">
        <f t="shared" si="1"/>
        <v>1030664.7800000003</v>
      </c>
    </row>
    <row r="11" spans="1:8" x14ac:dyDescent="0.2">
      <c r="A11" s="30" t="s">
        <v>20</v>
      </c>
      <c r="B11" s="47">
        <v>0</v>
      </c>
      <c r="C11" s="47">
        <v>0</v>
      </c>
      <c r="D11" s="47">
        <f t="shared" si="0"/>
        <v>0</v>
      </c>
      <c r="E11" s="47">
        <v>0</v>
      </c>
      <c r="F11" s="47">
        <v>0</v>
      </c>
      <c r="G11" s="47">
        <f t="shared" si="1"/>
        <v>0</v>
      </c>
    </row>
    <row r="12" spans="1:8" ht="22.5" x14ac:dyDescent="0.2">
      <c r="A12" s="30" t="s">
        <v>21</v>
      </c>
      <c r="B12" s="47">
        <v>442196426.76999998</v>
      </c>
      <c r="C12" s="47">
        <v>17080571.02</v>
      </c>
      <c r="D12" s="47">
        <f t="shared" si="0"/>
        <v>459276997.78999996</v>
      </c>
      <c r="E12" s="47">
        <v>394105198.25999999</v>
      </c>
      <c r="F12" s="47">
        <v>393855198.25999999</v>
      </c>
      <c r="G12" s="47">
        <f t="shared" si="1"/>
        <v>-48341228.50999999</v>
      </c>
    </row>
    <row r="13" spans="1:8" ht="22.5" x14ac:dyDescent="0.2">
      <c r="A13" s="30" t="s">
        <v>22</v>
      </c>
      <c r="B13" s="47">
        <v>0</v>
      </c>
      <c r="C13" s="47">
        <v>0</v>
      </c>
      <c r="D13" s="47">
        <f t="shared" si="0"/>
        <v>0</v>
      </c>
      <c r="E13" s="47">
        <v>0</v>
      </c>
      <c r="F13" s="47">
        <v>0</v>
      </c>
      <c r="G13" s="47">
        <f t="shared" si="1"/>
        <v>0</v>
      </c>
    </row>
    <row r="14" spans="1:8" x14ac:dyDescent="0.2">
      <c r="A14" s="30" t="s">
        <v>23</v>
      </c>
      <c r="B14" s="47">
        <v>0</v>
      </c>
      <c r="C14" s="47">
        <v>34561880.189999998</v>
      </c>
      <c r="D14" s="47">
        <f t="shared" si="0"/>
        <v>34561880.189999998</v>
      </c>
      <c r="E14" s="47">
        <v>1740141.86</v>
      </c>
      <c r="F14" s="47">
        <v>1740141.86</v>
      </c>
      <c r="G14" s="47">
        <f t="shared" si="1"/>
        <v>1740141.86</v>
      </c>
    </row>
    <row r="15" spans="1:8" x14ac:dyDescent="0.2">
      <c r="B15" s="34"/>
      <c r="C15" s="34"/>
      <c r="D15" s="34"/>
      <c r="E15" s="34"/>
      <c r="F15" s="34"/>
      <c r="G15" s="34"/>
    </row>
    <row r="16" spans="1:8" x14ac:dyDescent="0.2">
      <c r="A16" s="9" t="s">
        <v>24</v>
      </c>
      <c r="B16" s="36">
        <f>SUM(B5:B15)</f>
        <v>528261041.86000001</v>
      </c>
      <c r="C16" s="44">
        <f>SUM(C5:C15)</f>
        <v>60702916.849999994</v>
      </c>
      <c r="D16" s="44">
        <f t="shared" ref="D16" si="2">SUM(D5:D15)</f>
        <v>588963958.71000004</v>
      </c>
      <c r="E16" s="44">
        <f>SUM(E5:E15)</f>
        <v>478627923.82000005</v>
      </c>
      <c r="F16" s="44">
        <f>SUM(F5:F15)</f>
        <v>478377923.81999999</v>
      </c>
      <c r="G16" s="35">
        <f>SUM(G5:G14)</f>
        <v>-49883118.039999992</v>
      </c>
    </row>
    <row r="17" spans="1:7" x14ac:dyDescent="0.2">
      <c r="A17" s="15"/>
      <c r="B17" s="16"/>
      <c r="C17" s="16"/>
      <c r="D17" s="19"/>
      <c r="E17" s="17" t="s">
        <v>25</v>
      </c>
      <c r="F17" s="20"/>
      <c r="G17" s="14"/>
    </row>
    <row r="18" spans="1:7" ht="10.5" customHeight="1" x14ac:dyDescent="0.2">
      <c r="A18" s="25"/>
      <c r="B18" s="52" t="s">
        <v>0</v>
      </c>
      <c r="C18" s="53"/>
      <c r="D18" s="53"/>
      <c r="E18" s="53"/>
      <c r="F18" s="54"/>
      <c r="G18" s="50" t="s">
        <v>7</v>
      </c>
    </row>
    <row r="19" spans="1:7" ht="22.5" x14ac:dyDescent="0.2">
      <c r="A19" s="3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1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3" t="s">
        <v>27</v>
      </c>
      <c r="B21" s="38">
        <f>SUM(B22+B23+B24+B25+B26+B27+B28+B29)</f>
        <v>528261041.86000001</v>
      </c>
      <c r="C21" s="38">
        <f>SUM(C22+C23+C24+C25+C26+C27+C28+C29)</f>
        <v>26141036.659999996</v>
      </c>
      <c r="D21" s="38">
        <f>SUM(D22+D23+D24+D25+D26+D27+D28+D29)</f>
        <v>554402078.51999998</v>
      </c>
      <c r="E21" s="38">
        <f>SUM(E22+E23+E24+E25+E26+E27+E28+E29)</f>
        <v>476887781.96000004</v>
      </c>
      <c r="F21" s="38">
        <f>SUM(F22+F23+F24+F25+F26+F27+F28+F29)</f>
        <v>476637781.95999998</v>
      </c>
      <c r="G21" s="38">
        <f>SUM(G22+G23+G24+G25+G26+G27+G28+G29)</f>
        <v>-51623259.899999991</v>
      </c>
    </row>
    <row r="22" spans="1:7" x14ac:dyDescent="0.2">
      <c r="A22" s="33" t="s">
        <v>14</v>
      </c>
      <c r="B22" s="48">
        <v>42353377.630000003</v>
      </c>
      <c r="C22" s="48">
        <v>6556192.7400000002</v>
      </c>
      <c r="D22" s="48">
        <f>B22+C22</f>
        <v>48909570.370000005</v>
      </c>
      <c r="E22" s="48">
        <v>45496234.539999999</v>
      </c>
      <c r="F22" s="48">
        <v>45513599.829999998</v>
      </c>
      <c r="G22" s="39">
        <f>F22-B22</f>
        <v>3160222.1999999955</v>
      </c>
    </row>
    <row r="23" spans="1:7" x14ac:dyDescent="0.2">
      <c r="A23" s="33" t="s">
        <v>15</v>
      </c>
      <c r="B23" s="48">
        <v>0</v>
      </c>
      <c r="C23" s="48">
        <v>0</v>
      </c>
      <c r="D23" s="48">
        <f t="shared" ref="D23:D29" si="3">B23+C23</f>
        <v>0</v>
      </c>
      <c r="E23" s="48">
        <v>0</v>
      </c>
      <c r="F23" s="48">
        <v>0</v>
      </c>
      <c r="G23" s="43">
        <f t="shared" ref="G23:G29" si="4">F23-B23</f>
        <v>0</v>
      </c>
    </row>
    <row r="24" spans="1:7" x14ac:dyDescent="0.2">
      <c r="A24" s="33" t="s">
        <v>16</v>
      </c>
      <c r="B24" s="48">
        <v>4207963.33</v>
      </c>
      <c r="C24" s="48">
        <v>2040730</v>
      </c>
      <c r="D24" s="48">
        <f t="shared" si="3"/>
        <v>6248693.3300000001</v>
      </c>
      <c r="E24" s="48">
        <v>2663936.7400000002</v>
      </c>
      <c r="F24" s="48">
        <v>2663936.7400000002</v>
      </c>
      <c r="G24" s="43">
        <f t="shared" si="4"/>
        <v>-1544026.5899999999</v>
      </c>
    </row>
    <row r="25" spans="1:7" x14ac:dyDescent="0.2">
      <c r="A25" s="33" t="s">
        <v>17</v>
      </c>
      <c r="B25" s="48">
        <v>31931926.93</v>
      </c>
      <c r="C25" s="48">
        <v>340774.95</v>
      </c>
      <c r="D25" s="48">
        <f t="shared" si="3"/>
        <v>32272701.879999999</v>
      </c>
      <c r="E25" s="48">
        <v>26082354.170000002</v>
      </c>
      <c r="F25" s="48">
        <v>26065639.190000001</v>
      </c>
      <c r="G25" s="43">
        <f t="shared" si="4"/>
        <v>-5866287.7399999984</v>
      </c>
    </row>
    <row r="26" spans="1:7" x14ac:dyDescent="0.2">
      <c r="A26" s="33" t="s">
        <v>28</v>
      </c>
      <c r="B26" s="48">
        <v>3478917.2</v>
      </c>
      <c r="C26" s="48">
        <v>104250.34</v>
      </c>
      <c r="D26" s="48">
        <f t="shared" si="3"/>
        <v>3583167.54</v>
      </c>
      <c r="E26" s="48">
        <v>3358179.68</v>
      </c>
      <c r="F26" s="48">
        <v>3416313.16</v>
      </c>
      <c r="G26" s="43">
        <f t="shared" si="4"/>
        <v>-62604.040000000037</v>
      </c>
    </row>
    <row r="27" spans="1:7" x14ac:dyDescent="0.2">
      <c r="A27" s="33" t="s">
        <v>29</v>
      </c>
      <c r="B27" s="48">
        <v>4092430</v>
      </c>
      <c r="C27" s="48">
        <v>18517.61</v>
      </c>
      <c r="D27" s="48">
        <f t="shared" si="3"/>
        <v>4110947.61</v>
      </c>
      <c r="E27" s="48">
        <v>5181878.57</v>
      </c>
      <c r="F27" s="48">
        <v>5123094.78</v>
      </c>
      <c r="G27" s="43">
        <f t="shared" si="4"/>
        <v>1030664.7800000003</v>
      </c>
    </row>
    <row r="28" spans="1:7" ht="22.5" x14ac:dyDescent="0.2">
      <c r="A28" s="33" t="s">
        <v>30</v>
      </c>
      <c r="B28" s="48">
        <v>442196426.76999998</v>
      </c>
      <c r="C28" s="48">
        <v>17080571.02</v>
      </c>
      <c r="D28" s="48">
        <f t="shared" si="3"/>
        <v>459276997.78999996</v>
      </c>
      <c r="E28" s="48">
        <v>394105198.25999999</v>
      </c>
      <c r="F28" s="48">
        <v>393855198.25999999</v>
      </c>
      <c r="G28" s="43">
        <f t="shared" si="4"/>
        <v>-48341228.50999999</v>
      </c>
    </row>
    <row r="29" spans="1:7" ht="22.5" x14ac:dyDescent="0.2">
      <c r="A29" s="33" t="s">
        <v>22</v>
      </c>
      <c r="B29" s="48">
        <v>0</v>
      </c>
      <c r="C29" s="48">
        <v>0</v>
      </c>
      <c r="D29" s="48">
        <f t="shared" si="3"/>
        <v>0</v>
      </c>
      <c r="E29" s="48">
        <v>0</v>
      </c>
      <c r="F29" s="48">
        <v>0</v>
      </c>
      <c r="G29" s="43">
        <f t="shared" si="4"/>
        <v>0</v>
      </c>
    </row>
    <row r="30" spans="1:7" x14ac:dyDescent="0.2">
      <c r="A30" s="33"/>
      <c r="B30" s="12"/>
      <c r="C30" s="12"/>
      <c r="D30" s="12"/>
      <c r="E30" s="12"/>
      <c r="F30" s="12"/>
      <c r="G30" s="12"/>
    </row>
    <row r="31" spans="1:7" x14ac:dyDescent="0.2">
      <c r="A31" s="23" t="s">
        <v>31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</row>
    <row r="32" spans="1:7" x14ac:dyDescent="0.2">
      <c r="A32" s="33" t="s">
        <v>15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</row>
    <row r="33" spans="1:7" x14ac:dyDescent="0.2">
      <c r="A33" s="33" t="s">
        <v>32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</row>
    <row r="34" spans="1:7" ht="22.5" x14ac:dyDescent="0.2">
      <c r="A34" s="33" t="s">
        <v>33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</row>
    <row r="35" spans="1:7" ht="22.5" x14ac:dyDescent="0.2">
      <c r="A35" s="33" t="s">
        <v>22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</row>
    <row r="36" spans="1:7" x14ac:dyDescent="0.2">
      <c r="A36" s="10"/>
      <c r="B36" s="12"/>
      <c r="C36" s="12"/>
      <c r="D36" s="12"/>
      <c r="E36" s="12"/>
      <c r="F36" s="12"/>
      <c r="G36" s="12"/>
    </row>
    <row r="37" spans="1:7" x14ac:dyDescent="0.2">
      <c r="A37" s="24" t="s">
        <v>34</v>
      </c>
      <c r="B37" s="42">
        <v>0</v>
      </c>
      <c r="C37" s="42">
        <v>34561880.189999998</v>
      </c>
      <c r="D37" s="42">
        <v>34561880.189999998</v>
      </c>
      <c r="E37" s="42">
        <v>1740141.86</v>
      </c>
      <c r="F37" s="42">
        <v>1740141.86</v>
      </c>
      <c r="G37" s="42">
        <v>1740141.86</v>
      </c>
    </row>
    <row r="38" spans="1:7" x14ac:dyDescent="0.2">
      <c r="A38" s="33" t="s">
        <v>23</v>
      </c>
      <c r="B38" s="43">
        <v>0</v>
      </c>
      <c r="C38" s="43">
        <v>34561880.189999998</v>
      </c>
      <c r="D38" s="43">
        <v>34561880.189999998</v>
      </c>
      <c r="E38" s="43">
        <v>1740141.86</v>
      </c>
      <c r="F38" s="43">
        <v>1740141.86</v>
      </c>
      <c r="G38" s="43">
        <f>F38-B38</f>
        <v>1740141.86</v>
      </c>
    </row>
    <row r="39" spans="1:7" x14ac:dyDescent="0.2">
      <c r="A39" s="33"/>
      <c r="B39" s="13"/>
      <c r="C39" s="13"/>
      <c r="D39" s="13"/>
      <c r="E39" s="13"/>
      <c r="F39" s="13"/>
      <c r="G39" s="13"/>
    </row>
    <row r="40" spans="1:7" x14ac:dyDescent="0.2">
      <c r="A40" s="11" t="s">
        <v>24</v>
      </c>
      <c r="B40" s="44">
        <f>SUM(B21+B31+B37)</f>
        <v>528261041.86000001</v>
      </c>
      <c r="C40" s="44">
        <f t="shared" ref="C40:G40" si="5">SUM(C21+C31+C37)</f>
        <v>60702916.849999994</v>
      </c>
      <c r="D40" s="44">
        <f t="shared" si="5"/>
        <v>588963958.71000004</v>
      </c>
      <c r="E40" s="44">
        <f t="shared" si="5"/>
        <v>478627923.82000005</v>
      </c>
      <c r="F40" s="44">
        <f t="shared" si="5"/>
        <v>478377923.81999999</v>
      </c>
      <c r="G40" s="44">
        <f t="shared" si="5"/>
        <v>-49883118.039999992</v>
      </c>
    </row>
    <row r="41" spans="1:7" x14ac:dyDescent="0.2">
      <c r="A41" s="15"/>
      <c r="B41" s="16"/>
      <c r="C41" s="16"/>
      <c r="D41" s="16"/>
      <c r="E41" s="17" t="s">
        <v>25</v>
      </c>
      <c r="F41" s="18"/>
      <c r="G41" s="14"/>
    </row>
    <row r="42" spans="1:7" x14ac:dyDescent="0.2">
      <c r="A42" s="37" t="s">
        <v>38</v>
      </c>
    </row>
    <row r="43" spans="1:7" ht="22.5" x14ac:dyDescent="0.2">
      <c r="A43" s="21" t="s">
        <v>35</v>
      </c>
    </row>
    <row r="44" spans="1:7" x14ac:dyDescent="0.2">
      <c r="A44" s="22" t="s">
        <v>36</v>
      </c>
    </row>
    <row r="45" spans="1:7" x14ac:dyDescent="0.2">
      <c r="A45" s="22" t="s">
        <v>37</v>
      </c>
    </row>
  </sheetData>
  <sheetProtection formatCells="0" formatColumns="0" formatRows="0" insertRows="0" autoFilter="0"/>
  <mergeCells count="5">
    <mergeCell ref="G2:G3"/>
    <mergeCell ref="G18:G19"/>
    <mergeCell ref="B2:F2"/>
    <mergeCell ref="B18:F18"/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  <ignoredError sqref="G3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2012-12-11T20:48:19Z</dcterms:created>
  <dcterms:modified xsi:type="dcterms:W3CDTF">2022-10-25T14:21:01Z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