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<sst xmlns="http://schemas.openxmlformats.org/spreadsheetml/2006/main" count="58" uniqueCount="58">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</sst>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52" zoomScaleNormal="100" workbookViewId="0">
      <selection activeCell="A71" sqref="A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7">
        <f>SUM(B5:B11)</f>
        <v>66000</v>
      </c>
      <c r="C4" s="17">
        <f>SUM(C5:C11)</f>
        <v>0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35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47</v>
      </c>
      <c r="B9" s="18">
        <v>0</v>
      </c>
      <c r="C9" s="18">
        <v>0</v>
      </c>
      <c r="D9" s="4">
        <v>4150</v>
      </c>
    </row>
    <row r="10" spans="1:4" x14ac:dyDescent="0.2">
      <c r="A10" s="8" t="s">
        <v>48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49</v>
      </c>
      <c r="B11" s="18">
        <v>66000</v>
      </c>
      <c r="C11" s="18">
        <v>0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50</v>
      </c>
      <c r="B13" s="17">
        <f>SUM(B14:B15)</f>
        <v>2174944</v>
      </c>
      <c r="C13" s="17">
        <f>SUM(C14:C15)</f>
        <v>1713246</v>
      </c>
      <c r="D13" s="2"/>
    </row>
    <row r="14" spans="1:4" ht="22.5" x14ac:dyDescent="0.2">
      <c r="A14" s="8" t="s">
        <v>51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52</v>
      </c>
      <c r="B15" s="18">
        <v>2174944</v>
      </c>
      <c r="C15" s="18">
        <v>1713246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41</v>
      </c>
      <c r="B17" s="17">
        <f>SUM(B18:B22)</f>
        <v>210000</v>
      </c>
      <c r="C17" s="17">
        <f>SUM(C18:C22)</f>
        <v>0</v>
      </c>
      <c r="D17" s="2"/>
    </row>
    <row r="18" spans="1:5" ht="11.25" customHeight="1" x14ac:dyDescent="0.2">
      <c r="A18" s="8" t="s">
        <v>36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210000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2450944</v>
      </c>
      <c r="C24" s="20">
        <f>SUM(C4+C13+C17)</f>
        <v>1713246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42</v>
      </c>
      <c r="B27" s="17">
        <f>SUM(B28:B30)</f>
        <v>2072021.7599999998</v>
      </c>
      <c r="C27" s="17">
        <f>SUM(C28:C30)</f>
        <v>1276975.98</v>
      </c>
      <c r="D27" s="2"/>
    </row>
    <row r="28" spans="1:5" ht="11.25" customHeight="1" x14ac:dyDescent="0.2">
      <c r="A28" s="8" t="s">
        <v>37</v>
      </c>
      <c r="B28" s="18">
        <v>1472922.89</v>
      </c>
      <c r="C28" s="18">
        <v>1165273.71</v>
      </c>
      <c r="D28" s="4">
        <v>5110</v>
      </c>
    </row>
    <row r="29" spans="1:5" ht="11.25" customHeight="1" x14ac:dyDescent="0.2">
      <c r="A29" s="8" t="s">
        <v>16</v>
      </c>
      <c r="B29" s="18">
        <v>117817.22</v>
      </c>
      <c r="C29" s="18">
        <v>58409.7</v>
      </c>
      <c r="D29" s="4">
        <v>5120</v>
      </c>
    </row>
    <row r="30" spans="1:5" ht="11.25" customHeight="1" x14ac:dyDescent="0.2">
      <c r="A30" s="8" t="s">
        <v>17</v>
      </c>
      <c r="B30" s="18">
        <v>481281.65</v>
      </c>
      <c r="C30" s="18">
        <v>53292.57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53</v>
      </c>
      <c r="B32" s="17">
        <f>SUM(B33:B41)</f>
        <v>282242.62</v>
      </c>
      <c r="C32" s="17">
        <f>SUM(C33:C41)</f>
        <v>249153.43000000002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0.51</v>
      </c>
      <c r="D35" s="4">
        <v>5230</v>
      </c>
    </row>
    <row r="36" spans="1:4" ht="11.25" customHeight="1" x14ac:dyDescent="0.2">
      <c r="A36" s="8" t="s">
        <v>21</v>
      </c>
      <c r="B36" s="18">
        <v>282242.62</v>
      </c>
      <c r="C36" s="18">
        <v>249152.92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43</v>
      </c>
      <c r="B48" s="17">
        <f>SUM(B49:B53)</f>
        <v>0</v>
      </c>
      <c r="C48" s="17">
        <f>SUM(C49:C53)</f>
        <v>0</v>
      </c>
      <c r="D48" s="2"/>
    </row>
    <row r="49" spans="1:4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4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4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4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4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4" ht="11.25" customHeight="1" x14ac:dyDescent="0.2">
      <c r="A54" s="8"/>
      <c r="B54" s="19"/>
      <c r="C54" s="19"/>
      <c r="D54" s="2"/>
    </row>
    <row r="55" spans="1:4" ht="11.25" customHeight="1" x14ac:dyDescent="0.2">
      <c r="A55" s="7" t="s">
        <v>44</v>
      </c>
      <c r="B55" s="17">
        <f>SUM(B56:B61)</f>
        <v>55178.879999999997</v>
      </c>
      <c r="C55" s="17">
        <f>SUM(C56:C61)</f>
        <v>55806.83</v>
      </c>
      <c r="D55" s="2"/>
    </row>
    <row r="56" spans="1:4" ht="11.25" customHeight="1" x14ac:dyDescent="0.2">
      <c r="A56" s="8" t="s">
        <v>31</v>
      </c>
      <c r="B56" s="18">
        <v>55178.879999999997</v>
      </c>
      <c r="C56" s="18">
        <v>55806.83</v>
      </c>
      <c r="D56" s="4">
        <v>5510</v>
      </c>
    </row>
    <row r="57" spans="1:4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4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4" ht="11.25" customHeight="1" x14ac:dyDescent="0.2">
      <c r="A59" s="8" t="s">
        <v>54</v>
      </c>
      <c r="B59" s="18">
        <v>0</v>
      </c>
      <c r="C59" s="18">
        <v>0</v>
      </c>
      <c r="D59" s="4">
        <v>5540</v>
      </c>
    </row>
    <row r="60" spans="1:4" ht="11.25" customHeight="1" x14ac:dyDescent="0.2">
      <c r="A60" s="8" t="s">
        <v>33</v>
      </c>
      <c r="B60" s="18">
        <v>0</v>
      </c>
      <c r="C60" s="18">
        <v>0</v>
      </c>
      <c r="D60" s="4">
        <v>5550</v>
      </c>
    </row>
    <row r="61" spans="1:4" ht="11.25" customHeight="1" x14ac:dyDescent="0.2">
      <c r="A61" s="8" t="s">
        <v>34</v>
      </c>
      <c r="B61" s="18">
        <v>0</v>
      </c>
      <c r="C61" s="18">
        <v>0</v>
      </c>
      <c r="D61" s="4">
        <v>5590</v>
      </c>
    </row>
    <row r="62" spans="1:4" ht="11.25" customHeight="1" x14ac:dyDescent="0.2">
      <c r="A62" s="8"/>
      <c r="B62" s="19"/>
      <c r="C62" s="19"/>
      <c r="D62" s="2"/>
    </row>
    <row r="63" spans="1:4" ht="11.25" customHeight="1" x14ac:dyDescent="0.2">
      <c r="A63" s="7" t="s">
        <v>40</v>
      </c>
      <c r="B63" s="17">
        <f>SUM(B64)</f>
        <v>0</v>
      </c>
      <c r="C63" s="17">
        <f>SUM(C64)</f>
        <v>0</v>
      </c>
      <c r="D63" s="2"/>
    </row>
    <row r="64" spans="1:4" ht="11.25" customHeight="1" x14ac:dyDescent="0.2">
      <c r="A64" s="8" t="s">
        <v>38</v>
      </c>
      <c r="B64" s="18">
        <v>0</v>
      </c>
      <c r="C64" s="18">
        <v>0</v>
      </c>
      <c r="D64" s="4">
        <v>5610</v>
      </c>
    </row>
    <row r="65" spans="1:8" ht="11.25" customHeight="1" x14ac:dyDescent="0.2">
      <c r="A65" s="9"/>
      <c r="B65" s="19"/>
      <c r="C65" s="19"/>
      <c r="D65" s="2"/>
    </row>
    <row r="66" spans="1:8" ht="11.25" customHeight="1" x14ac:dyDescent="0.2">
      <c r="A66" s="6" t="s">
        <v>45</v>
      </c>
      <c r="B66" s="17">
        <f>B63+B55+B48+B43+B32+B27</f>
        <v>2409443.2599999998</v>
      </c>
      <c r="C66" s="20">
        <f>C63+C55+C48+C43+C32+C27</f>
        <v>1581936.24</v>
      </c>
      <c r="D66" s="2"/>
      <c r="E66" s="2"/>
    </row>
    <row r="67" spans="1:8" ht="11.25" customHeight="1" x14ac:dyDescent="0.2">
      <c r="A67" s="10"/>
      <c r="B67" s="19"/>
      <c r="C67" s="19"/>
      <c r="D67" s="2"/>
      <c r="E67" s="2"/>
    </row>
    <row r="68" spans="1:8" s="2" customFormat="1" x14ac:dyDescent="0.2">
      <c r="A68" s="6" t="s">
        <v>39</v>
      </c>
      <c r="B68" s="17">
        <f>B24-B66</f>
        <v>41500.740000000224</v>
      </c>
      <c r="C68" s="17">
        <f>C24-C66</f>
        <v>131309.76000000001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2023-01-25T20:33:27Z</cp:lastPrinted>
  <dcterms:created xsi:type="dcterms:W3CDTF">2012-12-11T20:29:16Z</dcterms:created>
  <dcterms:modified xsi:type="dcterms:W3CDTF">2023-01-25T20:33:52Z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