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61" i="2" l="1"/>
  <c r="B61" i="2"/>
  <c r="C59" i="2"/>
  <c r="B59" i="2"/>
  <c r="C54" i="2"/>
  <c r="B54" i="2"/>
  <c r="C55" i="2"/>
  <c r="B55" i="2"/>
  <c r="C48" i="2"/>
  <c r="B48" i="2"/>
  <c r="C49" i="2"/>
  <c r="B49" i="2"/>
  <c r="C45" i="2"/>
  <c r="B45" i="2"/>
  <c r="C41" i="2"/>
  <c r="B41" i="2"/>
  <c r="C36" i="2"/>
  <c r="B36" i="2"/>
  <c r="C33" i="2"/>
  <c r="B33" i="2"/>
  <c r="C16" i="2"/>
  <c r="B16" i="2"/>
  <c r="C4" i="2"/>
  <c r="B4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<sst xmlns="http://schemas.openxmlformats.org/spreadsheetml/2006/main" count="58" uniqueCount="50">
  <si>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</si>
  <si>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</si>
  <si>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</si>
  <si>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</si>
  <si>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</si>
  <si>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</si>
  <si>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</si>
  <si>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</si>
  <si>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</si>
  <si>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</si>
  <si>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</si>
  <si>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</si>
  <si>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</si>
  <si>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</si>
  <si>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</si>
  <si>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</si>
  <si>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</si>
  <si>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</si>
  <si>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</si>
  <si>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</si>
  <si>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</si>
  <si>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</si>
  <si>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</si>
  <si>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</si>
  <si>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</si>
  <si>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</si>
  <si>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</si>
  <si>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</si>
  <si>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</si>
  <si>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</si>
  <si>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</si>
  <si>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</si>
  <si>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</si>
  <si>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</si>
  <si>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</si>
  <si>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</si>
  <si>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</si>
  <si>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</si>
  <si>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</si>
  <si>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</si>
  <si>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</si>
  <si>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</si>
  <si>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</si>
  <si>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</si>
  <si>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</si>
  <si>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</si>
  <si>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</si>
  <si>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</si>
  <si>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</si>
  <si>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Dolores Hidalgo CIN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</si>
</sst>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40" zoomScaleNormal="100" workbookViewId="0">
      <selection activeCell="B61" sqref="B6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199658418.30000001</v>
      </c>
      <c r="C4" s="13">
        <f>SUM(C5:C14)</f>
        <v>616738465.64999998</v>
      </c>
    </row>
    <row r="5" spans="1:3" ht="11.25" customHeight="1" x14ac:dyDescent="0.2">
      <c r="A5" s="7" t="s">
        <v>2</v>
      </c>
      <c r="B5" s="14">
        <v>37130341.549999997</v>
      </c>
      <c r="C5" s="14">
        <v>52732814.170000002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800435.52</v>
      </c>
      <c r="C7" s="14">
        <v>3652435.5</v>
      </c>
    </row>
    <row r="8" spans="1:3" ht="11.25" customHeight="1" x14ac:dyDescent="0.2">
      <c r="A8" s="7" t="s">
        <v>4</v>
      </c>
      <c r="B8" s="14">
        <v>10618597.07</v>
      </c>
      <c r="C8" s="14">
        <v>35975781.090000004</v>
      </c>
    </row>
    <row r="9" spans="1:3" ht="11.25" customHeight="1" x14ac:dyDescent="0.2">
      <c r="A9" s="7" t="s">
        <v>34</v>
      </c>
      <c r="B9" s="14">
        <v>2882470.73</v>
      </c>
      <c r="C9" s="14">
        <v>4558857.8600000003</v>
      </c>
    </row>
    <row r="10" spans="1:3" ht="11.25" customHeight="1" x14ac:dyDescent="0.2">
      <c r="A10" s="7" t="s">
        <v>35</v>
      </c>
      <c r="B10" s="14">
        <v>1361678.59</v>
      </c>
      <c r="C10" s="14">
        <v>6477364.5999999996</v>
      </c>
    </row>
    <row r="11" spans="1:3" ht="11.25" customHeight="1" x14ac:dyDescent="0.2">
      <c r="A11" s="7" t="s">
        <v>36</v>
      </c>
      <c r="B11" s="14">
        <v>0</v>
      </c>
      <c r="C11" s="14">
        <v>0</v>
      </c>
    </row>
    <row r="12" spans="1:3" ht="22.5" x14ac:dyDescent="0.2">
      <c r="A12" s="7" t="s">
        <v>39</v>
      </c>
      <c r="B12" s="14">
        <v>145687998.94</v>
      </c>
      <c r="C12" s="14">
        <v>513341212.43000001</v>
      </c>
    </row>
    <row r="13" spans="1:3" ht="11.25" customHeight="1" x14ac:dyDescent="0.2">
      <c r="A13" s="7" t="s">
        <v>40</v>
      </c>
      <c r="B13" s="14">
        <v>1176895.8999999999</v>
      </c>
      <c r="C13" s="14">
        <v>0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94527214.850000009</v>
      </c>
      <c r="C16" s="13">
        <f>SUM(C17:C32)</f>
        <v>397353566.96999997</v>
      </c>
    </row>
    <row r="17" spans="1:3" ht="11.25" customHeight="1" x14ac:dyDescent="0.2">
      <c r="A17" s="7" t="s">
        <v>7</v>
      </c>
      <c r="B17" s="14">
        <v>46551495.880000003</v>
      </c>
      <c r="C17" s="14">
        <v>178769354.88</v>
      </c>
    </row>
    <row r="18" spans="1:3" ht="11.25" customHeight="1" x14ac:dyDescent="0.2">
      <c r="A18" s="7" t="s">
        <v>8</v>
      </c>
      <c r="B18" s="14">
        <v>7997763.8799999999</v>
      </c>
      <c r="C18" s="14">
        <v>47984356.82</v>
      </c>
    </row>
    <row r="19" spans="1:3" ht="11.25" customHeight="1" x14ac:dyDescent="0.2">
      <c r="A19" s="7" t="s">
        <v>9</v>
      </c>
      <c r="B19" s="14">
        <v>24728410.77</v>
      </c>
      <c r="C19" s="14">
        <v>109435484.61</v>
      </c>
    </row>
    <row r="20" spans="1:3" ht="11.25" customHeight="1" x14ac:dyDescent="0.2">
      <c r="A20" s="7" t="s">
        <v>10</v>
      </c>
      <c r="B20" s="14">
        <v>7281000.6100000003</v>
      </c>
      <c r="C20" s="14">
        <v>25099999.989999998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41</v>
      </c>
      <c r="B22" s="14">
        <v>153104</v>
      </c>
      <c r="C22" s="14">
        <v>0</v>
      </c>
    </row>
    <row r="23" spans="1:3" ht="11.25" customHeight="1" x14ac:dyDescent="0.2">
      <c r="A23" s="7" t="s">
        <v>11</v>
      </c>
      <c r="B23" s="14">
        <v>2056371.23</v>
      </c>
      <c r="C23" s="14">
        <v>9222560.4000000004</v>
      </c>
    </row>
    <row r="24" spans="1:3" ht="11.25" customHeight="1" x14ac:dyDescent="0.2">
      <c r="A24" s="7" t="s">
        <v>12</v>
      </c>
      <c r="B24" s="14">
        <v>5734068.4800000004</v>
      </c>
      <c r="C24" s="14">
        <v>21978446.309999999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42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25000</v>
      </c>
      <c r="C31" s="14">
        <v>4863363.96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105131203.45</v>
      </c>
      <c r="C33" s="13">
        <f>C4-C16</f>
        <v>219384898.68000001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37200156.699999996</v>
      </c>
      <c r="C41" s="13">
        <f>SUM(C42:C44)</f>
        <v>158579170.07999998</v>
      </c>
    </row>
    <row r="42" spans="1:3" ht="11.25" customHeight="1" x14ac:dyDescent="0.2">
      <c r="A42" s="7" t="s">
        <v>20</v>
      </c>
      <c r="B42" s="14">
        <v>37042691.829999998</v>
      </c>
      <c r="C42" s="14">
        <v>153814973.91999999</v>
      </c>
    </row>
    <row r="43" spans="1:3" ht="11.25" customHeight="1" x14ac:dyDescent="0.2">
      <c r="A43" s="7" t="s">
        <v>21</v>
      </c>
      <c r="B43" s="14">
        <v>157464.87</v>
      </c>
      <c r="C43" s="14">
        <v>4764196.16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44</v>
      </c>
      <c r="B45" s="13">
        <f>B36-B41</f>
        <v>-37200156.699999996</v>
      </c>
      <c r="C45" s="13">
        <f>C36-C41</f>
        <v>-158579170.07999998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B49+B52</f>
        <v>2965130.73</v>
      </c>
      <c r="C48" s="13">
        <f>C49+C52</f>
        <v>41000000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41000000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41000000</v>
      </c>
    </row>
    <row r="52" spans="1:3" ht="11.25" customHeight="1" x14ac:dyDescent="0.2">
      <c r="A52" s="7" t="s">
        <v>27</v>
      </c>
      <c r="B52" s="14">
        <v>2965130.73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8023055.29</v>
      </c>
      <c r="C54" s="13">
        <f>SUM(C55+C58)</f>
        <v>33368704.199999999</v>
      </c>
    </row>
    <row r="55" spans="1:3" ht="11.25" customHeight="1" x14ac:dyDescent="0.2">
      <c r="A55" s="7" t="s">
        <v>28</v>
      </c>
      <c r="B55" s="14">
        <f>SUM(B56+B57)</f>
        <v>8023055.29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8023055.29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0</v>
      </c>
      <c r="C58" s="14">
        <v>33368704.199999999</v>
      </c>
    </row>
    <row r="59" spans="1:3" ht="11.25" customHeight="1" x14ac:dyDescent="0.2">
      <c r="A59" s="4" t="s">
        <v>45</v>
      </c>
      <c r="B59" s="13">
        <f>B48-B54</f>
        <v>-5057924.5600000005</v>
      </c>
      <c r="C59" s="13">
        <f>C48-C54</f>
        <v>7631295.8000000007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62873122.190000005</v>
      </c>
      <c r="C61" s="13">
        <f>C59+C45+C33</f>
        <v>68437024.400000036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143645203.72</v>
      </c>
      <c r="C63" s="13">
        <v>75208179.319999993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206518325.91</v>
      </c>
      <c r="C65" s="13">
        <v>143645203.72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37</v>
      </c>
      <c r="B68" s="17"/>
      <c r="C68" s="17"/>
    </row>
  </sheetData>
  <sheetProtection formatCells="0" formatColumns="0" formatRows="0" autoFilter="0"/>
  <mergeCells count="2">
    <mergeCell ref="A68:C68"/>
    <mergeCell ref="A1:C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FFB199-0E4F-4EF1-8692-B843824F7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2023-05-01T23:18:14Z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