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3040" windowHeight="9525" tabRatio="863" firstSheet="9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Conciliacion_Eg!$A$2:$C$40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<sst xmlns="http://schemas.openxmlformats.org/spreadsheetml/2006/main" count="935" uniqueCount="664">
  <si>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</si>
  <si>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</si>
  <si>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</si>
  <si>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</si>
  <si>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</si>
  <si>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</si>
  <si>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</si>
  <si>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</si>
  <si>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</si>
  <si>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</si>
  <si>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</si>
  <si>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</si>
  <si>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</si>
  <si>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</si>
  <si>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</si>
  <si>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</si>
  <si>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</si>
  <si>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</si>
  <si>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</si>
  <si>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</si>
  <si>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</si>
  <si>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</si>
  <si>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</si>
  <si>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</si>
  <si>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</si>
  <si>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</si>
  <si>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</si>
  <si>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</si>
  <si>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</si>
  <si>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</si>
  <si>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</si>
  <si>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</si>
  <si>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</si>
  <si>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</si>
  <si>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</si>
  <si>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</si>
  <si>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</si>
  <si>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</si>
  <si>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</si>
  <si>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</si>
  <si>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</si>
  <si>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</si>
  <si>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</si>
  <si>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</si>
  <si>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</si>
  <si>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</si>
  <si>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</si>
  <si>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</si>
  <si>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</si>
  <si>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</si>
  <si>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</si>
  <si>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</si>
  <si>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</si>
  <si>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</si>
  <si>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</si>
  <si>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</si>
  <si>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</si>
  <si>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</si>
  <si>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</si>
  <si>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</si>
  <si>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</si>
  <si>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</si>
  <si>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</si>
  <si>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</si>
  <si>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</si>
  <si>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</si>
  <si>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</si>
  <si>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</si>
  <si>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</si>
  <si>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</si>
  <si>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</si>
  <si>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</si>
  <si>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</si>
  <si>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</si>
  <si>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</si>
  <si>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</si>
  <si>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</si>
  <si>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</si>
  <si>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</si>
  <si>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</si>
  <si>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</si>
  <si>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</si>
  <si>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</si>
  <si>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</si>
  <si>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</si>
  <si>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</si>
  <si>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</si>
  <si>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</si>
  <si>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</si>
  <si>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</si>
  <si>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</si>
  <si>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</si>
  <si>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</si>
  <si>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</si>
  <si>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</si>
  <si>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</si>
  <si>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</si>
  <si>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</si>
  <si>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</si>
  <si>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</si>
  <si>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</si>
  <si>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</si>
  <si>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</si>
  <si>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</si>
  <si>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</si>
  <si>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</si>
  <si>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</si>
  <si>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</si>
  <si>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</si>
  <si>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</si>
  <si>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</si>
  <si>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</si>
  <si>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</si>
  <si>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</si>
  <si>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</si>
  <si>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</si>
  <si>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</si>
  <si>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</si>
  <si>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</si>
  <si>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</si>
  <si>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</si>
  <si>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</si>
  <si>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</si>
  <si>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</si>
  <si>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</si>
  <si>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</si>
  <si>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</si>
  <si>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</si>
  <si>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</si>
  <si>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</si>
  <si>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</si>
  <si>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</si>
  <si>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</si>
  <si>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</si>
  <si>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</si>
  <si>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</si>
  <si>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</si>
  <si>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</si>
  <si>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</si>
  <si>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</si>
  <si>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</si>
  <si>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</si>
  <si>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</si>
  <si>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</si>
  <si>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</si>
  <si>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</si>
  <si>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</si>
  <si>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</si>
  <si>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</si>
  <si>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</si>
  <si>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</si>
  <si>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</si>
  <si>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</si>
  <si>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</si>
  <si>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</si>
  <si>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</si>
  <si>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</si>
  <si>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</si>
  <si>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</si>
  <si>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</si>
  <si>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</si>
  <si>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</si>
  <si>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</si>
  <si>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</si>
  <si>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</si>
  <si>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</si>
  <si>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</si>
  <si>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</si>
  <si>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</si>
  <si>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</si>
  <si>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</si>
  <si>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</si>
  <si>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</si>
  <si>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</si>
  <si>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</si>
  <si>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</si>
  <si>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</si>
  <si>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</si>
  <si>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</si>
  <si>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</si>
  <si>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</si>
  <si>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</si>
  <si>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</si>
  <si>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</si>
  <si>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</si>
  <si>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</si>
  <si>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</si>
  <si>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</si>
  <si>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</si>
  <si>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</si>
  <si>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</si>
  <si>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</si>
  <si>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</si>
  <si>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</si>
  <si>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</si>
  <si>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</si>
  <si>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</si>
  <si>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</si>
  <si>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</si>
  <si>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</si>
  <si>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</si>
  <si>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</si>
  <si>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</si>
  <si>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</si>
  <si>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</si>
  <si>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</si>
  <si>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</si>
  <si>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</si>
  <si>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</si>
  <si>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</si>
  <si>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</si>
  <si>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</si>
  <si>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</si>
  <si>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</si>
  <si>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</si>
  <si>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</si>
  <si>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</si>
  <si>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</si>
  <si>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</si>
  <si>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</si>
  <si>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</si>
  <si>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</si>
  <si>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</si>
  <si>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</si>
  <si>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</si>
  <si>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</si>
  <si>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</si>
  <si>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</si>
  <si>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</si>
  <si>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</si>
  <si>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</si>
  <si>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</si>
  <si>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</si>
  <si>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</si>
  <si>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</si>
  <si>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</si>
  <si>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</si>
  <si>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</si>
  <si>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</si>
  <si>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</si>
  <si>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</si>
  <si>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</si>
  <si>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</si>
  <si>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</si>
  <si>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</si>
  <si>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</si>
  <si>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</si>
  <si>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</si>
  <si>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</si>
  <si>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</si>
  <si>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</si>
  <si>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</si>
  <si>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</si>
  <si>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</si>
  <si>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</si>
  <si>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</si>
  <si>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</si>
  <si>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</si>
  <si>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</si>
  <si>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</si>
  <si>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</si>
  <si>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</si>
  <si>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</si>
  <si>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</si>
  <si>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</si>
  <si>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</si>
  <si>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</si>
  <si>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</si>
  <si>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</si>
  <si>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</si>
  <si>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</si>
  <si>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</si>
  <si>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</si>
  <si>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</si>
  <si>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</si>
  <si>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</si>
  <si>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</si>
  <si>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</si>
  <si>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</si>
  <si>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</si>
  <si>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</si>
  <si>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</si>
  <si>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</si>
  <si>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</si>
  <si>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</si>
  <si>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</si>
  <si>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</si>
  <si>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</si>
  <si>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</si>
  <si>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</si>
  <si>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</si>
  <si>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</si>
  <si>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</si>
  <si>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</si>
  <si>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</si>
  <si>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</si>
  <si>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</si>
  <si>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</si>
  <si>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</si>
  <si>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</si>
  <si>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</si>
  <si>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</si>
  <si>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</si>
  <si>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</si>
  <si>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</si>
  <si>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</si>
  <si>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</si>
  <si>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</si>
  <si>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</si>
  <si>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</si>
  <si>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</si>
  <si>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</si>
  <si>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</si>
  <si>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</si>
  <si>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</si>
  <si>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</si>
  <si>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</si>
  <si>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</si>
  <si>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</si>
  <si>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</si>
  <si>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</si>
  <si>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</si>
  <si>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</si>
  <si>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</si>
  <si>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</si>
  <si>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</si>
  <si>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</si>
  <si>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</si>
  <si>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</si>
  <si>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</si>
  <si>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</si>
  <si>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</si>
  <si>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</si>
  <si>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</si>
  <si>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</si>
  <si>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</si>
  <si>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</si>
  <si>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</si>
  <si>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</si>
  <si>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</si>
  <si>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</si>
  <si>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</si>
  <si>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</si>
  <si>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</si>
  <si>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</si>
  <si>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</si>
  <si>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</si>
  <si>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</si>
  <si>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</si>
  <si>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</si>
  <si>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</si>
  <si>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</si>
  <si>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</si>
  <si>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</si>
  <si>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</si>
  <si>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</si>
  <si>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</si>
  <si>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</si>
  <si>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</si>
  <si>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</si>
  <si>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</si>
  <si>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</si>
  <si>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</si>
  <si>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</si>
  <si>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</si>
  <si>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</si>
  <si>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</si>
  <si>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</si>
  <si>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</si>
  <si>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</si>
  <si>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</si>
  <si>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</si>
  <si>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</si>
  <si>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</si>
  <si>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</si>
  <si>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</si>
  <si>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</si>
  <si>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</si>
  <si>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</si>
  <si>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</si>
  <si>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</si>
  <si>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</si>
  <si>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</si>
  <si>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</si>
  <si>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</si>
  <si>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</si>
  <si>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</si>
  <si>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</si>
  <si>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</si>
  <si>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</si>
  <si>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</si>
  <si>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</si>
  <si>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</si>
  <si>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</si>
  <si>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</si>
  <si>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</si>
  <si>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</si>
  <si>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</si>
  <si>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</si>
  <si>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</si>
  <si>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</si>
  <si>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</si>
  <si>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</si>
  <si>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</si>
  <si>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</si>
  <si>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</si>
  <si>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</si>
  <si>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</si>
  <si>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</si>
  <si>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</si>
  <si>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</si>
  <si>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</si>
  <si>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</si>
  <si>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</si>
  <si>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</si>
  <si>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</si>
  <si>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</si>
  <si>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</si>
  <si>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</si>
  <si>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</si>
  <si>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</si>
  <si>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</si>
  <si>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</si>
  <si>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</si>
  <si>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</si>
  <si>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</si>
  <si>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</si>
  <si>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</si>
  <si>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</si>
  <si>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</si>
  <si>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</si>
  <si>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</si>
  <si>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</si>
  <si>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</si>
  <si>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</si>
  <si>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</si>
  <si>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</si>
  <si>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</si>
  <si>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</si>
  <si>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</si>
  <si>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</si>
  <si>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</si>
  <si>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</si>
  <si>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</si>
  <si>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</si>
  <si>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</si>
  <si>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</si>
  <si>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</si>
  <si>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</si>
  <si>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</si>
  <si>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</si>
  <si>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</si>
  <si>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</si>
  <si>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</si>
  <si>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</si>
  <si>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</si>
  <si>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</si>
  <si>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</si>
  <si>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</si>
  <si>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</si>
  <si>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</si>
  <si>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</si>
  <si>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</si>
  <si>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</si>
  <si>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</si>
  <si>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</si>
  <si>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</si>
  <si>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</si>
  <si>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</si>
  <si>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</si>
  <si>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</si>
  <si>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</si>
  <si>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</si>
  <si>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</si>
  <si>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</si>
  <si>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</si>
  <si>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</si>
  <si>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</si>
  <si>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</si>
  <si>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</si>
  <si>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</si>
  <si>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</si>
  <si>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</si>
  <si>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</si>
  <si>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</si>
  <si>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</si>
  <si>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</si>
  <si>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</si>
  <si>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</si>
  <si>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</si>
  <si>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</si>
  <si>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</si>
  <si>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</si>
  <si>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</si>
  <si>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</si>
  <si>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</si>
  <si>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</si>
  <si>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</si>
  <si>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</si>
  <si>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</si>
  <si>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</si>
  <si>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</si>
  <si>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</si>
  <si>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</si>
  <si>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</si>
  <si>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</si>
  <si>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</si>
  <si>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</si>
  <si>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</si>
  <si>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</si>
  <si>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</si>
  <si>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</si>
  <si>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</si>
  <si>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</si>
  <si>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</si>
  <si>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</si>
  <si>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</si>
  <si>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</si>
  <si>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</si>
  <si>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</si>
  <si>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</si>
  <si>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</si>
  <si>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</si>
  <si>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</si>
  <si>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</si>
  <si>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</si>
  <si>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</si>
  <si>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</si>
  <si>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</si>
  <si>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</si>
  <si>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</si>
  <si>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</si>
  <si>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</si>
  <si>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</si>
  <si>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</si>
  <si>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</si>
  <si>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</si>
  <si>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</si>
  <si>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</si>
  <si>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</si>
  <si>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</si>
  <si>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</si>
  <si>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</si>
  <si>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</si>
  <si>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</si>
  <si>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</si>
  <si>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</si>
  <si>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</si>
  <si>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</si>
  <si>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</si>
  <si>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</si>
  <si>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</si>
  <si>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</si>
  <si>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</si>
  <si>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</si>
  <si>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</si>
  <si>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</si>
  <si>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</si>
  <si>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</si>
  <si>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</si>
  <si>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</si>
  <si>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</si>
  <si>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</si>
  <si>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</si>
  <si>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</si>
  <si>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</si>
  <si>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</si>
  <si>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</si>
  <si>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</si>
  <si>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</si>
  <si>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</si>
  <si>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</si>
  <si>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</si>
  <si>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</si>
  <si>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</si>
  <si>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</si>
  <si>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</si>
  <si>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</si>
  <si>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</si>
  <si>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</si>
  <si>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</si>
  <si>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</si>
  <si>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</si>
  <si>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</si>
  <si>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</si>
  <si>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</si>
  <si>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</si>
  <si>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</si>
  <si>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</si>
  <si>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</si>
  <si>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</si>
  <si>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</si>
  <si>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</si>
  <si>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</si>
  <si>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</si>
  <si>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</si>
  <si>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</si>
  <si>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</si>
  <si>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</si>
  <si>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</si>
  <si>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</si>
  <si>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</si>
  <si>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</si>
  <si>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</si>
  <si>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</si>
  <si>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</si>
  <si>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</si>
  <si>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</si>
  <si>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</si>
  <si>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</si>
  <si>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</si>
  <si>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</si>
  <si>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</si>
  <si>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</si>
  <si>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</si>
  <si>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</si>
  <si>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</si>
  <si>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</si>
  <si>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</si>
  <si>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</si>
  <si>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</si>
  <si>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</si>
  <si>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</si>
  <si>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</si>
  <si>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</si>
  <si>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</si>
  <si>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</si>
  <si>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</si>
  <si>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</si>
  <si>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</si>
  <si>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</si>
  <si>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</si>
  <si>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</si>
  <si>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</si>
  <si>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</si>
  <si>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</si>
  <si>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</si>
  <si>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</si>
  <si>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</si>
  <si>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</si>
  <si>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</si>
  <si>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</si>
  <si>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</si>
  <si>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</si>
  <si>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</si>
  <si>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</si>
  <si>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</si>
  <si>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</si>
  <si>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</si>
  <si>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</si>
  <si>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</si>
  <si>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</si>
  <si>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</si>
  <si>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</si>
  <si>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</si>
  <si>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</si>
  <si>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</si>
  <si>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</si>
  <si>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</si>
  <si>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de Dolores Hidalgo, CIN</t>
  </si>
  <si>
    <t>Correspondiente del 1 de Enero al 30 de Junio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</si>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</sst>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9" fontId="3" fillId="0" borderId="2" xfId="13" applyNumberFormat="1" applyFont="1" applyBorder="1"/>
    <xf numFmtId="0" fontId="3" fillId="0" borderId="12" xfId="13" applyFont="1" applyBorder="1" applyAlignment="1">
      <alignment horizontal="left" vertical="center" wrapText="1" indent="1"/>
    </xf>
    <xf numFmtId="0" fontId="3" fillId="0" borderId="12" xfId="13" applyFont="1" applyBorder="1" applyAlignment="1">
      <alignment horizontal="left" vertical="center" indent="1"/>
    </xf>
    <xf numFmtId="164" fontId="12" fillId="8" borderId="1" xfId="18" applyFont="1" applyFill="1" applyBorder="1" applyAlignment="1">
      <alignment horizontal="right" vertical="center"/>
    </xf>
    <xf numFmtId="164" fontId="12" fillId="0" borderId="9" xfId="18" applyFont="1" applyFill="1" applyBorder="1" applyAlignment="1">
      <alignment horizontal="right" vertical="center"/>
    </xf>
    <xf numFmtId="164" fontId="12" fillId="0" borderId="1" xfId="18" applyFont="1" applyFill="1" applyBorder="1" applyAlignment="1">
      <alignment horizontal="right" vertical="center" wrapText="1" indent="1"/>
    </xf>
    <xf numFmtId="164" fontId="3" fillId="0" borderId="1" xfId="18" applyFont="1" applyFill="1" applyBorder="1" applyAlignment="1">
      <alignment horizontal="right" vertical="center" wrapText="1" indent="1"/>
    </xf>
    <xf numFmtId="164" fontId="3" fillId="0" borderId="9" xfId="18" applyFont="1" applyFill="1" applyBorder="1" applyAlignment="1">
      <alignment horizontal="right" vertical="center"/>
    </xf>
    <xf numFmtId="164" fontId="2" fillId="0" borderId="1" xfId="18" applyFont="1" applyFill="1" applyBorder="1" applyAlignment="1">
      <alignment horizontal="right" vertical="center" wrapText="1" indent="1"/>
    </xf>
    <xf numFmtId="164" fontId="3" fillId="0" borderId="1" xfId="18" applyFont="1" applyFill="1" applyBorder="1" applyAlignment="1">
      <alignment horizontal="right" vertical="center" indent="1"/>
    </xf>
    <xf numFmtId="164" fontId="13" fillId="0" borderId="9" xfId="18" applyFont="1" applyFill="1" applyBorder="1" applyAlignment="1">
      <alignment horizontal="right" vertical="center"/>
    </xf>
    <xf numFmtId="164" fontId="12" fillId="8" borderId="1" xfId="18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8" fillId="0" borderId="0" xfId="10" applyFont="1" applyAlignment="1">
      <alignment horizontal="center" wrapText="1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1" t="s">
        <v>659</v>
      </c>
      <c r="B1" s="171"/>
      <c r="C1" s="17"/>
      <c r="D1" s="14" t="s">
        <v>599</v>
      </c>
      <c r="E1" s="15">
        <v>2023</v>
      </c>
    </row>
    <row r="2" spans="1:5" ht="18.95" customHeight="1" x14ac:dyDescent="0.2">
      <c r="A2" s="172" t="s">
        <v>598</v>
      </c>
      <c r="B2" s="172"/>
      <c r="C2" s="36"/>
      <c r="D2" s="14" t="s">
        <v>600</v>
      </c>
      <c r="E2" s="17" t="s">
        <v>605</v>
      </c>
    </row>
    <row r="3" spans="1:5" ht="18.95" customHeight="1" x14ac:dyDescent="0.2">
      <c r="A3" s="173" t="s">
        <v>660</v>
      </c>
      <c r="B3" s="173"/>
      <c r="C3" s="17"/>
      <c r="D3" s="14" t="s">
        <v>601</v>
      </c>
      <c r="E3" s="15">
        <v>2</v>
      </c>
    </row>
    <row r="4" spans="1:5" s="90" customFormat="1" ht="18.95" customHeight="1" x14ac:dyDescent="0.2">
      <c r="A4" s="173" t="s">
        <v>620</v>
      </c>
      <c r="B4" s="173"/>
      <c r="C4" s="173"/>
      <c r="D4" s="173"/>
      <c r="E4" s="173"/>
    </row>
    <row r="5" spans="1:5" ht="15" customHeight="1" x14ac:dyDescent="0.2">
      <c r="A5" s="135" t="s">
        <v>41</v>
      </c>
      <c r="B5" s="13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1" t="s">
        <v>566</v>
      </c>
      <c r="B24" s="92" t="s">
        <v>303</v>
      </c>
    </row>
    <row r="25" spans="1:2" x14ac:dyDescent="0.2">
      <c r="A25" s="91" t="s">
        <v>567</v>
      </c>
      <c r="B25" s="92" t="s">
        <v>568</v>
      </c>
    </row>
    <row r="26" spans="1:2" s="90" customFormat="1" x14ac:dyDescent="0.2">
      <c r="A26" s="91" t="s">
        <v>569</v>
      </c>
      <c r="B26" s="92" t="s">
        <v>340</v>
      </c>
    </row>
    <row r="27" spans="1:2" x14ac:dyDescent="0.2">
      <c r="A27" s="91" t="s">
        <v>570</v>
      </c>
      <c r="B27" s="92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2" thickBot="1" x14ac:dyDescent="0.25">
      <c r="A41" s="11"/>
      <c r="B41" s="12"/>
    </row>
    <row r="44" spans="1:2" x14ac:dyDescent="0.2">
      <c r="B44" s="90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7" t="s">
        <v>659</v>
      </c>
      <c r="B1" s="178"/>
      <c r="C1" s="179"/>
    </row>
    <row r="2" spans="1:3" s="37" customFormat="1" ht="18" customHeight="1" x14ac:dyDescent="0.25">
      <c r="A2" s="180" t="s">
        <v>610</v>
      </c>
      <c r="B2" s="181"/>
      <c r="C2" s="182"/>
    </row>
    <row r="3" spans="1:3" s="37" customFormat="1" ht="18" customHeight="1" x14ac:dyDescent="0.25">
      <c r="A3" s="180" t="s">
        <v>660</v>
      </c>
      <c r="B3" s="183"/>
      <c r="C3" s="182"/>
    </row>
    <row r="4" spans="1:3" s="40" customFormat="1" ht="18" customHeight="1" x14ac:dyDescent="0.2">
      <c r="A4" s="184" t="s">
        <v>611</v>
      </c>
      <c r="B4" s="185"/>
      <c r="C4" s="186"/>
    </row>
    <row r="5" spans="1:3" s="38" customFormat="1" x14ac:dyDescent="0.2">
      <c r="A5" s="58" t="s">
        <v>520</v>
      </c>
      <c r="B5" s="58"/>
      <c r="C5" s="142">
        <v>2039499.3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3">
        <f>SUM(C8:C13)</f>
        <v>0</v>
      </c>
    </row>
    <row r="8" spans="1:3" x14ac:dyDescent="0.2">
      <c r="A8" s="76" t="s">
        <v>522</v>
      </c>
      <c r="B8" s="75" t="s">
        <v>341</v>
      </c>
      <c r="C8" s="144">
        <v>0</v>
      </c>
    </row>
    <row r="9" spans="1:3" x14ac:dyDescent="0.2">
      <c r="A9" s="62" t="s">
        <v>523</v>
      </c>
      <c r="B9" s="63" t="s">
        <v>532</v>
      </c>
      <c r="C9" s="144">
        <v>0</v>
      </c>
    </row>
    <row r="10" spans="1:3" x14ac:dyDescent="0.2">
      <c r="A10" s="62" t="s">
        <v>524</v>
      </c>
      <c r="B10" s="63" t="s">
        <v>349</v>
      </c>
      <c r="C10" s="144">
        <v>0</v>
      </c>
    </row>
    <row r="11" spans="1:3" x14ac:dyDescent="0.2">
      <c r="A11" s="62" t="s">
        <v>525</v>
      </c>
      <c r="B11" s="63" t="s">
        <v>350</v>
      </c>
      <c r="C11" s="144">
        <v>0</v>
      </c>
    </row>
    <row r="12" spans="1:3" x14ac:dyDescent="0.2">
      <c r="A12" s="62" t="s">
        <v>526</v>
      </c>
      <c r="B12" s="63" t="s">
        <v>351</v>
      </c>
      <c r="C12" s="144">
        <v>0</v>
      </c>
    </row>
    <row r="13" spans="1:3" x14ac:dyDescent="0.2">
      <c r="A13" s="64" t="s">
        <v>527</v>
      </c>
      <c r="B13" s="65" t="s">
        <v>528</v>
      </c>
      <c r="C13" s="144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3">
        <f>SUM(C16:C18)</f>
        <v>0</v>
      </c>
    </row>
    <row r="16" spans="1:3" x14ac:dyDescent="0.2">
      <c r="A16" s="69">
        <v>3.1</v>
      </c>
      <c r="B16" s="63" t="s">
        <v>531</v>
      </c>
      <c r="C16" s="144">
        <v>0</v>
      </c>
    </row>
    <row r="17" spans="1:3" x14ac:dyDescent="0.2">
      <c r="A17" s="70">
        <v>3.2</v>
      </c>
      <c r="B17" s="63" t="s">
        <v>529</v>
      </c>
      <c r="C17" s="144">
        <v>0</v>
      </c>
    </row>
    <row r="18" spans="1:3" x14ac:dyDescent="0.2">
      <c r="A18" s="70">
        <v>3.3</v>
      </c>
      <c r="B18" s="65" t="s">
        <v>530</v>
      </c>
      <c r="C18" s="145">
        <v>0</v>
      </c>
    </row>
    <row r="19" spans="1:3" x14ac:dyDescent="0.2">
      <c r="A19" s="59"/>
      <c r="B19" s="71"/>
      <c r="C19" s="72"/>
    </row>
    <row r="20" spans="1:3" x14ac:dyDescent="0.2">
      <c r="A20" s="73" t="s">
        <v>657</v>
      </c>
      <c r="B20" s="73"/>
      <c r="C20" s="142">
        <f>C5+C7-C15</f>
        <v>2039499.3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abSelected="1" topLeftCell="A37" workbookViewId="0">
      <selection activeCell="A39" sqref="A39:C3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7" t="s">
        <v>659</v>
      </c>
      <c r="B1" s="188"/>
      <c r="C1" s="189"/>
    </row>
    <row r="2" spans="1:3" s="41" customFormat="1" ht="18.95" customHeight="1" x14ac:dyDescent="0.25">
      <c r="A2" s="190" t="s">
        <v>612</v>
      </c>
      <c r="B2" s="191"/>
      <c r="C2" s="192"/>
    </row>
    <row r="3" spans="1:3" s="41" customFormat="1" ht="18.95" customHeight="1" x14ac:dyDescent="0.25">
      <c r="A3" s="190" t="s">
        <v>660</v>
      </c>
      <c r="B3" s="193"/>
      <c r="C3" s="192"/>
    </row>
    <row r="4" spans="1:3" s="42" customFormat="1" x14ac:dyDescent="0.2">
      <c r="A4" s="184" t="s">
        <v>611</v>
      </c>
      <c r="B4" s="185"/>
      <c r="C4" s="186"/>
    </row>
    <row r="5" spans="1:3" x14ac:dyDescent="0.2">
      <c r="A5" s="82" t="s">
        <v>533</v>
      </c>
      <c r="B5" s="58"/>
      <c r="C5" s="162">
        <v>1823634.44</v>
      </c>
    </row>
    <row r="6" spans="1:3" x14ac:dyDescent="0.2">
      <c r="A6" s="78"/>
      <c r="B6" s="60"/>
      <c r="C6" s="163"/>
    </row>
    <row r="7" spans="1:3" x14ac:dyDescent="0.2">
      <c r="A7" s="68" t="s">
        <v>534</v>
      </c>
      <c r="B7" s="79"/>
      <c r="C7" s="164">
        <f>SUM(C8:C28)</f>
        <v>0</v>
      </c>
    </row>
    <row r="8" spans="1:3" x14ac:dyDescent="0.2">
      <c r="A8" s="125">
        <v>2.1</v>
      </c>
      <c r="B8" s="83" t="s">
        <v>369</v>
      </c>
      <c r="C8" s="165">
        <v>0</v>
      </c>
    </row>
    <row r="9" spans="1:3" x14ac:dyDescent="0.2">
      <c r="A9" s="125">
        <v>2.2000000000000002</v>
      </c>
      <c r="B9" s="83" t="s">
        <v>366</v>
      </c>
      <c r="C9" s="165">
        <v>0</v>
      </c>
    </row>
    <row r="10" spans="1:3" x14ac:dyDescent="0.2">
      <c r="A10" s="87">
        <v>2.2999999999999998</v>
      </c>
      <c r="B10" s="77" t="s">
        <v>236</v>
      </c>
      <c r="C10" s="165">
        <v>0</v>
      </c>
    </row>
    <row r="11" spans="1:3" x14ac:dyDescent="0.2">
      <c r="A11" s="87">
        <v>2.4</v>
      </c>
      <c r="B11" s="77" t="s">
        <v>237</v>
      </c>
      <c r="C11" s="165">
        <v>0</v>
      </c>
    </row>
    <row r="12" spans="1:3" x14ac:dyDescent="0.2">
      <c r="A12" s="87">
        <v>2.5</v>
      </c>
      <c r="B12" s="77" t="s">
        <v>238</v>
      </c>
      <c r="C12" s="165">
        <v>0</v>
      </c>
    </row>
    <row r="13" spans="1:3" x14ac:dyDescent="0.2">
      <c r="A13" s="87">
        <v>2.6</v>
      </c>
      <c r="B13" s="77" t="s">
        <v>239</v>
      </c>
      <c r="C13" s="165">
        <v>0</v>
      </c>
    </row>
    <row r="14" spans="1:3" x14ac:dyDescent="0.2">
      <c r="A14" s="87">
        <v>2.7</v>
      </c>
      <c r="B14" s="77" t="s">
        <v>240</v>
      </c>
      <c r="C14" s="165">
        <v>0</v>
      </c>
    </row>
    <row r="15" spans="1:3" x14ac:dyDescent="0.2">
      <c r="A15" s="87">
        <v>2.8</v>
      </c>
      <c r="B15" s="77" t="s">
        <v>241</v>
      </c>
      <c r="C15" s="165">
        <v>0</v>
      </c>
    </row>
    <row r="16" spans="1:3" x14ac:dyDescent="0.2">
      <c r="A16" s="87">
        <v>2.9</v>
      </c>
      <c r="B16" s="77" t="s">
        <v>243</v>
      </c>
      <c r="C16" s="165">
        <v>0</v>
      </c>
    </row>
    <row r="17" spans="1:3" x14ac:dyDescent="0.2">
      <c r="A17" s="87" t="s">
        <v>535</v>
      </c>
      <c r="B17" s="77" t="s">
        <v>536</v>
      </c>
      <c r="C17" s="165">
        <v>0</v>
      </c>
    </row>
    <row r="18" spans="1:3" x14ac:dyDescent="0.2">
      <c r="A18" s="87" t="s">
        <v>559</v>
      </c>
      <c r="B18" s="77" t="s">
        <v>245</v>
      </c>
      <c r="C18" s="165">
        <v>0</v>
      </c>
    </row>
    <row r="19" spans="1:3" x14ac:dyDescent="0.2">
      <c r="A19" s="87" t="s">
        <v>560</v>
      </c>
      <c r="B19" s="77" t="s">
        <v>537</v>
      </c>
      <c r="C19" s="165">
        <v>0</v>
      </c>
    </row>
    <row r="20" spans="1:3" x14ac:dyDescent="0.2">
      <c r="A20" s="87" t="s">
        <v>561</v>
      </c>
      <c r="B20" s="77" t="s">
        <v>538</v>
      </c>
      <c r="C20" s="165">
        <v>0</v>
      </c>
    </row>
    <row r="21" spans="1:3" x14ac:dyDescent="0.2">
      <c r="A21" s="87" t="s">
        <v>562</v>
      </c>
      <c r="B21" s="77" t="s">
        <v>539</v>
      </c>
      <c r="C21" s="165">
        <v>0</v>
      </c>
    </row>
    <row r="22" spans="1:3" x14ac:dyDescent="0.2">
      <c r="A22" s="87" t="s">
        <v>540</v>
      </c>
      <c r="B22" s="77" t="s">
        <v>541</v>
      </c>
      <c r="C22" s="165">
        <v>0</v>
      </c>
    </row>
    <row r="23" spans="1:3" x14ac:dyDescent="0.2">
      <c r="A23" s="87" t="s">
        <v>542</v>
      </c>
      <c r="B23" s="77" t="s">
        <v>543</v>
      </c>
      <c r="C23" s="165">
        <v>0</v>
      </c>
    </row>
    <row r="24" spans="1:3" x14ac:dyDescent="0.2">
      <c r="A24" s="87" t="s">
        <v>544</v>
      </c>
      <c r="B24" s="77" t="s">
        <v>545</v>
      </c>
      <c r="C24" s="165">
        <v>0</v>
      </c>
    </row>
    <row r="25" spans="1:3" x14ac:dyDescent="0.2">
      <c r="A25" s="87" t="s">
        <v>546</v>
      </c>
      <c r="B25" s="77" t="s">
        <v>547</v>
      </c>
      <c r="C25" s="165">
        <v>0</v>
      </c>
    </row>
    <row r="26" spans="1:3" x14ac:dyDescent="0.2">
      <c r="A26" s="87" t="s">
        <v>548</v>
      </c>
      <c r="B26" s="77" t="s">
        <v>549</v>
      </c>
      <c r="C26" s="165">
        <v>0</v>
      </c>
    </row>
    <row r="27" spans="1:3" x14ac:dyDescent="0.2">
      <c r="A27" s="87" t="s">
        <v>550</v>
      </c>
      <c r="B27" s="77" t="s">
        <v>551</v>
      </c>
      <c r="C27" s="165">
        <v>0</v>
      </c>
    </row>
    <row r="28" spans="1:3" x14ac:dyDescent="0.2">
      <c r="A28" s="87" t="s">
        <v>552</v>
      </c>
      <c r="B28" s="83" t="s">
        <v>553</v>
      </c>
      <c r="C28" s="165">
        <v>0</v>
      </c>
    </row>
    <row r="29" spans="1:3" x14ac:dyDescent="0.2">
      <c r="A29" s="88"/>
      <c r="B29" s="84"/>
      <c r="C29" s="166"/>
    </row>
    <row r="30" spans="1:3" x14ac:dyDescent="0.2">
      <c r="A30" s="85" t="s">
        <v>554</v>
      </c>
      <c r="B30" s="86"/>
      <c r="C30" s="167">
        <f>SUM(C31:C35)</f>
        <v>0</v>
      </c>
    </row>
    <row r="31" spans="1:3" x14ac:dyDescent="0.2">
      <c r="A31" s="87" t="s">
        <v>555</v>
      </c>
      <c r="B31" s="77" t="s">
        <v>438</v>
      </c>
      <c r="C31" s="165">
        <v>0</v>
      </c>
    </row>
    <row r="32" spans="1:3" x14ac:dyDescent="0.2">
      <c r="A32" s="87" t="s">
        <v>556</v>
      </c>
      <c r="B32" s="77" t="s">
        <v>80</v>
      </c>
      <c r="C32" s="165">
        <v>0</v>
      </c>
    </row>
    <row r="33" spans="1:3" x14ac:dyDescent="0.2">
      <c r="A33" s="87" t="s">
        <v>557</v>
      </c>
      <c r="B33" s="77" t="s">
        <v>448</v>
      </c>
      <c r="C33" s="165">
        <v>0</v>
      </c>
    </row>
    <row r="34" spans="1:3" x14ac:dyDescent="0.2">
      <c r="A34" s="159" t="s">
        <v>661</v>
      </c>
      <c r="B34" s="160" t="s">
        <v>454</v>
      </c>
      <c r="C34" s="165">
        <v>0</v>
      </c>
    </row>
    <row r="35" spans="1:3" x14ac:dyDescent="0.2">
      <c r="A35" s="159" t="s">
        <v>662</v>
      </c>
      <c r="B35" s="161" t="s">
        <v>558</v>
      </c>
      <c r="C35" s="168">
        <v>0</v>
      </c>
    </row>
    <row r="36" spans="1:3" x14ac:dyDescent="0.2">
      <c r="A36" s="78"/>
      <c r="B36" s="80"/>
      <c r="C36" s="169"/>
    </row>
    <row r="37" spans="1:3" x14ac:dyDescent="0.2">
      <c r="A37" s="81" t="s">
        <v>658</v>
      </c>
      <c r="B37" s="58"/>
      <c r="C37" s="170">
        <f>C5-C7+C30</f>
        <v>1823634.44</v>
      </c>
    </row>
    <row r="39" spans="1:3" ht="26.25" customHeight="1" x14ac:dyDescent="0.2">
      <c r="A39" s="194" t="s">
        <v>622</v>
      </c>
      <c r="B39" s="194"/>
      <c r="C39" s="194"/>
    </row>
  </sheetData>
  <mergeCells count="5">
    <mergeCell ref="A1:C1"/>
    <mergeCell ref="A2:C2"/>
    <mergeCell ref="A3:C3"/>
    <mergeCell ref="A4:C4"/>
    <mergeCell ref="A39:C3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7" workbookViewId="0">
      <selection activeCell="A51" sqref="A51:XFD5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6" t="s">
        <v>659</v>
      </c>
      <c r="B1" s="195"/>
      <c r="C1" s="195"/>
      <c r="D1" s="195"/>
      <c r="E1" s="195"/>
      <c r="F1" s="195"/>
      <c r="G1" s="27" t="s">
        <v>602</v>
      </c>
      <c r="H1" s="28">
        <v>2023</v>
      </c>
    </row>
    <row r="2" spans="1:10" ht="18.95" customHeight="1" x14ac:dyDescent="0.2">
      <c r="A2" s="176" t="s">
        <v>613</v>
      </c>
      <c r="B2" s="195"/>
      <c r="C2" s="195"/>
      <c r="D2" s="195"/>
      <c r="E2" s="195"/>
      <c r="F2" s="195"/>
      <c r="G2" s="27" t="s">
        <v>603</v>
      </c>
      <c r="H2" s="28" t="s">
        <v>605</v>
      </c>
    </row>
    <row r="3" spans="1:10" ht="18.95" customHeight="1" x14ac:dyDescent="0.2">
      <c r="A3" s="196" t="s">
        <v>660</v>
      </c>
      <c r="B3" s="197"/>
      <c r="C3" s="197"/>
      <c r="D3" s="197"/>
      <c r="E3" s="197"/>
      <c r="F3" s="197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127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2095000</v>
      </c>
      <c r="E36" s="34">
        <v>0</v>
      </c>
      <c r="F36" s="34">
        <f t="shared" si="0"/>
        <v>2095000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2231514.35</v>
      </c>
      <c r="E37" s="34">
        <v>-3287015.05</v>
      </c>
      <c r="F37" s="34">
        <f t="shared" si="0"/>
        <v>-1055500.6999999997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1000000</v>
      </c>
      <c r="E38" s="34">
        <v>0</v>
      </c>
      <c r="F38" s="34">
        <f t="shared" si="0"/>
        <v>1000000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192015.05</v>
      </c>
      <c r="E39" s="34">
        <v>-192015.05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-180484.05</v>
      </c>
      <c r="E40" s="34">
        <v>-1859015.25</v>
      </c>
      <c r="F40" s="34">
        <f t="shared" si="0"/>
        <v>-2039499.3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-2095000</v>
      </c>
      <c r="F41" s="34">
        <f t="shared" si="0"/>
        <v>-2095000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3180873.06</v>
      </c>
      <c r="E42" s="34">
        <v>-2789835.59</v>
      </c>
      <c r="F42" s="34">
        <f t="shared" si="0"/>
        <v>391037.4700000002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-1085873.06</v>
      </c>
      <c r="F43" s="34">
        <f t="shared" si="0"/>
        <v>-1085873.06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1162364.81</v>
      </c>
      <c r="E44" s="34">
        <v>-196163.66</v>
      </c>
      <c r="F44" s="34">
        <f t="shared" si="0"/>
        <v>966201.15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1627470.78</v>
      </c>
      <c r="E45" s="34">
        <v>-1627470.78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401261.46</v>
      </c>
      <c r="E46" s="34">
        <v>-400608.35</v>
      </c>
      <c r="F46" s="34">
        <f t="shared" si="0"/>
        <v>653.11000000004424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2028079.13</v>
      </c>
      <c r="E47" s="34">
        <v>-205097.8</v>
      </c>
      <c r="F47" s="34">
        <f t="shared" si="0"/>
        <v>1822981.3299999998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2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2" t="s">
        <v>50</v>
      </c>
      <c r="C1" s="113"/>
      <c r="D1" s="113"/>
      <c r="E1" s="114"/>
    </row>
    <row r="2" spans="1:8" ht="15" customHeight="1" x14ac:dyDescent="0.2">
      <c r="A2" s="2" t="s">
        <v>31</v>
      </c>
    </row>
    <row r="3" spans="1:8" x14ac:dyDescent="0.2">
      <c r="A3" s="1"/>
    </row>
    <row r="4" spans="1:8" s="116" customFormat="1" x14ac:dyDescent="0.2">
      <c r="A4" s="115" t="s">
        <v>33</v>
      </c>
    </row>
    <row r="5" spans="1:8" s="116" customFormat="1" ht="39.950000000000003" customHeight="1" x14ac:dyDescent="0.2">
      <c r="A5" s="198" t="s">
        <v>34</v>
      </c>
      <c r="B5" s="198"/>
      <c r="C5" s="198"/>
      <c r="D5" s="198"/>
      <c r="E5" s="198"/>
      <c r="H5" s="117"/>
    </row>
    <row r="6" spans="1:8" s="116" customFormat="1" x14ac:dyDescent="0.2">
      <c r="A6" s="118"/>
      <c r="B6" s="118"/>
      <c r="C6" s="118"/>
      <c r="D6" s="118"/>
      <c r="H6" s="117"/>
    </row>
    <row r="7" spans="1:8" s="116" customFormat="1" ht="12.75" x14ac:dyDescent="0.2">
      <c r="A7" s="117" t="s">
        <v>35</v>
      </c>
      <c r="B7" s="117"/>
      <c r="C7" s="117"/>
      <c r="D7" s="117"/>
    </row>
    <row r="8" spans="1:8" s="116" customFormat="1" x14ac:dyDescent="0.2">
      <c r="A8" s="117"/>
      <c r="B8" s="117"/>
      <c r="C8" s="117"/>
      <c r="D8" s="117"/>
    </row>
    <row r="9" spans="1:8" s="116" customFormat="1" x14ac:dyDescent="0.2">
      <c r="A9" s="131" t="s">
        <v>122</v>
      </c>
      <c r="B9" s="117"/>
      <c r="C9" s="117"/>
      <c r="D9" s="117"/>
    </row>
    <row r="10" spans="1:8" s="116" customFormat="1" ht="26.1" customHeight="1" x14ac:dyDescent="0.2">
      <c r="A10" s="119" t="s">
        <v>589</v>
      </c>
      <c r="B10" s="199" t="s">
        <v>36</v>
      </c>
      <c r="C10" s="199"/>
      <c r="D10" s="199"/>
      <c r="E10" s="199"/>
    </row>
    <row r="11" spans="1:8" s="116" customFormat="1" ht="12.95" customHeight="1" x14ac:dyDescent="0.2">
      <c r="A11" s="120" t="s">
        <v>590</v>
      </c>
      <c r="B11" s="121" t="s">
        <v>37</v>
      </c>
      <c r="C11" s="121"/>
      <c r="D11" s="121"/>
      <c r="E11" s="121"/>
    </row>
    <row r="12" spans="1:8" s="116" customFormat="1" ht="26.1" customHeight="1" x14ac:dyDescent="0.2">
      <c r="A12" s="120" t="s">
        <v>591</v>
      </c>
      <c r="B12" s="199" t="s">
        <v>38</v>
      </c>
      <c r="C12" s="199"/>
      <c r="D12" s="199"/>
      <c r="E12" s="199"/>
    </row>
    <row r="13" spans="1:8" s="116" customFormat="1" ht="26.1" customHeight="1" x14ac:dyDescent="0.2">
      <c r="A13" s="120" t="s">
        <v>592</v>
      </c>
      <c r="B13" s="199" t="s">
        <v>39</v>
      </c>
      <c r="C13" s="199"/>
      <c r="D13" s="199"/>
      <c r="E13" s="199"/>
    </row>
    <row r="14" spans="1:8" s="116" customFormat="1" ht="11.25" customHeight="1" x14ac:dyDescent="0.2">
      <c r="A14" s="122"/>
      <c r="B14" s="123"/>
      <c r="C14" s="123"/>
      <c r="D14" s="123"/>
      <c r="E14" s="123"/>
    </row>
    <row r="15" spans="1:8" s="116" customFormat="1" ht="39" customHeight="1" x14ac:dyDescent="0.2">
      <c r="A15" s="119" t="s">
        <v>593</v>
      </c>
      <c r="B15" s="121" t="s">
        <v>40</v>
      </c>
    </row>
    <row r="16" spans="1:8" s="116" customFormat="1" ht="12.95" customHeight="1" x14ac:dyDescent="0.2">
      <c r="A16" s="120" t="s">
        <v>594</v>
      </c>
    </row>
    <row r="17" spans="1:4" s="116" customFormat="1" ht="12.95" customHeight="1" x14ac:dyDescent="0.2">
      <c r="A17" s="121"/>
    </row>
    <row r="18" spans="1:4" s="116" customFormat="1" ht="12.95" customHeight="1" x14ac:dyDescent="0.2">
      <c r="A18" s="131" t="s">
        <v>95</v>
      </c>
    </row>
    <row r="19" spans="1:4" s="116" customFormat="1" ht="12.95" customHeight="1" x14ac:dyDescent="0.2">
      <c r="A19" s="124" t="s">
        <v>595</v>
      </c>
    </row>
    <row r="20" spans="1:4" s="116" customFormat="1" ht="12.95" customHeight="1" x14ac:dyDescent="0.2">
      <c r="A20" s="124" t="s">
        <v>596</v>
      </c>
    </row>
    <row r="21" spans="1:4" s="116" customFormat="1" x14ac:dyDescent="0.2">
      <c r="A21" s="117"/>
    </row>
    <row r="22" spans="1:4" s="116" customFormat="1" x14ac:dyDescent="0.2">
      <c r="A22" s="117" t="s">
        <v>515</v>
      </c>
      <c r="B22" s="117"/>
      <c r="C22" s="117"/>
      <c r="D22" s="117"/>
    </row>
    <row r="23" spans="1:4" s="116" customFormat="1" x14ac:dyDescent="0.2">
      <c r="A23" s="117" t="s">
        <v>516</v>
      </c>
      <c r="B23" s="117"/>
      <c r="C23" s="117"/>
      <c r="D23" s="117"/>
    </row>
    <row r="24" spans="1:4" s="116" customFormat="1" x14ac:dyDescent="0.2">
      <c r="A24" s="117" t="s">
        <v>517</v>
      </c>
      <c r="B24" s="117"/>
      <c r="C24" s="117"/>
      <c r="D24" s="117"/>
    </row>
    <row r="25" spans="1:4" s="116" customFormat="1" x14ac:dyDescent="0.2">
      <c r="A25" s="117" t="s">
        <v>518</v>
      </c>
      <c r="B25" s="117"/>
      <c r="C25" s="117"/>
      <c r="D25" s="117"/>
    </row>
    <row r="26" spans="1:4" s="116" customFormat="1" x14ac:dyDescent="0.2">
      <c r="A26" s="117" t="s">
        <v>519</v>
      </c>
      <c r="B26" s="117"/>
      <c r="C26" s="117"/>
      <c r="D26" s="117"/>
    </row>
    <row r="27" spans="1:4" s="116" customFormat="1" x14ac:dyDescent="0.2">
      <c r="A27" s="117"/>
      <c r="B27" s="117"/>
      <c r="C27" s="117"/>
      <c r="D27" s="117"/>
    </row>
    <row r="28" spans="1:4" s="116" customFormat="1" ht="12" x14ac:dyDescent="0.2">
      <c r="A28" s="122" t="s">
        <v>96</v>
      </c>
      <c r="B28" s="117"/>
      <c r="C28" s="117"/>
      <c r="D28" s="117"/>
    </row>
    <row r="29" spans="1:4" s="116" customFormat="1" x14ac:dyDescent="0.2">
      <c r="A29" s="117"/>
      <c r="B29" s="117"/>
      <c r="C29" s="117"/>
      <c r="D29" s="1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4" t="s">
        <v>659</v>
      </c>
      <c r="B1" s="175"/>
      <c r="C1" s="175"/>
      <c r="D1" s="175"/>
      <c r="E1" s="175"/>
      <c r="F1" s="175"/>
      <c r="G1" s="14" t="s">
        <v>602</v>
      </c>
      <c r="H1" s="25">
        <v>2023</v>
      </c>
    </row>
    <row r="2" spans="1:8" s="16" customFormat="1" ht="18.95" customHeight="1" x14ac:dyDescent="0.25">
      <c r="A2" s="174" t="s">
        <v>606</v>
      </c>
      <c r="B2" s="175"/>
      <c r="C2" s="175"/>
      <c r="D2" s="175"/>
      <c r="E2" s="175"/>
      <c r="F2" s="175"/>
      <c r="G2" s="14" t="s">
        <v>603</v>
      </c>
      <c r="H2" s="25" t="s">
        <v>605</v>
      </c>
    </row>
    <row r="3" spans="1:8" s="16" customFormat="1" ht="18.95" customHeight="1" x14ac:dyDescent="0.25">
      <c r="A3" s="174" t="s">
        <v>660</v>
      </c>
      <c r="B3" s="175"/>
      <c r="C3" s="175"/>
      <c r="D3" s="175"/>
      <c r="E3" s="175"/>
      <c r="F3" s="175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630590.15</v>
      </c>
      <c r="D62" s="24">
        <f t="shared" ref="D62:E62" si="0">SUM(D63:D70)</f>
        <v>0</v>
      </c>
      <c r="E62" s="24">
        <f t="shared" si="0"/>
        <v>432444.13</v>
      </c>
    </row>
    <row r="63" spans="1:9" x14ac:dyDescent="0.2">
      <c r="A63" s="22">
        <v>1241</v>
      </c>
      <c r="B63" s="20" t="s">
        <v>236</v>
      </c>
      <c r="C63" s="24">
        <v>59187.31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433447.84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116600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432444.13</v>
      </c>
    </row>
    <row r="68" spans="1:9" x14ac:dyDescent="0.2">
      <c r="A68" s="22">
        <v>1246</v>
      </c>
      <c r="B68" s="20" t="s">
        <v>241</v>
      </c>
      <c r="C68" s="24">
        <v>21355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103929.93000000001</v>
      </c>
      <c r="D110" s="24">
        <f>SUM(D111:D119)</f>
        <v>103929.93000000001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94465.33</v>
      </c>
      <c r="D111" s="24">
        <f>C111</f>
        <v>94465.33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-6245.67</v>
      </c>
      <c r="D112" s="24">
        <f t="shared" ref="D112:D119" si="1">C112</f>
        <v>-6245.67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14685.27</v>
      </c>
      <c r="D117" s="24">
        <f t="shared" si="1"/>
        <v>14685.27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-5812</v>
      </c>
      <c r="D119" s="24">
        <f t="shared" si="1"/>
        <v>-5812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4" t="s">
        <v>187</v>
      </c>
      <c r="B2" s="95" t="s">
        <v>50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78</v>
      </c>
    </row>
    <row r="5" spans="1:2" ht="15" customHeight="1" x14ac:dyDescent="0.2">
      <c r="A5" s="100"/>
      <c r="B5" s="99" t="s">
        <v>51</v>
      </c>
    </row>
    <row r="6" spans="1:2" ht="15" customHeight="1" x14ac:dyDescent="0.2">
      <c r="A6" s="100"/>
      <c r="B6" s="101" t="s">
        <v>146</v>
      </c>
    </row>
    <row r="7" spans="1:2" ht="15" customHeight="1" x14ac:dyDescent="0.2">
      <c r="A7" s="100"/>
      <c r="B7" s="99" t="s">
        <v>52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584</v>
      </c>
    </row>
    <row r="10" spans="1:2" ht="15" customHeight="1" x14ac:dyDescent="0.2">
      <c r="A10" s="100"/>
      <c r="B10" s="99" t="s">
        <v>585</v>
      </c>
    </row>
    <row r="11" spans="1:2" ht="15" customHeight="1" x14ac:dyDescent="0.2">
      <c r="A11" s="100"/>
      <c r="B11" s="99" t="s">
        <v>124</v>
      </c>
    </row>
    <row r="12" spans="1:2" ht="15" customHeight="1" x14ac:dyDescent="0.2">
      <c r="A12" s="100"/>
      <c r="B12" s="99" t="s">
        <v>123</v>
      </c>
    </row>
    <row r="13" spans="1:2" ht="15" customHeight="1" x14ac:dyDescent="0.2">
      <c r="A13" s="100"/>
      <c r="B13" s="99" t="s">
        <v>125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53</v>
      </c>
    </row>
    <row r="16" spans="1:2" ht="15" customHeight="1" x14ac:dyDescent="0.2">
      <c r="A16" s="100"/>
      <c r="B16" s="102" t="s">
        <v>54</v>
      </c>
    </row>
    <row r="17" spans="1:2" ht="15" customHeight="1" x14ac:dyDescent="0.2">
      <c r="A17" s="100"/>
      <c r="B17" s="102" t="s">
        <v>55</v>
      </c>
    </row>
    <row r="18" spans="1:2" ht="15" customHeight="1" x14ac:dyDescent="0.2">
      <c r="A18" s="100"/>
      <c r="B18" s="99" t="s">
        <v>56</v>
      </c>
    </row>
    <row r="19" spans="1:2" ht="15" customHeight="1" x14ac:dyDescent="0.2">
      <c r="A19" s="100"/>
      <c r="B19" s="103" t="s">
        <v>134</v>
      </c>
    </row>
    <row r="20" spans="1:2" x14ac:dyDescent="0.2">
      <c r="A20" s="100"/>
    </row>
    <row r="21" spans="1:2" ht="15" customHeight="1" x14ac:dyDescent="0.2">
      <c r="A21" s="98" t="s">
        <v>130</v>
      </c>
      <c r="B21" s="1" t="s">
        <v>185</v>
      </c>
    </row>
    <row r="22" spans="1:2" ht="15" customHeight="1" x14ac:dyDescent="0.2">
      <c r="A22" s="100"/>
      <c r="B22" s="104" t="s">
        <v>186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57</v>
      </c>
    </row>
    <row r="25" spans="1:2" ht="15" customHeight="1" x14ac:dyDescent="0.2">
      <c r="A25" s="100"/>
      <c r="B25" s="103" t="s">
        <v>126</v>
      </c>
    </row>
    <row r="26" spans="1:2" ht="15" customHeight="1" x14ac:dyDescent="0.2">
      <c r="A26" s="100"/>
      <c r="B26" s="103" t="s">
        <v>127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58</v>
      </c>
    </row>
    <row r="29" spans="1:2" ht="15" customHeight="1" x14ac:dyDescent="0.2">
      <c r="A29" s="100"/>
      <c r="B29" s="103" t="s">
        <v>133</v>
      </c>
    </row>
    <row r="30" spans="1:2" ht="15" customHeight="1" x14ac:dyDescent="0.2">
      <c r="A30" s="100"/>
      <c r="B30" s="103" t="s">
        <v>59</v>
      </c>
    </row>
    <row r="31" spans="1:2" ht="15" customHeight="1" x14ac:dyDescent="0.2">
      <c r="A31" s="100"/>
      <c r="B31" s="105" t="s">
        <v>60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61</v>
      </c>
    </row>
    <row r="34" spans="1:2" ht="15" customHeight="1" x14ac:dyDescent="0.2">
      <c r="A34" s="100"/>
      <c r="B34" s="103" t="s">
        <v>62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128</v>
      </c>
    </row>
    <row r="37" spans="1:2" ht="15" customHeight="1" x14ac:dyDescent="0.2">
      <c r="A37" s="100"/>
      <c r="B37" s="99" t="s">
        <v>135</v>
      </c>
    </row>
    <row r="38" spans="1:2" ht="15" customHeight="1" x14ac:dyDescent="0.2">
      <c r="A38" s="100"/>
      <c r="B38" s="106" t="s">
        <v>188</v>
      </c>
    </row>
    <row r="39" spans="1:2" ht="15" customHeight="1" x14ac:dyDescent="0.2">
      <c r="A39" s="100"/>
      <c r="B39" s="99" t="s">
        <v>189</v>
      </c>
    </row>
    <row r="40" spans="1:2" ht="15" customHeight="1" x14ac:dyDescent="0.2">
      <c r="A40" s="100"/>
      <c r="B40" s="99" t="s">
        <v>131</v>
      </c>
    </row>
    <row r="41" spans="1:2" ht="15" customHeight="1" x14ac:dyDescent="0.2">
      <c r="A41" s="100"/>
      <c r="B41" s="99" t="s">
        <v>132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136</v>
      </c>
    </row>
    <row r="44" spans="1:2" ht="15" customHeight="1" x14ac:dyDescent="0.2">
      <c r="A44" s="100"/>
      <c r="B44" s="99" t="s">
        <v>139</v>
      </c>
    </row>
    <row r="45" spans="1:2" ht="15" customHeight="1" x14ac:dyDescent="0.2">
      <c r="A45" s="100"/>
      <c r="B45" s="106" t="s">
        <v>190</v>
      </c>
    </row>
    <row r="46" spans="1:2" ht="15" customHeight="1" x14ac:dyDescent="0.2">
      <c r="A46" s="100"/>
      <c r="B46" s="99" t="s">
        <v>191</v>
      </c>
    </row>
    <row r="47" spans="1:2" ht="15" customHeight="1" x14ac:dyDescent="0.2">
      <c r="A47" s="100"/>
      <c r="B47" s="99" t="s">
        <v>138</v>
      </c>
    </row>
    <row r="48" spans="1:2" ht="15" customHeight="1" x14ac:dyDescent="0.2">
      <c r="A48" s="100"/>
      <c r="B48" s="99" t="s">
        <v>137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167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63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64</v>
      </c>
    </row>
    <row r="55" spans="1:2" ht="15" customHeight="1" x14ac:dyDescent="0.2">
      <c r="A55" s="100"/>
      <c r="B55" s="102" t="s">
        <v>65</v>
      </c>
    </row>
    <row r="56" spans="1:2" ht="15" customHeight="1" x14ac:dyDescent="0.2">
      <c r="A56" s="100"/>
      <c r="B56" s="102" t="s">
        <v>66</v>
      </c>
    </row>
    <row r="57" spans="1:2" ht="15" customHeight="1" x14ac:dyDescent="0.2">
      <c r="A57" s="100"/>
      <c r="B57" s="102" t="s">
        <v>67</v>
      </c>
    </row>
    <row r="58" spans="1:2" ht="15" customHeight="1" x14ac:dyDescent="0.2">
      <c r="A58" s="100"/>
      <c r="B58" s="102" t="s">
        <v>68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69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2" t="s">
        <v>659</v>
      </c>
      <c r="B1" s="172"/>
      <c r="C1" s="172"/>
      <c r="D1" s="14" t="s">
        <v>602</v>
      </c>
      <c r="E1" s="25">
        <v>2023</v>
      </c>
    </row>
    <row r="2" spans="1:5" s="16" customFormat="1" ht="18.95" customHeight="1" x14ac:dyDescent="0.25">
      <c r="A2" s="172" t="s">
        <v>607</v>
      </c>
      <c r="B2" s="172"/>
      <c r="C2" s="172"/>
      <c r="D2" s="14" t="s">
        <v>603</v>
      </c>
      <c r="E2" s="25" t="s">
        <v>605</v>
      </c>
    </row>
    <row r="3" spans="1:5" s="16" customFormat="1" ht="18.95" customHeight="1" x14ac:dyDescent="0.25">
      <c r="A3" s="172" t="s">
        <v>660</v>
      </c>
      <c r="B3" s="172"/>
      <c r="C3" s="172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3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41999</v>
      </c>
      <c r="D8" s="89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89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89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89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89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89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89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89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89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89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89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89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89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89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89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89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89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89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89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89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89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89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89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89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89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89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89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89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89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89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89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89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89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89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89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89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89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89"/>
      <c r="E45" s="49"/>
    </row>
    <row r="46" spans="1:5" x14ac:dyDescent="0.2">
      <c r="A46" s="50">
        <v>4170</v>
      </c>
      <c r="B46" s="51" t="s">
        <v>597</v>
      </c>
      <c r="C46" s="55">
        <f>SUM(C47:C54)</f>
        <v>41999</v>
      </c>
      <c r="D46" s="89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89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89"/>
      <c r="E48" s="49"/>
    </row>
    <row r="49" spans="1:5" ht="22.5" x14ac:dyDescent="0.2">
      <c r="A49" s="50">
        <v>4173</v>
      </c>
      <c r="B49" s="52" t="s">
        <v>499</v>
      </c>
      <c r="C49" s="55">
        <v>41999</v>
      </c>
      <c r="D49" s="89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89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89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89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89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89"/>
      <c r="E54" s="49"/>
    </row>
    <row r="55" spans="1:5" x14ac:dyDescent="0.2">
      <c r="A55" s="50"/>
      <c r="B55" s="52"/>
      <c r="C55" s="55"/>
      <c r="D55" s="89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1997500.3</v>
      </c>
      <c r="D58" s="89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89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89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89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89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89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89"/>
      <c r="E64" s="49"/>
    </row>
    <row r="65" spans="1:5" x14ac:dyDescent="0.2">
      <c r="A65" s="50">
        <v>4220</v>
      </c>
      <c r="B65" s="51" t="s">
        <v>335</v>
      </c>
      <c r="C65" s="55">
        <f>SUM(C66:C69)</f>
        <v>1997500.3</v>
      </c>
      <c r="D65" s="89"/>
      <c r="E65" s="49"/>
    </row>
    <row r="66" spans="1:5" x14ac:dyDescent="0.2">
      <c r="A66" s="50">
        <v>4221</v>
      </c>
      <c r="B66" s="51" t="s">
        <v>336</v>
      </c>
      <c r="C66" s="55">
        <v>1997500.3</v>
      </c>
      <c r="D66" s="89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89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89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8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3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3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1823634.44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1752438.03</v>
      </c>
      <c r="D99" s="57">
        <f>C99/$C$98</f>
        <v>0.96095905602660148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684290.25</v>
      </c>
      <c r="D100" s="57">
        <f t="shared" ref="D100:D163" si="0">C100/$C$98</f>
        <v>0.37523433150341251</v>
      </c>
      <c r="E100" s="56"/>
    </row>
    <row r="101" spans="1:5" x14ac:dyDescent="0.2">
      <c r="A101" s="54">
        <v>5111</v>
      </c>
      <c r="B101" s="51" t="s">
        <v>360</v>
      </c>
      <c r="C101" s="55">
        <v>522711.76</v>
      </c>
      <c r="D101" s="57">
        <f t="shared" si="0"/>
        <v>0.28663187562963555</v>
      </c>
      <c r="E101" s="56"/>
    </row>
    <row r="102" spans="1:5" x14ac:dyDescent="0.2">
      <c r="A102" s="54">
        <v>5112</v>
      </c>
      <c r="B102" s="51" t="s">
        <v>361</v>
      </c>
      <c r="C102" s="55">
        <v>21733</v>
      </c>
      <c r="D102" s="57">
        <f t="shared" si="0"/>
        <v>1.1917410377487716E-2</v>
      </c>
      <c r="E102" s="56"/>
    </row>
    <row r="103" spans="1:5" x14ac:dyDescent="0.2">
      <c r="A103" s="54">
        <v>5113</v>
      </c>
      <c r="B103" s="51" t="s">
        <v>362</v>
      </c>
      <c r="C103" s="55">
        <v>24352.22</v>
      </c>
      <c r="D103" s="57">
        <f t="shared" si="0"/>
        <v>1.3353674105869595E-2</v>
      </c>
      <c r="E103" s="56"/>
    </row>
    <row r="104" spans="1:5" x14ac:dyDescent="0.2">
      <c r="A104" s="54">
        <v>5114</v>
      </c>
      <c r="B104" s="51" t="s">
        <v>363</v>
      </c>
      <c r="C104" s="55">
        <v>9325.06</v>
      </c>
      <c r="D104" s="57">
        <f t="shared" si="0"/>
        <v>5.113448065830562E-3</v>
      </c>
      <c r="E104" s="56"/>
    </row>
    <row r="105" spans="1:5" x14ac:dyDescent="0.2">
      <c r="A105" s="54">
        <v>5115</v>
      </c>
      <c r="B105" s="51" t="s">
        <v>364</v>
      </c>
      <c r="C105" s="55">
        <v>106168.21</v>
      </c>
      <c r="D105" s="57">
        <f t="shared" si="0"/>
        <v>5.8217923324589117E-2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21566.469999999998</v>
      </c>
      <c r="D107" s="57">
        <f t="shared" si="0"/>
        <v>1.1826092733804697E-2</v>
      </c>
      <c r="E107" s="56"/>
    </row>
    <row r="108" spans="1:5" x14ac:dyDescent="0.2">
      <c r="A108" s="54">
        <v>5121</v>
      </c>
      <c r="B108" s="51" t="s">
        <v>367</v>
      </c>
      <c r="C108" s="55">
        <v>2167</v>
      </c>
      <c r="D108" s="57">
        <f t="shared" si="0"/>
        <v>1.1882863980129702E-3</v>
      </c>
      <c r="E108" s="56"/>
    </row>
    <row r="109" spans="1:5" x14ac:dyDescent="0.2">
      <c r="A109" s="54">
        <v>5122</v>
      </c>
      <c r="B109" s="51" t="s">
        <v>368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1230.01</v>
      </c>
      <c r="D111" s="57">
        <f t="shared" si="0"/>
        <v>6.7448276530684514E-4</v>
      </c>
      <c r="E111" s="56"/>
    </row>
    <row r="112" spans="1:5" x14ac:dyDescent="0.2">
      <c r="A112" s="54">
        <v>5125</v>
      </c>
      <c r="B112" s="51" t="s">
        <v>371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372</v>
      </c>
      <c r="C113" s="55">
        <v>12218.66</v>
      </c>
      <c r="D113" s="57">
        <f t="shared" si="0"/>
        <v>6.7001695800392976E-3</v>
      </c>
      <c r="E113" s="56"/>
    </row>
    <row r="114" spans="1:5" x14ac:dyDescent="0.2">
      <c r="A114" s="54">
        <v>5127</v>
      </c>
      <c r="B114" s="51" t="s">
        <v>373</v>
      </c>
      <c r="C114" s="55">
        <v>4408</v>
      </c>
      <c r="D114" s="57">
        <f t="shared" si="0"/>
        <v>2.417151104033767E-3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1542.8</v>
      </c>
      <c r="D116" s="57">
        <f t="shared" si="0"/>
        <v>8.460028864118184E-4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1046581.31</v>
      </c>
      <c r="D117" s="57">
        <f t="shared" si="0"/>
        <v>0.57389863178938438</v>
      </c>
      <c r="E117" s="56"/>
    </row>
    <row r="118" spans="1:5" x14ac:dyDescent="0.2">
      <c r="A118" s="54">
        <v>5131</v>
      </c>
      <c r="B118" s="51" t="s">
        <v>377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1464</v>
      </c>
      <c r="D120" s="57">
        <f t="shared" si="0"/>
        <v>8.0279247193861946E-4</v>
      </c>
      <c r="E120" s="56"/>
    </row>
    <row r="121" spans="1:5" x14ac:dyDescent="0.2">
      <c r="A121" s="54">
        <v>5134</v>
      </c>
      <c r="B121" s="51" t="s">
        <v>380</v>
      </c>
      <c r="C121" s="55">
        <v>20038.77</v>
      </c>
      <c r="D121" s="57">
        <f t="shared" si="0"/>
        <v>1.0988370015648532E-2</v>
      </c>
      <c r="E121" s="56"/>
    </row>
    <row r="122" spans="1:5" x14ac:dyDescent="0.2">
      <c r="A122" s="54">
        <v>5135</v>
      </c>
      <c r="B122" s="51" t="s">
        <v>381</v>
      </c>
      <c r="C122" s="55">
        <v>1182.01</v>
      </c>
      <c r="D122" s="57">
        <f t="shared" si="0"/>
        <v>6.481617006531199E-4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384</v>
      </c>
      <c r="C125" s="55">
        <v>1003496.53</v>
      </c>
      <c r="D125" s="57">
        <f t="shared" si="0"/>
        <v>0.55027285512331081</v>
      </c>
      <c r="E125" s="56"/>
    </row>
    <row r="126" spans="1:5" x14ac:dyDescent="0.2">
      <c r="A126" s="54">
        <v>5139</v>
      </c>
      <c r="B126" s="51" t="s">
        <v>385</v>
      </c>
      <c r="C126" s="55">
        <v>20400</v>
      </c>
      <c r="D126" s="57">
        <f t="shared" si="0"/>
        <v>1.1186452477833222E-2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71196.41</v>
      </c>
      <c r="D127" s="57">
        <f t="shared" si="0"/>
        <v>3.904094397339853E-2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71196.41</v>
      </c>
      <c r="D137" s="57">
        <f t="shared" si="0"/>
        <v>3.904094397339853E-2</v>
      </c>
      <c r="E137" s="56"/>
    </row>
    <row r="138" spans="1:5" x14ac:dyDescent="0.2">
      <c r="A138" s="54">
        <v>5241</v>
      </c>
      <c r="B138" s="51" t="s">
        <v>395</v>
      </c>
      <c r="C138" s="55">
        <v>44676.41</v>
      </c>
      <c r="D138" s="57">
        <f t="shared" si="0"/>
        <v>2.4498555752215344E-2</v>
      </c>
      <c r="E138" s="56"/>
    </row>
    <row r="139" spans="1:5" x14ac:dyDescent="0.2">
      <c r="A139" s="54">
        <v>5242</v>
      </c>
      <c r="B139" s="51" t="s">
        <v>396</v>
      </c>
      <c r="C139" s="55">
        <v>26520</v>
      </c>
      <c r="D139" s="57">
        <f t="shared" si="0"/>
        <v>1.454238822118319E-2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7"/>
    </row>
    <row r="2" spans="1:2" ht="15" customHeight="1" x14ac:dyDescent="0.2">
      <c r="A2" s="94" t="s">
        <v>187</v>
      </c>
      <c r="B2" s="95" t="s">
        <v>50</v>
      </c>
    </row>
    <row r="3" spans="1:2" x14ac:dyDescent="0.2">
      <c r="A3" s="13"/>
      <c r="B3" s="108"/>
    </row>
    <row r="4" spans="1:2" ht="14.1" customHeight="1" x14ac:dyDescent="0.2">
      <c r="A4" s="109" t="s">
        <v>566</v>
      </c>
      <c r="B4" s="99" t="s">
        <v>78</v>
      </c>
    </row>
    <row r="5" spans="1:2" ht="14.1" customHeight="1" x14ac:dyDescent="0.2">
      <c r="A5" s="100"/>
      <c r="B5" s="99" t="s">
        <v>51</v>
      </c>
    </row>
    <row r="6" spans="1:2" ht="14.1" customHeight="1" x14ac:dyDescent="0.2">
      <c r="A6" s="100"/>
      <c r="B6" s="99" t="s">
        <v>145</v>
      </c>
    </row>
    <row r="7" spans="1:2" ht="14.1" customHeight="1" x14ac:dyDescent="0.2">
      <c r="A7" s="100"/>
      <c r="B7" s="99" t="s">
        <v>63</v>
      </c>
    </row>
    <row r="8" spans="1:2" x14ac:dyDescent="0.2">
      <c r="A8" s="100"/>
    </row>
    <row r="9" spans="1:2" x14ac:dyDescent="0.2">
      <c r="A9" s="109" t="s">
        <v>567</v>
      </c>
      <c r="B9" s="101" t="s">
        <v>147</v>
      </c>
    </row>
    <row r="10" spans="1:2" ht="15" customHeight="1" x14ac:dyDescent="0.2">
      <c r="A10" s="100"/>
      <c r="B10" s="110" t="s">
        <v>63</v>
      </c>
    </row>
    <row r="11" spans="1:2" x14ac:dyDescent="0.2">
      <c r="A11" s="100"/>
    </row>
    <row r="12" spans="1:2" x14ac:dyDescent="0.2">
      <c r="A12" s="109" t="s">
        <v>569</v>
      </c>
      <c r="B12" s="101" t="s">
        <v>147</v>
      </c>
    </row>
    <row r="13" spans="1:2" ht="22.5" x14ac:dyDescent="0.2">
      <c r="A13" s="100"/>
      <c r="B13" s="101" t="s">
        <v>70</v>
      </c>
    </row>
    <row r="14" spans="1:2" x14ac:dyDescent="0.2">
      <c r="A14" s="100"/>
      <c r="B14" s="110" t="s">
        <v>63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570</v>
      </c>
      <c r="B17" s="103" t="s">
        <v>71</v>
      </c>
    </row>
    <row r="18" spans="1:2" ht="15" customHeight="1" x14ac:dyDescent="0.2">
      <c r="A18" s="13"/>
      <c r="B18" s="103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6" t="s">
        <v>659</v>
      </c>
      <c r="B1" s="176"/>
      <c r="C1" s="176"/>
      <c r="D1" s="27" t="s">
        <v>602</v>
      </c>
      <c r="E1" s="28">
        <v>2023</v>
      </c>
    </row>
    <row r="2" spans="1:5" ht="18.95" customHeight="1" x14ac:dyDescent="0.2">
      <c r="A2" s="176" t="s">
        <v>608</v>
      </c>
      <c r="B2" s="176"/>
      <c r="C2" s="176"/>
      <c r="D2" s="27" t="s">
        <v>603</v>
      </c>
      <c r="E2" s="28" t="s">
        <v>605</v>
      </c>
    </row>
    <row r="3" spans="1:5" ht="18.95" customHeight="1" x14ac:dyDescent="0.2">
      <c r="A3" s="176" t="s">
        <v>660</v>
      </c>
      <c r="B3" s="176"/>
      <c r="C3" s="17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92935.6</v>
      </c>
    </row>
    <row r="9" spans="1:5" x14ac:dyDescent="0.2">
      <c r="A9" s="33">
        <v>3120</v>
      </c>
      <c r="B9" s="29" t="s">
        <v>464</v>
      </c>
      <c r="C9" s="34">
        <v>88790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215864.86</v>
      </c>
    </row>
    <row r="15" spans="1:5" x14ac:dyDescent="0.2">
      <c r="A15" s="33">
        <v>3220</v>
      </c>
      <c r="B15" s="29" t="s">
        <v>468</v>
      </c>
      <c r="C15" s="34">
        <v>471117.46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4" t="s">
        <v>187</v>
      </c>
      <c r="B2" s="95" t="s">
        <v>50</v>
      </c>
    </row>
    <row r="4" spans="1:2" ht="15" customHeight="1" x14ac:dyDescent="0.2">
      <c r="A4" s="109" t="s">
        <v>23</v>
      </c>
      <c r="B4" s="99" t="s">
        <v>78</v>
      </c>
    </row>
    <row r="5" spans="1:2" ht="15" customHeight="1" x14ac:dyDescent="0.2">
      <c r="A5" s="109" t="s">
        <v>25</v>
      </c>
      <c r="B5" s="99" t="s">
        <v>51</v>
      </c>
    </row>
    <row r="6" spans="1:2" ht="15" customHeight="1" x14ac:dyDescent="0.2">
      <c r="B6" s="99" t="s">
        <v>172</v>
      </c>
    </row>
    <row r="7" spans="1:2" ht="15" customHeight="1" x14ac:dyDescent="0.2">
      <c r="B7" s="99" t="s">
        <v>73</v>
      </c>
    </row>
    <row r="8" spans="1:2" ht="15" customHeight="1" x14ac:dyDescent="0.2">
      <c r="B8" s="9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6" t="s">
        <v>659</v>
      </c>
      <c r="B1" s="176"/>
      <c r="C1" s="176"/>
      <c r="D1" s="27" t="s">
        <v>602</v>
      </c>
      <c r="E1" s="28">
        <v>2023</v>
      </c>
    </row>
    <row r="2" spans="1:5" s="35" customFormat="1" ht="18.95" customHeight="1" x14ac:dyDescent="0.25">
      <c r="A2" s="176" t="s">
        <v>609</v>
      </c>
      <c r="B2" s="176"/>
      <c r="C2" s="176"/>
      <c r="D2" s="27" t="s">
        <v>603</v>
      </c>
      <c r="E2" s="28" t="s">
        <v>605</v>
      </c>
    </row>
    <row r="3" spans="1:5" s="35" customFormat="1" ht="18.95" customHeight="1" x14ac:dyDescent="0.25">
      <c r="A3" s="176" t="s">
        <v>660</v>
      </c>
      <c r="B3" s="176"/>
      <c r="C3" s="17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6">
        <v>2023</v>
      </c>
      <c r="D7" s="126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773200.13</v>
      </c>
      <c r="D9" s="34">
        <v>550749.86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0">
        <v>1110</v>
      </c>
      <c r="B15" s="131" t="s">
        <v>624</v>
      </c>
      <c r="C15" s="132">
        <f>SUM(C8:C14)</f>
        <v>773200.13</v>
      </c>
      <c r="D15" s="132">
        <f>SUM(D8:D14)</f>
        <v>550749.86</v>
      </c>
    </row>
    <row r="18" spans="1:5" x14ac:dyDescent="0.2">
      <c r="A18" s="31" t="s">
        <v>175</v>
      </c>
      <c r="B18" s="31"/>
      <c r="C18" s="31"/>
      <c r="D18" s="31"/>
      <c r="E18" s="127"/>
    </row>
    <row r="19" spans="1:5" x14ac:dyDescent="0.2">
      <c r="A19" s="32" t="s">
        <v>143</v>
      </c>
      <c r="B19" s="32" t="s">
        <v>646</v>
      </c>
      <c r="C19" s="141" t="s">
        <v>645</v>
      </c>
      <c r="D19" s="141" t="s">
        <v>178</v>
      </c>
      <c r="E19" s="127"/>
    </row>
    <row r="20" spans="1:5" x14ac:dyDescent="0.2">
      <c r="A20" s="130">
        <v>1230</v>
      </c>
      <c r="B20" s="131" t="s">
        <v>227</v>
      </c>
      <c r="C20" s="132">
        <f>SUM(C21:C27)</f>
        <v>0</v>
      </c>
      <c r="D20" s="132">
        <f>SUM(D21:D27)</f>
        <v>0</v>
      </c>
      <c r="E20" s="127"/>
    </row>
    <row r="21" spans="1:5" x14ac:dyDescent="0.2">
      <c r="A21" s="33">
        <v>1231</v>
      </c>
      <c r="B21" s="29" t="s">
        <v>228</v>
      </c>
      <c r="C21" s="34">
        <v>0</v>
      </c>
      <c r="D21" s="129">
        <v>0</v>
      </c>
      <c r="E21" s="127"/>
    </row>
    <row r="22" spans="1:5" x14ac:dyDescent="0.2">
      <c r="A22" s="33">
        <v>1232</v>
      </c>
      <c r="B22" s="29" t="s">
        <v>229</v>
      </c>
      <c r="C22" s="34">
        <v>0</v>
      </c>
      <c r="D22" s="129">
        <v>0</v>
      </c>
      <c r="E22" s="127"/>
    </row>
    <row r="23" spans="1:5" x14ac:dyDescent="0.2">
      <c r="A23" s="33">
        <v>1233</v>
      </c>
      <c r="B23" s="29" t="s">
        <v>230</v>
      </c>
      <c r="C23" s="34">
        <v>0</v>
      </c>
      <c r="D23" s="129">
        <v>0</v>
      </c>
      <c r="E23" s="127"/>
    </row>
    <row r="24" spans="1:5" x14ac:dyDescent="0.2">
      <c r="A24" s="33">
        <v>1234</v>
      </c>
      <c r="B24" s="29" t="s">
        <v>231</v>
      </c>
      <c r="C24" s="34">
        <v>0</v>
      </c>
      <c r="D24" s="129">
        <v>0</v>
      </c>
      <c r="E24" s="127"/>
    </row>
    <row r="25" spans="1:5" x14ac:dyDescent="0.2">
      <c r="A25" s="33">
        <v>1235</v>
      </c>
      <c r="B25" s="29" t="s">
        <v>232</v>
      </c>
      <c r="C25" s="34">
        <v>0</v>
      </c>
      <c r="D25" s="129">
        <v>0</v>
      </c>
      <c r="E25" s="127"/>
    </row>
    <row r="26" spans="1:5" x14ac:dyDescent="0.2">
      <c r="A26" s="33">
        <v>1236</v>
      </c>
      <c r="B26" s="29" t="s">
        <v>233</v>
      </c>
      <c r="C26" s="34">
        <v>0</v>
      </c>
      <c r="D26" s="129">
        <v>0</v>
      </c>
      <c r="E26" s="127"/>
    </row>
    <row r="27" spans="1:5" x14ac:dyDescent="0.2">
      <c r="A27" s="33">
        <v>1239</v>
      </c>
      <c r="B27" s="29" t="s">
        <v>234</v>
      </c>
      <c r="C27" s="34">
        <v>0</v>
      </c>
      <c r="D27" s="129">
        <v>0</v>
      </c>
      <c r="E27" s="127"/>
    </row>
    <row r="28" spans="1:5" x14ac:dyDescent="0.2">
      <c r="A28" s="130">
        <v>1240</v>
      </c>
      <c r="B28" s="131" t="s">
        <v>235</v>
      </c>
      <c r="C28" s="132">
        <f>SUM(C29:C36)</f>
        <v>0</v>
      </c>
      <c r="D28" s="132">
        <f>SUM(D29:D36)</f>
        <v>0</v>
      </c>
      <c r="E28" s="127"/>
    </row>
    <row r="29" spans="1:5" x14ac:dyDescent="0.2">
      <c r="A29" s="33">
        <v>1241</v>
      </c>
      <c r="B29" s="29" t="s">
        <v>236</v>
      </c>
      <c r="C29" s="34">
        <v>0</v>
      </c>
      <c r="D29" s="129">
        <v>0</v>
      </c>
      <c r="E29" s="127"/>
    </row>
    <row r="30" spans="1:5" x14ac:dyDescent="0.2">
      <c r="A30" s="33">
        <v>1242</v>
      </c>
      <c r="B30" s="29" t="s">
        <v>237</v>
      </c>
      <c r="C30" s="34">
        <v>0</v>
      </c>
      <c r="D30" s="129">
        <v>0</v>
      </c>
      <c r="E30" s="127"/>
    </row>
    <row r="31" spans="1:5" x14ac:dyDescent="0.2">
      <c r="A31" s="33">
        <v>1243</v>
      </c>
      <c r="B31" s="29" t="s">
        <v>238</v>
      </c>
      <c r="C31" s="34">
        <v>0</v>
      </c>
      <c r="D31" s="129">
        <v>0</v>
      </c>
      <c r="E31" s="127"/>
    </row>
    <row r="32" spans="1:5" x14ac:dyDescent="0.2">
      <c r="A32" s="33">
        <v>1244</v>
      </c>
      <c r="B32" s="29" t="s">
        <v>239</v>
      </c>
      <c r="C32" s="34">
        <v>0</v>
      </c>
      <c r="D32" s="129">
        <v>0</v>
      </c>
      <c r="E32" s="127"/>
    </row>
    <row r="33" spans="1:5" x14ac:dyDescent="0.2">
      <c r="A33" s="33">
        <v>1245</v>
      </c>
      <c r="B33" s="29" t="s">
        <v>240</v>
      </c>
      <c r="C33" s="34">
        <v>0</v>
      </c>
      <c r="D33" s="129">
        <v>0</v>
      </c>
      <c r="E33" s="127"/>
    </row>
    <row r="34" spans="1:5" x14ac:dyDescent="0.2">
      <c r="A34" s="33">
        <v>1246</v>
      </c>
      <c r="B34" s="29" t="s">
        <v>241</v>
      </c>
      <c r="C34" s="34">
        <v>0</v>
      </c>
      <c r="D34" s="129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29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29">
        <v>0</v>
      </c>
    </row>
    <row r="37" spans="1:5" x14ac:dyDescent="0.2">
      <c r="A37" s="130">
        <v>1250</v>
      </c>
      <c r="B37" s="131" t="s">
        <v>245</v>
      </c>
      <c r="C37" s="132">
        <f>SUM(C38:C42)</f>
        <v>0</v>
      </c>
      <c r="D37" s="132">
        <f>SUM(D38:D42)</f>
        <v>0</v>
      </c>
      <c r="E37" s="131"/>
    </row>
    <row r="38" spans="1:5" x14ac:dyDescent="0.2">
      <c r="A38" s="33">
        <v>1251</v>
      </c>
      <c r="B38" s="29" t="s">
        <v>246</v>
      </c>
      <c r="C38" s="34">
        <v>0</v>
      </c>
      <c r="D38" s="129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29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29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29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29">
        <v>0</v>
      </c>
    </row>
    <row r="43" spans="1:5" x14ac:dyDescent="0.2">
      <c r="B43" s="133" t="s">
        <v>625</v>
      </c>
      <c r="C43" s="132">
        <f>C20+C28+C37</f>
        <v>0</v>
      </c>
      <c r="D43" s="132">
        <f>D20+D28+D37</f>
        <v>0</v>
      </c>
    </row>
    <row r="44" spans="1:5" s="127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6">
        <v>2023</v>
      </c>
      <c r="D46" s="126">
        <v>2022</v>
      </c>
      <c r="E46" s="32"/>
    </row>
    <row r="47" spans="1:5" s="127" customFormat="1" x14ac:dyDescent="0.2">
      <c r="A47" s="130">
        <v>3210</v>
      </c>
      <c r="B47" s="131" t="s">
        <v>626</v>
      </c>
      <c r="C47" s="132">
        <v>215864.86</v>
      </c>
      <c r="D47" s="132">
        <v>0</v>
      </c>
    </row>
    <row r="48" spans="1:5" x14ac:dyDescent="0.2">
      <c r="A48" s="128"/>
      <c r="B48" s="133" t="s">
        <v>614</v>
      </c>
      <c r="C48" s="132">
        <f>C51+C63+C91+C94+C49</f>
        <v>653.11</v>
      </c>
      <c r="D48" s="132">
        <f>D51+D63+D91+D94+D49</f>
        <v>55178.879999999997</v>
      </c>
    </row>
    <row r="49" spans="1:4" s="127" customFormat="1" x14ac:dyDescent="0.2">
      <c r="A49" s="146">
        <v>5100</v>
      </c>
      <c r="B49" s="147" t="s">
        <v>358</v>
      </c>
      <c r="C49" s="148">
        <f>SUM(C50:C50)</f>
        <v>0</v>
      </c>
      <c r="D49" s="148">
        <f>SUM(D50:D50)</f>
        <v>0</v>
      </c>
    </row>
    <row r="50" spans="1:4" s="127" customFormat="1" x14ac:dyDescent="0.2">
      <c r="A50" s="149">
        <v>5130</v>
      </c>
      <c r="B50" s="150" t="s">
        <v>647</v>
      </c>
      <c r="C50" s="151">
        <v>0</v>
      </c>
      <c r="D50" s="151">
        <v>0</v>
      </c>
    </row>
    <row r="51" spans="1:4" x14ac:dyDescent="0.2">
      <c r="A51" s="130">
        <v>5400</v>
      </c>
      <c r="B51" s="131" t="s">
        <v>423</v>
      </c>
      <c r="C51" s="132">
        <f>C52+C54+C56+C58+C60</f>
        <v>0</v>
      </c>
      <c r="D51" s="132">
        <f>D52+D54+D56+D58+D60</f>
        <v>0</v>
      </c>
    </row>
    <row r="52" spans="1:4" x14ac:dyDescent="0.2">
      <c r="A52" s="128">
        <v>5410</v>
      </c>
      <c r="B52" s="127" t="s">
        <v>615</v>
      </c>
      <c r="C52" s="129">
        <f>C53</f>
        <v>0</v>
      </c>
      <c r="D52" s="129">
        <f>D53</f>
        <v>0</v>
      </c>
    </row>
    <row r="53" spans="1:4" x14ac:dyDescent="0.2">
      <c r="A53" s="128">
        <v>5411</v>
      </c>
      <c r="B53" s="127" t="s">
        <v>425</v>
      </c>
      <c r="C53" s="129">
        <v>0</v>
      </c>
      <c r="D53" s="129">
        <v>0</v>
      </c>
    </row>
    <row r="54" spans="1:4" x14ac:dyDescent="0.2">
      <c r="A54" s="128">
        <v>5420</v>
      </c>
      <c r="B54" s="127" t="s">
        <v>616</v>
      </c>
      <c r="C54" s="129">
        <f>C55</f>
        <v>0</v>
      </c>
      <c r="D54" s="129">
        <f>D55</f>
        <v>0</v>
      </c>
    </row>
    <row r="55" spans="1:4" x14ac:dyDescent="0.2">
      <c r="A55" s="128">
        <v>5421</v>
      </c>
      <c r="B55" s="127" t="s">
        <v>428</v>
      </c>
      <c r="C55" s="129">
        <v>0</v>
      </c>
      <c r="D55" s="129">
        <v>0</v>
      </c>
    </row>
    <row r="56" spans="1:4" x14ac:dyDescent="0.2">
      <c r="A56" s="128">
        <v>5430</v>
      </c>
      <c r="B56" s="127" t="s">
        <v>617</v>
      </c>
      <c r="C56" s="129">
        <f>C57</f>
        <v>0</v>
      </c>
      <c r="D56" s="129">
        <f>D57</f>
        <v>0</v>
      </c>
    </row>
    <row r="57" spans="1:4" x14ac:dyDescent="0.2">
      <c r="A57" s="128">
        <v>5431</v>
      </c>
      <c r="B57" s="127" t="s">
        <v>431</v>
      </c>
      <c r="C57" s="129">
        <v>0</v>
      </c>
      <c r="D57" s="129">
        <v>0</v>
      </c>
    </row>
    <row r="58" spans="1:4" x14ac:dyDescent="0.2">
      <c r="A58" s="128">
        <v>5440</v>
      </c>
      <c r="B58" s="127" t="s">
        <v>618</v>
      </c>
      <c r="C58" s="129">
        <f>C59</f>
        <v>0</v>
      </c>
      <c r="D58" s="129">
        <f>D59</f>
        <v>0</v>
      </c>
    </row>
    <row r="59" spans="1:4" x14ac:dyDescent="0.2">
      <c r="A59" s="128">
        <v>5441</v>
      </c>
      <c r="B59" s="127" t="s">
        <v>618</v>
      </c>
      <c r="C59" s="129">
        <v>0</v>
      </c>
      <c r="D59" s="129">
        <v>0</v>
      </c>
    </row>
    <row r="60" spans="1:4" x14ac:dyDescent="0.2">
      <c r="A60" s="128">
        <v>5450</v>
      </c>
      <c r="B60" s="127" t="s">
        <v>619</v>
      </c>
      <c r="C60" s="129">
        <f>SUM(C61:C62)</f>
        <v>0</v>
      </c>
      <c r="D60" s="129">
        <f>SUM(D61:D62)</f>
        <v>0</v>
      </c>
    </row>
    <row r="61" spans="1:4" x14ac:dyDescent="0.2">
      <c r="A61" s="128">
        <v>5451</v>
      </c>
      <c r="B61" s="127" t="s">
        <v>435</v>
      </c>
      <c r="C61" s="129">
        <v>0</v>
      </c>
      <c r="D61" s="129">
        <v>0</v>
      </c>
    </row>
    <row r="62" spans="1:4" x14ac:dyDescent="0.2">
      <c r="A62" s="128">
        <v>5452</v>
      </c>
      <c r="B62" s="127" t="s">
        <v>436</v>
      </c>
      <c r="C62" s="129">
        <v>0</v>
      </c>
      <c r="D62" s="129">
        <v>0</v>
      </c>
    </row>
    <row r="63" spans="1:4" x14ac:dyDescent="0.2">
      <c r="A63" s="130">
        <v>5500</v>
      </c>
      <c r="B63" s="131" t="s">
        <v>437</v>
      </c>
      <c r="C63" s="132">
        <f>C64+C73+C76+C82</f>
        <v>0</v>
      </c>
      <c r="D63" s="132">
        <f>D64+D73+D76+D82</f>
        <v>55178.879999999997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55178.879999999997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55178.879999999997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0">
        <v>5600</v>
      </c>
      <c r="B91" s="131" t="s">
        <v>79</v>
      </c>
      <c r="C91" s="132">
        <f>C92</f>
        <v>0</v>
      </c>
      <c r="D91" s="132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0">
        <v>2110</v>
      </c>
      <c r="B94" s="136" t="s">
        <v>627</v>
      </c>
      <c r="C94" s="132">
        <f>SUM(C95:C99)</f>
        <v>653.11</v>
      </c>
      <c r="D94" s="132">
        <f>SUM(D95:D99)</f>
        <v>0</v>
      </c>
    </row>
    <row r="95" spans="1:4" x14ac:dyDescent="0.2">
      <c r="A95" s="128">
        <v>2111</v>
      </c>
      <c r="B95" s="127" t="s">
        <v>628</v>
      </c>
      <c r="C95" s="129">
        <v>202</v>
      </c>
      <c r="D95" s="129">
        <v>0</v>
      </c>
    </row>
    <row r="96" spans="1:4" x14ac:dyDescent="0.2">
      <c r="A96" s="128">
        <v>2112</v>
      </c>
      <c r="B96" s="127" t="s">
        <v>629</v>
      </c>
      <c r="C96" s="129">
        <v>451.11</v>
      </c>
      <c r="D96" s="129">
        <v>0</v>
      </c>
    </row>
    <row r="97" spans="1:4" x14ac:dyDescent="0.2">
      <c r="A97" s="128">
        <v>2112</v>
      </c>
      <c r="B97" s="127" t="s">
        <v>630</v>
      </c>
      <c r="C97" s="129">
        <v>0</v>
      </c>
      <c r="D97" s="129">
        <v>0</v>
      </c>
    </row>
    <row r="98" spans="1:4" x14ac:dyDescent="0.2">
      <c r="A98" s="128">
        <v>2115</v>
      </c>
      <c r="B98" s="127" t="s">
        <v>631</v>
      </c>
      <c r="C98" s="129">
        <v>0</v>
      </c>
      <c r="D98" s="129">
        <v>0</v>
      </c>
    </row>
    <row r="99" spans="1:4" x14ac:dyDescent="0.2">
      <c r="A99" s="128">
        <v>2114</v>
      </c>
      <c r="B99" s="127" t="s">
        <v>632</v>
      </c>
      <c r="C99" s="129">
        <v>0</v>
      </c>
      <c r="D99" s="129">
        <v>0</v>
      </c>
    </row>
    <row r="100" spans="1:4" x14ac:dyDescent="0.2">
      <c r="A100" s="128"/>
      <c r="B100" s="133" t="s">
        <v>633</v>
      </c>
      <c r="C100" s="132">
        <f>+C101</f>
        <v>0</v>
      </c>
      <c r="D100" s="132">
        <f>+D101</f>
        <v>0</v>
      </c>
    </row>
    <row r="101" spans="1:4" s="127" customFormat="1" x14ac:dyDescent="0.2">
      <c r="A101" s="146">
        <v>3100</v>
      </c>
      <c r="B101" s="152" t="s">
        <v>648</v>
      </c>
      <c r="C101" s="153">
        <f>SUM(C102:C105)</f>
        <v>0</v>
      </c>
      <c r="D101" s="153">
        <f>SUM(D102:D105)</f>
        <v>0</v>
      </c>
    </row>
    <row r="102" spans="1:4" s="127" customFormat="1" x14ac:dyDescent="0.2">
      <c r="A102" s="149"/>
      <c r="B102" s="154" t="s">
        <v>649</v>
      </c>
      <c r="C102" s="155">
        <v>0</v>
      </c>
      <c r="D102" s="155">
        <v>0</v>
      </c>
    </row>
    <row r="103" spans="1:4" s="127" customFormat="1" x14ac:dyDescent="0.2">
      <c r="A103" s="149"/>
      <c r="B103" s="154" t="s">
        <v>650</v>
      </c>
      <c r="C103" s="155">
        <v>0</v>
      </c>
      <c r="D103" s="155">
        <v>0</v>
      </c>
    </row>
    <row r="104" spans="1:4" s="127" customFormat="1" x14ac:dyDescent="0.2">
      <c r="A104" s="149"/>
      <c r="B104" s="154" t="s">
        <v>651</v>
      </c>
      <c r="C104" s="155">
        <v>0</v>
      </c>
      <c r="D104" s="155">
        <v>0</v>
      </c>
    </row>
    <row r="105" spans="1:4" s="127" customFormat="1" x14ac:dyDescent="0.2">
      <c r="A105" s="149"/>
      <c r="B105" s="154" t="s">
        <v>652</v>
      </c>
      <c r="C105" s="155">
        <v>0</v>
      </c>
      <c r="D105" s="155">
        <v>0</v>
      </c>
    </row>
    <row r="106" spans="1:4" s="127" customFormat="1" x14ac:dyDescent="0.2">
      <c r="A106" s="149"/>
      <c r="B106" s="157" t="s">
        <v>653</v>
      </c>
      <c r="C106" s="148">
        <f>+C107</f>
        <v>0</v>
      </c>
      <c r="D106" s="148">
        <f>+D107</f>
        <v>0</v>
      </c>
    </row>
    <row r="107" spans="1:4" s="127" customFormat="1" x14ac:dyDescent="0.2">
      <c r="A107" s="146">
        <v>1270</v>
      </c>
      <c r="B107" s="156" t="s">
        <v>251</v>
      </c>
      <c r="C107" s="153">
        <f>+C108</f>
        <v>0</v>
      </c>
      <c r="D107" s="153">
        <f>+D108</f>
        <v>0</v>
      </c>
    </row>
    <row r="108" spans="1:4" s="127" customFormat="1" x14ac:dyDescent="0.2">
      <c r="A108" s="149">
        <v>1273</v>
      </c>
      <c r="B108" s="150" t="s">
        <v>654</v>
      </c>
      <c r="C108" s="155">
        <v>0</v>
      </c>
      <c r="D108" s="155">
        <v>0</v>
      </c>
    </row>
    <row r="109" spans="1:4" s="127" customFormat="1" x14ac:dyDescent="0.2">
      <c r="A109" s="149"/>
      <c r="B109" s="157" t="s">
        <v>655</v>
      </c>
      <c r="C109" s="148">
        <f>+C110+C112</f>
        <v>0</v>
      </c>
      <c r="D109" s="148">
        <f>+D110+D112</f>
        <v>0</v>
      </c>
    </row>
    <row r="110" spans="1:4" s="127" customFormat="1" x14ac:dyDescent="0.2">
      <c r="A110" s="146">
        <v>4300</v>
      </c>
      <c r="B110" s="152" t="s">
        <v>656</v>
      </c>
      <c r="C110" s="153">
        <f>+C111</f>
        <v>0</v>
      </c>
      <c r="D110" s="158">
        <f>+D111</f>
        <v>0</v>
      </c>
    </row>
    <row r="111" spans="1:4" s="127" customFormat="1" x14ac:dyDescent="0.2">
      <c r="A111" s="149">
        <v>4399</v>
      </c>
      <c r="B111" s="154" t="s">
        <v>351</v>
      </c>
      <c r="C111" s="155">
        <v>0</v>
      </c>
      <c r="D111" s="155">
        <v>0</v>
      </c>
    </row>
    <row r="112" spans="1:4" x14ac:dyDescent="0.2">
      <c r="A112" s="130">
        <v>1120</v>
      </c>
      <c r="B112" s="137" t="s">
        <v>634</v>
      </c>
      <c r="C112" s="132">
        <f>SUM(C113:C121)</f>
        <v>0</v>
      </c>
      <c r="D112" s="132">
        <f>SUM(D113:D121)</f>
        <v>0</v>
      </c>
    </row>
    <row r="113" spans="1:4" x14ac:dyDescent="0.2">
      <c r="A113" s="128">
        <v>1124</v>
      </c>
      <c r="B113" s="138" t="s">
        <v>635</v>
      </c>
      <c r="C113" s="139">
        <v>0</v>
      </c>
      <c r="D113" s="129">
        <v>0</v>
      </c>
    </row>
    <row r="114" spans="1:4" x14ac:dyDescent="0.2">
      <c r="A114" s="128">
        <v>1124</v>
      </c>
      <c r="B114" s="138" t="s">
        <v>636</v>
      </c>
      <c r="C114" s="139">
        <v>0</v>
      </c>
      <c r="D114" s="129">
        <v>0</v>
      </c>
    </row>
    <row r="115" spans="1:4" x14ac:dyDescent="0.2">
      <c r="A115" s="128">
        <v>1124</v>
      </c>
      <c r="B115" s="138" t="s">
        <v>637</v>
      </c>
      <c r="C115" s="139">
        <v>0</v>
      </c>
      <c r="D115" s="129">
        <v>0</v>
      </c>
    </row>
    <row r="116" spans="1:4" x14ac:dyDescent="0.2">
      <c r="A116" s="128">
        <v>1124</v>
      </c>
      <c r="B116" s="138" t="s">
        <v>638</v>
      </c>
      <c r="C116" s="139">
        <v>0</v>
      </c>
      <c r="D116" s="129">
        <v>0</v>
      </c>
    </row>
    <row r="117" spans="1:4" x14ac:dyDescent="0.2">
      <c r="A117" s="128">
        <v>1124</v>
      </c>
      <c r="B117" s="138" t="s">
        <v>639</v>
      </c>
      <c r="C117" s="129">
        <v>0</v>
      </c>
      <c r="D117" s="129">
        <v>0</v>
      </c>
    </row>
    <row r="118" spans="1:4" x14ac:dyDescent="0.2">
      <c r="A118" s="128">
        <v>1124</v>
      </c>
      <c r="B118" s="138" t="s">
        <v>640</v>
      </c>
      <c r="C118" s="129">
        <v>0</v>
      </c>
      <c r="D118" s="129">
        <v>0</v>
      </c>
    </row>
    <row r="119" spans="1:4" x14ac:dyDescent="0.2">
      <c r="A119" s="128">
        <v>1122</v>
      </c>
      <c r="B119" s="138" t="s">
        <v>641</v>
      </c>
      <c r="C119" s="129">
        <v>0</v>
      </c>
      <c r="D119" s="129">
        <v>0</v>
      </c>
    </row>
    <row r="120" spans="1:4" x14ac:dyDescent="0.2">
      <c r="A120" s="128">
        <v>1122</v>
      </c>
      <c r="B120" s="138" t="s">
        <v>642</v>
      </c>
      <c r="C120" s="139">
        <v>0</v>
      </c>
      <c r="D120" s="129">
        <v>0</v>
      </c>
    </row>
    <row r="121" spans="1:4" x14ac:dyDescent="0.2">
      <c r="A121" s="128">
        <v>1122</v>
      </c>
      <c r="B121" s="138" t="s">
        <v>643</v>
      </c>
      <c r="C121" s="129">
        <v>0</v>
      </c>
      <c r="D121" s="129">
        <v>0</v>
      </c>
    </row>
    <row r="122" spans="1:4" x14ac:dyDescent="0.2">
      <c r="A122" s="128"/>
      <c r="B122" s="140" t="s">
        <v>644</v>
      </c>
      <c r="C122" s="132">
        <f>C47+C48+C100-C106-C109</f>
        <v>216517.96999999997</v>
      </c>
      <c r="D122" s="132">
        <f>D47+D48+D100-D106-D109</f>
        <v>55178.879999999997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4" t="s">
        <v>187</v>
      </c>
      <c r="B2" s="95" t="s">
        <v>50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78</v>
      </c>
    </row>
    <row r="5" spans="1:2" ht="14.1" customHeight="1" x14ac:dyDescent="0.2">
      <c r="B5" s="99" t="s">
        <v>51</v>
      </c>
    </row>
    <row r="6" spans="1:2" ht="14.1" customHeight="1" x14ac:dyDescent="0.2">
      <c r="B6" s="99" t="s">
        <v>148</v>
      </c>
    </row>
    <row r="7" spans="1:2" ht="14.1" customHeight="1" x14ac:dyDescent="0.2">
      <c r="B7" s="99" t="s">
        <v>149</v>
      </c>
    </row>
    <row r="8" spans="1:2" ht="14.1" customHeight="1" x14ac:dyDescent="0.2"/>
    <row r="9" spans="1:2" x14ac:dyDescent="0.2">
      <c r="A9" s="109" t="s">
        <v>29</v>
      </c>
      <c r="B9" s="101" t="s">
        <v>586</v>
      </c>
    </row>
    <row r="10" spans="1:2" ht="15" customHeight="1" x14ac:dyDescent="0.2">
      <c r="B10" s="101" t="s">
        <v>75</v>
      </c>
    </row>
    <row r="11" spans="1:2" ht="15" customHeight="1" x14ac:dyDescent="0.2">
      <c r="B11" s="111" t="s">
        <v>192</v>
      </c>
    </row>
    <row r="12" spans="1:2" ht="15" customHeight="1" x14ac:dyDescent="0.2"/>
    <row r="13" spans="1:2" x14ac:dyDescent="0.2">
      <c r="A13" s="109" t="s">
        <v>76</v>
      </c>
      <c r="B13" s="99" t="s">
        <v>587</v>
      </c>
    </row>
    <row r="14" spans="1:2" ht="15" customHeight="1" x14ac:dyDescent="0.2">
      <c r="B14" s="99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2023-07-31T18:44:07Z</cp:lastPrinted>
  <dcterms:created xsi:type="dcterms:W3CDTF">2012-12-11T20:36:24Z</dcterms:created>
  <dcterms:modified xsi:type="dcterms:W3CDTF">2023-07-31T19:46:22Z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