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9" i="65"/>
  <c r="D98" i="62"/>
  <c r="C98" i="62"/>
  <c r="C48" i="62"/>
  <c r="D131" i="62"/>
  <c r="C131" i="62"/>
  <c r="D121" i="62"/>
  <c r="C121" i="62"/>
  <c r="D113" i="62"/>
  <c r="C113" i="62"/>
  <c r="C111" i="62"/>
  <c r="D109" i="62"/>
  <c r="C109" i="62"/>
  <c r="D103" i="62"/>
  <c r="C103" i="62"/>
  <c r="D100" i="62"/>
  <c r="C100" i="62"/>
  <c r="D92" i="62"/>
  <c r="C92" i="62"/>
  <c r="D90" i="62"/>
  <c r="D89" i="62" s="1"/>
  <c r="C90" i="62"/>
  <c r="C89" i="62"/>
  <c r="D80" i="62"/>
  <c r="C80" i="62"/>
  <c r="D74" i="62"/>
  <c r="C74" i="62"/>
  <c r="C71" i="62"/>
  <c r="D62" i="62"/>
  <c r="D71" i="62"/>
  <c r="D61" i="62" s="1"/>
  <c r="D48" i="62" s="1"/>
  <c r="C62" i="62"/>
  <c r="D50" i="62"/>
  <c r="D52" i="62"/>
  <c r="D54" i="62"/>
  <c r="D56" i="62"/>
  <c r="D58" i="62"/>
  <c r="C58" i="62"/>
  <c r="C56" i="62"/>
  <c r="C54" i="62"/>
  <c r="C52" i="62"/>
  <c r="C50" i="62"/>
  <c r="D43" i="62"/>
  <c r="C43" i="62"/>
  <c r="D37" i="62"/>
  <c r="C37" i="62"/>
  <c r="D28" i="62"/>
  <c r="C28" i="62"/>
  <c r="D20" i="62"/>
  <c r="C20" i="62"/>
  <c r="D15" i="62"/>
  <c r="C15" i="62"/>
  <c r="C25" i="61"/>
  <c r="C21" i="61"/>
  <c r="C16" i="61"/>
  <c r="C107" i="60"/>
  <c r="C100" i="60"/>
  <c r="D106" i="60"/>
  <c r="D105" i="60"/>
  <c r="D104" i="60"/>
  <c r="D103" i="60"/>
  <c r="D102" i="60"/>
  <c r="D101" i="60"/>
  <c r="D116" i="60"/>
  <c r="D115" i="60"/>
  <c r="D114" i="60"/>
  <c r="D113" i="60"/>
  <c r="D112" i="60"/>
  <c r="D111" i="60"/>
  <c r="D110" i="60"/>
  <c r="D109" i="60"/>
  <c r="D107" i="60" s="1"/>
  <c r="D108" i="60"/>
  <c r="D126" i="60"/>
  <c r="D125" i="60"/>
  <c r="D124" i="60"/>
  <c r="D123" i="60"/>
  <c r="D122" i="60"/>
  <c r="D121" i="60"/>
  <c r="D120" i="60"/>
  <c r="D119" i="60"/>
  <c r="D117" i="60" s="1"/>
  <c r="D118" i="60"/>
  <c r="D138" i="60"/>
  <c r="D137" i="60" s="1"/>
  <c r="D139" i="60"/>
  <c r="D128" i="60"/>
  <c r="D131" i="60"/>
  <c r="D134" i="60"/>
  <c r="D142" i="60"/>
  <c r="D146" i="60"/>
  <c r="D149" i="60"/>
  <c r="D151" i="60"/>
  <c r="D157" i="60"/>
  <c r="D160" i="60"/>
  <c r="D161" i="60"/>
  <c r="D164" i="60"/>
  <c r="D167" i="60"/>
  <c r="D171" i="60"/>
  <c r="D174" i="60"/>
  <c r="D177" i="60"/>
  <c r="D180" i="60"/>
  <c r="D170" i="60" s="1"/>
  <c r="D182" i="60"/>
  <c r="D186" i="60"/>
  <c r="D185" i="60" s="1"/>
  <c r="D195" i="60"/>
  <c r="D198" i="60"/>
  <c r="D204" i="60"/>
  <c r="D214" i="60"/>
  <c r="C214" i="60"/>
  <c r="C204" i="60"/>
  <c r="C198" i="60"/>
  <c r="C195" i="60"/>
  <c r="C186" i="60"/>
  <c r="C182" i="60"/>
  <c r="C180" i="60"/>
  <c r="C177" i="60"/>
  <c r="C174" i="60"/>
  <c r="C171" i="60"/>
  <c r="C167" i="60"/>
  <c r="C164" i="60"/>
  <c r="C160" i="60" s="1"/>
  <c r="C161" i="60"/>
  <c r="C157" i="60"/>
  <c r="C151" i="60"/>
  <c r="C149" i="60"/>
  <c r="C146" i="60"/>
  <c r="C142" i="60"/>
  <c r="C137" i="60"/>
  <c r="C134" i="60"/>
  <c r="C131" i="60"/>
  <c r="C128" i="60"/>
  <c r="C117" i="60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" i="60"/>
  <c r="C139" i="59"/>
  <c r="C127" i="59"/>
  <c r="C120" i="59"/>
  <c r="D113" i="59"/>
  <c r="E113" i="59"/>
  <c r="F113" i="59"/>
  <c r="G113" i="59"/>
  <c r="C113" i="59"/>
  <c r="D103" i="59"/>
  <c r="E103" i="59"/>
  <c r="F103" i="59"/>
  <c r="G103" i="59"/>
  <c r="C103" i="59"/>
  <c r="C96" i="59"/>
  <c r="C90" i="59"/>
  <c r="D80" i="59"/>
  <c r="E80" i="59"/>
  <c r="C80" i="59"/>
  <c r="D74" i="59"/>
  <c r="E74" i="59"/>
  <c r="C74" i="59"/>
  <c r="D54" i="59"/>
  <c r="E54" i="59"/>
  <c r="D62" i="59"/>
  <c r="E62" i="59"/>
  <c r="C62" i="59"/>
  <c r="C54" i="59"/>
  <c r="C41" i="59"/>
  <c r="C32" i="59"/>
  <c r="D133" i="62" l="1"/>
  <c r="C133" i="62"/>
  <c r="C99" i="62"/>
  <c r="D99" i="62"/>
  <c r="C61" i="62"/>
  <c r="D49" i="62"/>
  <c r="C49" i="62"/>
  <c r="D100" i="60"/>
  <c r="D99" i="60" s="1"/>
  <c r="D98" i="60" s="1"/>
  <c r="C99" i="60"/>
  <c r="C98" i="60" s="1"/>
  <c r="D127" i="60"/>
  <c r="C185" i="60"/>
  <c r="C170" i="60"/>
  <c r="C127" i="60"/>
  <c r="C73" i="60"/>
  <c r="C8" i="60"/>
  <c r="F14" i="59" l="1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<sst xmlns="http://schemas.openxmlformats.org/spreadsheetml/2006/main" count="919" uniqueCount="647">
  <si>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</si>
  <si>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</si>
  <si>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</si>
  <si>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</si>
  <si>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</si>
  <si>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</si>
  <si>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</si>
  <si>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</si>
  <si>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</si>
  <si>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</si>
  <si>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</si>
  <si>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</si>
  <si>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</si>
  <si>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</si>
  <si>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</si>
  <si>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</si>
  <si>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</si>
  <si>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</si>
  <si>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</si>
  <si>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</si>
  <si>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</si>
  <si>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</si>
  <si>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</si>
  <si>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</si>
  <si>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</si>
  <si>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</si>
  <si>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</si>
  <si>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</si>
  <si>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</si>
  <si>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</si>
  <si>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</si>
  <si>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</si>
  <si>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</si>
  <si>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</si>
  <si>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</si>
  <si>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</si>
  <si>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</si>
  <si>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</si>
  <si>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</si>
  <si>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</si>
  <si>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</si>
  <si>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</si>
  <si>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</si>
  <si>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</si>
  <si>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</si>
  <si>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</si>
  <si>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</si>
  <si>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</si>
  <si>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</si>
  <si>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</si>
  <si>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</si>
  <si>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</si>
  <si>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</si>
  <si>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</si>
  <si>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</si>
  <si>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</si>
  <si>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</si>
  <si>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</si>
  <si>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</si>
  <si>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</si>
  <si>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</si>
  <si>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</si>
  <si>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</si>
  <si>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</si>
  <si>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</si>
  <si>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</si>
  <si>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</si>
  <si>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</si>
  <si>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</si>
  <si>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</si>
  <si>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</si>
  <si>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</si>
  <si>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</si>
  <si>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</si>
  <si>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</si>
  <si>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</si>
  <si>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</si>
  <si>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</si>
  <si>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</si>
  <si>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</si>
  <si>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</si>
  <si>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</si>
  <si>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</si>
  <si>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</si>
  <si>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</si>
  <si>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</si>
  <si>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</si>
  <si>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</si>
  <si>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</si>
  <si>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</si>
  <si>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</si>
  <si>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</si>
  <si>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</si>
  <si>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</si>
  <si>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</si>
  <si>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</si>
  <si>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</si>
  <si>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</si>
  <si>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</si>
  <si>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</si>
  <si>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</si>
  <si>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</si>
  <si>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</si>
  <si>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</si>
  <si>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</si>
  <si>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</si>
  <si>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</si>
  <si>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</si>
  <si>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</si>
  <si>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</si>
  <si>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</si>
  <si>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</si>
  <si>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</si>
  <si>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</si>
  <si>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</si>
  <si>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</si>
  <si>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</si>
  <si>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</si>
  <si>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</si>
  <si>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</si>
  <si>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</si>
  <si>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</si>
  <si>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</si>
  <si>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</si>
  <si>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</si>
  <si>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</si>
  <si>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</si>
  <si>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</si>
  <si>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</si>
  <si>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</si>
  <si>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</si>
  <si>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</si>
  <si>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</si>
  <si>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</si>
  <si>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</si>
  <si>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</si>
  <si>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</si>
  <si>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</si>
  <si>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</si>
  <si>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</si>
  <si>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</si>
  <si>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</si>
  <si>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</si>
  <si>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</si>
  <si>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</si>
  <si>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</si>
  <si>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</si>
  <si>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</si>
  <si>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</si>
  <si>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</si>
  <si>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</si>
  <si>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</si>
  <si>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</si>
  <si>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</si>
  <si>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</si>
  <si>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</si>
  <si>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</si>
  <si>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</si>
  <si>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</si>
  <si>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</si>
  <si>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</si>
  <si>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</si>
  <si>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</si>
  <si>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</si>
  <si>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</si>
  <si>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</si>
  <si>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</si>
  <si>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</si>
  <si>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</si>
  <si>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</si>
  <si>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</si>
  <si>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</si>
  <si>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</si>
  <si>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</si>
  <si>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</si>
  <si>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</si>
  <si>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</si>
  <si>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</si>
  <si>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</si>
  <si>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</si>
  <si>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</si>
  <si>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</si>
  <si>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</si>
  <si>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</si>
  <si>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</si>
  <si>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</si>
  <si>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</si>
  <si>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</si>
  <si>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</si>
  <si>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</si>
  <si>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</si>
  <si>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</si>
  <si>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</si>
  <si>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</si>
  <si>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</si>
  <si>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</si>
  <si>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</si>
  <si>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</si>
  <si>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</si>
  <si>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</si>
  <si>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</si>
  <si>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</si>
  <si>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</si>
  <si>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</si>
  <si>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</si>
  <si>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</si>
  <si>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</si>
  <si>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</si>
  <si>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</si>
  <si>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</si>
  <si>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</si>
  <si>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</si>
  <si>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</si>
  <si>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</si>
  <si>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</si>
  <si>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</si>
  <si>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</si>
  <si>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</si>
  <si>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</si>
  <si>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</si>
  <si>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</si>
  <si>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</si>
  <si>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</si>
  <si>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</si>
  <si>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</si>
  <si>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</si>
  <si>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</si>
  <si>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</si>
  <si>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</si>
  <si>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</si>
  <si>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</si>
  <si>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</si>
  <si>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</si>
  <si>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</si>
  <si>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</si>
  <si>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</si>
  <si>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</si>
  <si>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</si>
  <si>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</si>
  <si>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</si>
  <si>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</si>
  <si>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</si>
  <si>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</si>
  <si>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</si>
  <si>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</si>
  <si>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</si>
  <si>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</si>
  <si>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</si>
  <si>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</si>
  <si>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</si>
  <si>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</si>
  <si>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</si>
  <si>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</si>
  <si>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</si>
  <si>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</si>
  <si>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</si>
  <si>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</si>
  <si>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</si>
  <si>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</si>
  <si>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</si>
  <si>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</si>
  <si>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</si>
  <si>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</si>
  <si>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</si>
  <si>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</si>
  <si>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</si>
  <si>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</si>
  <si>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</si>
  <si>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</si>
  <si>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</si>
  <si>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</si>
  <si>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</si>
  <si>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</si>
  <si>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</si>
  <si>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</si>
  <si>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</si>
  <si>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</si>
  <si>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</si>
  <si>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</si>
  <si>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</si>
  <si>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</si>
  <si>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</si>
  <si>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</si>
  <si>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</si>
  <si>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</si>
  <si>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</si>
  <si>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</si>
  <si>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</si>
  <si>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</si>
  <si>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</si>
  <si>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</si>
  <si>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</si>
  <si>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</si>
  <si>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</si>
  <si>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</si>
  <si>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</si>
  <si>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</si>
  <si>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</si>
  <si>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</si>
  <si>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</si>
  <si>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</si>
  <si>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</si>
  <si>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</si>
  <si>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</si>
  <si>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</si>
  <si>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</si>
  <si>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</si>
  <si>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</si>
  <si>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</si>
  <si>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</si>
  <si>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</si>
  <si>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</si>
  <si>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</si>
  <si>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</si>
  <si>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</si>
  <si>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</si>
  <si>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</si>
  <si>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</si>
  <si>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</si>
  <si>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</si>
  <si>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</si>
  <si>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</si>
  <si>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</si>
  <si>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</si>
  <si>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</si>
  <si>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</si>
  <si>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</si>
  <si>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</si>
  <si>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</si>
  <si>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</si>
  <si>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</si>
  <si>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</si>
  <si>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</si>
  <si>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</si>
  <si>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</si>
  <si>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</si>
  <si>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</si>
  <si>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</si>
  <si>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</si>
  <si>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</si>
  <si>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</si>
  <si>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</si>
  <si>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</si>
  <si>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</si>
  <si>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</si>
  <si>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</si>
  <si>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</si>
  <si>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</si>
  <si>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</si>
  <si>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</si>
  <si>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</si>
  <si>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</si>
  <si>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</si>
  <si>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</si>
  <si>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</si>
  <si>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</si>
  <si>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</si>
  <si>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</si>
  <si>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</si>
  <si>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</si>
  <si>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</si>
  <si>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</si>
  <si>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</si>
  <si>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</si>
  <si>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</si>
  <si>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</si>
  <si>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</si>
  <si>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</si>
  <si>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</si>
  <si>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</si>
  <si>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</si>
  <si>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</si>
  <si>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</si>
  <si>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</si>
  <si>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</si>
  <si>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</si>
  <si>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</si>
  <si>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</si>
  <si>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</si>
  <si>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</si>
  <si>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</si>
  <si>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</si>
  <si>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</si>
  <si>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</si>
  <si>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</si>
  <si>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</si>
  <si>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</si>
  <si>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</si>
  <si>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</si>
  <si>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</si>
  <si>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</si>
  <si>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</si>
  <si>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</si>
  <si>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</si>
  <si>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</si>
  <si>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</si>
  <si>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</si>
  <si>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</si>
  <si>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</si>
  <si>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</si>
  <si>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</si>
  <si>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</si>
  <si>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</si>
  <si>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</si>
  <si>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</si>
  <si>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</si>
  <si>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</si>
  <si>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</si>
  <si>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</si>
  <si>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</si>
  <si>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</si>
  <si>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</si>
  <si>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</si>
  <si>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</si>
  <si>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</si>
  <si>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</si>
  <si>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</si>
  <si>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</si>
  <si>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</si>
  <si>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</si>
  <si>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</si>
  <si>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</si>
  <si>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</si>
  <si>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</si>
  <si>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</si>
  <si>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</si>
  <si>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</si>
  <si>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</si>
  <si>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</si>
  <si>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</si>
  <si>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</si>
  <si>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</si>
  <si>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</si>
  <si>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</si>
  <si>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</si>
  <si>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</si>
  <si>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</si>
  <si>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</si>
  <si>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</si>
  <si>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</si>
  <si>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</si>
  <si>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</si>
  <si>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</si>
  <si>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</si>
  <si>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</si>
  <si>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</si>
  <si>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</si>
  <si>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</si>
  <si>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</si>
  <si>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</si>
  <si>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</si>
  <si>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</si>
  <si>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</si>
  <si>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</si>
  <si>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</si>
  <si>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</si>
  <si>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</si>
  <si>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</si>
  <si>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</si>
  <si>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</si>
  <si>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</si>
  <si>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</si>
  <si>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</si>
  <si>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</si>
  <si>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</si>
  <si>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</si>
  <si>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</si>
  <si>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</si>
  <si>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</si>
  <si>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</si>
  <si>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</si>
  <si>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</si>
  <si>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</si>
  <si>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</si>
  <si>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</si>
  <si>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</si>
  <si>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</si>
  <si>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</si>
  <si>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</si>
  <si>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</si>
  <si>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</si>
  <si>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</si>
  <si>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</si>
  <si>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</si>
  <si>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</si>
  <si>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</si>
  <si>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</si>
  <si>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</si>
  <si>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</si>
  <si>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</si>
  <si>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</si>
  <si>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</si>
  <si>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</si>
  <si>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</si>
  <si>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</si>
  <si>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</si>
  <si>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</si>
  <si>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</si>
  <si>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</si>
  <si>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</si>
  <si>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</si>
  <si>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</si>
  <si>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</si>
  <si>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</si>
  <si>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</si>
  <si>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</si>
  <si>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</si>
  <si>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</si>
  <si>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</si>
  <si>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</si>
  <si>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</si>
  <si>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</si>
  <si>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</si>
  <si>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</si>
  <si>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</si>
  <si>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</si>
  <si>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</si>
  <si>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</si>
  <si>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</si>
  <si>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</si>
  <si>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</si>
  <si>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</si>
  <si>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</si>
  <si>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</si>
  <si>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</si>
  <si>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</si>
  <si>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</si>
  <si>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</si>
  <si>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</si>
  <si>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</si>
  <si>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</si>
  <si>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</si>
  <si>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</si>
  <si>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</si>
  <si>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</si>
  <si>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</si>
  <si>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</si>
  <si>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</si>
  <si>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</si>
  <si>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</si>
  <si>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</si>
  <si>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</si>
  <si>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</si>
  <si>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</si>
  <si>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</si>
  <si>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</si>
  <si>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</si>
  <si>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</si>
  <si>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</si>
  <si>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</si>
  <si>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</si>
  <si>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</si>
  <si>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</si>
  <si>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</si>
  <si>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</si>
  <si>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</si>
  <si>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</si>
  <si>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</si>
  <si>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</si>
  <si>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</si>
  <si>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</si>
  <si>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</si>
  <si>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</si>
  <si>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</si>
  <si>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</si>
  <si>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</si>
  <si>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</si>
  <si>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</si>
  <si>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</si>
  <si>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</si>
  <si>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</si>
  <si>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</si>
  <si>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</si>
  <si>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</si>
  <si>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</si>
  <si>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</si>
  <si>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</si>
  <si>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</si>
  <si>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</si>
  <si>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</si>
  <si>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</si>
  <si>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</si>
  <si>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</si>
  <si>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</si>
  <si>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</si>
  <si>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</si>
  <si>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</si>
  <si>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</si>
  <si>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</si>
  <si>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</si>
  <si>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</si>
  <si>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</si>
  <si>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</si>
  <si>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</si>
  <si>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</si>
  <si>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</si>
  <si>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</si>
  <si>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</si>
  <si>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</si>
  <si>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</si>
  <si>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</si>
  <si>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</si>
  <si>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</si>
  <si>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</si>
  <si>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</si>
  <si>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</si>
  <si>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</si>
  <si>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</si>
  <si>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</si>
  <si>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</si>
  <si>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</si>
  <si>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</si>
  <si>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</si>
  <si>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</si>
  <si>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</si>
  <si>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</si>
  <si>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</si>
  <si>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</si>
  <si>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</si>
  <si>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</si>
  <si>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</si>
  <si>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</si>
  <si>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</si>
  <si>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</si>
  <si>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</si>
  <si>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</si>
  <si>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</si>
  <si>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</si>
  <si>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</si>
  <si>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</si>
  <si>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</si>
  <si>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</si>
  <si>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</si>
  <si>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</si>
  <si>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</si>
  <si>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</si>
  <si>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</si>
  <si>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</si>
  <si>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</si>
  <si>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</si>
  <si>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</si>
  <si>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</si>
  <si>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</si>
  <si>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</si>
  <si>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</si>
  <si>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Comisión Municipal del Deporte de Dolores Hidalgo, CIN
Estado Analítico de Ingresos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</si>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</sst>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Continuous" vertic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18" activePane="bottomLeft" state="frozen"/>
      <selection activeCell="A14" sqref="A14:B14"/>
      <selection pane="bottomLeft" activeCell="B36" sqref="B36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ht="22.5" x14ac:dyDescent="0.2">
      <c r="A1" s="155" t="s">
        <v>645</v>
      </c>
      <c r="B1" s="146"/>
      <c r="C1" s="147" t="s">
        <v>0</v>
      </c>
      <c r="D1" s="148">
        <v>2023</v>
      </c>
    </row>
    <row r="2" spans="1:4" x14ac:dyDescent="0.2">
      <c r="A2" s="149" t="s">
        <v>1</v>
      </c>
      <c r="B2" s="142"/>
      <c r="C2" s="150" t="s">
        <v>2</v>
      </c>
      <c r="D2" s="151" t="s">
        <v>3</v>
      </c>
    </row>
    <row r="3" spans="1:4" x14ac:dyDescent="0.2">
      <c r="A3" s="149" t="s">
        <v>646</v>
      </c>
      <c r="B3" s="142"/>
      <c r="C3" s="150" t="s">
        <v>4</v>
      </c>
      <c r="D3" s="152">
        <v>3</v>
      </c>
    </row>
    <row r="4" spans="1:4" x14ac:dyDescent="0.2">
      <c r="A4" s="153" t="s">
        <v>5</v>
      </c>
      <c r="B4" s="143"/>
      <c r="C4" s="143"/>
      <c r="D4" s="154"/>
    </row>
    <row r="5" spans="1:4" ht="15" customHeight="1" x14ac:dyDescent="0.2">
      <c r="A5" s="144" t="s">
        <v>6</v>
      </c>
      <c r="B5" s="145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6" t="s">
        <v>64</v>
      </c>
      <c r="B43" s="156"/>
      <c r="C43" s="137"/>
      <c r="D43" s="13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1" t="str">
        <f>ESF!A1</f>
        <v>Comisión Municipal del Deporte de Dolores Hidalgo, CIN
Estado Analítico de Ingresos</v>
      </c>
      <c r="B1" s="162"/>
      <c r="C1" s="163"/>
    </row>
    <row r="2" spans="1:3" s="54" customFormat="1" ht="18" customHeight="1" x14ac:dyDescent="0.25">
      <c r="A2" s="164" t="s">
        <v>521</v>
      </c>
      <c r="B2" s="165"/>
      <c r="C2" s="166"/>
    </row>
    <row r="3" spans="1:3" s="54" customFormat="1" ht="18" customHeight="1" x14ac:dyDescent="0.25">
      <c r="A3" s="164" t="str">
        <f>ESF!A3</f>
        <v>Correspondiente del 1 de enero al 30 de septiembre de 2023</v>
      </c>
      <c r="B3" s="165"/>
      <c r="C3" s="166"/>
    </row>
    <row r="4" spans="1:3" s="56" customFormat="1" x14ac:dyDescent="0.2">
      <c r="A4" s="167" t="s">
        <v>522</v>
      </c>
      <c r="B4" s="168"/>
      <c r="C4" s="169"/>
    </row>
    <row r="5" spans="1:3" x14ac:dyDescent="0.2">
      <c r="A5" s="70" t="s">
        <v>523</v>
      </c>
      <c r="B5" s="70"/>
      <c r="C5" s="71">
        <v>2977293.65</v>
      </c>
    </row>
    <row r="6" spans="1:3" x14ac:dyDescent="0.2">
      <c r="A6" s="72"/>
      <c r="B6" s="73"/>
      <c r="C6" s="74"/>
    </row>
    <row r="7" spans="1:3" x14ac:dyDescent="0.2">
      <c r="A7" s="83" t="s">
        <v>524</v>
      </c>
      <c r="B7" s="83"/>
      <c r="C7" s="75">
        <f>SUM(C8:C13)</f>
        <v>0</v>
      </c>
    </row>
    <row r="8" spans="1:3" x14ac:dyDescent="0.2">
      <c r="A8" s="91" t="s">
        <v>525</v>
      </c>
      <c r="B8" s="90" t="s">
        <v>313</v>
      </c>
      <c r="C8" s="76">
        <v>0</v>
      </c>
    </row>
    <row r="9" spans="1:3" x14ac:dyDescent="0.2">
      <c r="A9" s="77" t="s">
        <v>526</v>
      </c>
      <c r="B9" s="78" t="s">
        <v>527</v>
      </c>
      <c r="C9" s="76">
        <v>0</v>
      </c>
    </row>
    <row r="10" spans="1:3" x14ac:dyDescent="0.2">
      <c r="A10" s="77" t="s">
        <v>528</v>
      </c>
      <c r="B10" s="78" t="s">
        <v>322</v>
      </c>
      <c r="C10" s="76">
        <v>0</v>
      </c>
    </row>
    <row r="11" spans="1:3" x14ac:dyDescent="0.2">
      <c r="A11" s="77" t="s">
        <v>529</v>
      </c>
      <c r="B11" s="78" t="s">
        <v>323</v>
      </c>
      <c r="C11" s="76">
        <v>0</v>
      </c>
    </row>
    <row r="12" spans="1:3" x14ac:dyDescent="0.2">
      <c r="A12" s="77" t="s">
        <v>530</v>
      </c>
      <c r="B12" s="78" t="s">
        <v>324</v>
      </c>
      <c r="C12" s="76">
        <v>0</v>
      </c>
    </row>
    <row r="13" spans="1:3" x14ac:dyDescent="0.2">
      <c r="A13" s="79" t="s">
        <v>531</v>
      </c>
      <c r="B13" s="80" t="s">
        <v>532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533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534</v>
      </c>
      <c r="C16" s="76">
        <v>0</v>
      </c>
    </row>
    <row r="17" spans="1:3" x14ac:dyDescent="0.2">
      <c r="A17" s="85">
        <v>3.2</v>
      </c>
      <c r="B17" s="78" t="s">
        <v>535</v>
      </c>
      <c r="C17" s="76">
        <v>0</v>
      </c>
    </row>
    <row r="18" spans="1:3" x14ac:dyDescent="0.2">
      <c r="A18" s="85">
        <v>3.3</v>
      </c>
      <c r="B18" s="80" t="s">
        <v>536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537</v>
      </c>
      <c r="B20" s="89"/>
      <c r="C20" s="71">
        <f>C5+C7-C15</f>
        <v>2977293.65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0" t="str">
        <f>ESF!A1</f>
        <v>Comisión Municipal del Deporte de Dolores Hidalgo, CIN
Estado Analítico de Ingresos</v>
      </c>
      <c r="B1" s="171"/>
      <c r="C1" s="172"/>
    </row>
    <row r="2" spans="1:3" s="57" customFormat="1" ht="18.95" customHeight="1" x14ac:dyDescent="0.25">
      <c r="A2" s="173" t="s">
        <v>538</v>
      </c>
      <c r="B2" s="174"/>
      <c r="C2" s="175"/>
    </row>
    <row r="3" spans="1:3" s="57" customFormat="1" ht="18.95" customHeight="1" x14ac:dyDescent="0.25">
      <c r="A3" s="173" t="str">
        <f>ESF!A3</f>
        <v>Correspondiente del 1 de enero al 30 de septiembre de 2023</v>
      </c>
      <c r="B3" s="174"/>
      <c r="C3" s="175"/>
    </row>
    <row r="4" spans="1:3" x14ac:dyDescent="0.2">
      <c r="A4" s="167" t="s">
        <v>522</v>
      </c>
      <c r="B4" s="168"/>
      <c r="C4" s="169"/>
    </row>
    <row r="5" spans="1:3" x14ac:dyDescent="0.2">
      <c r="A5" s="100" t="s">
        <v>539</v>
      </c>
      <c r="B5" s="70"/>
      <c r="C5" s="93">
        <v>2464088.4700000002</v>
      </c>
    </row>
    <row r="6" spans="1:3" x14ac:dyDescent="0.2">
      <c r="A6" s="94"/>
      <c r="B6" s="73"/>
      <c r="C6" s="95"/>
    </row>
    <row r="7" spans="1:3" x14ac:dyDescent="0.2">
      <c r="A7" s="83" t="s">
        <v>540</v>
      </c>
      <c r="B7" s="96"/>
      <c r="C7" s="75">
        <f>SUM(C8:C28)</f>
        <v>0</v>
      </c>
    </row>
    <row r="8" spans="1:3" x14ac:dyDescent="0.2">
      <c r="A8" s="101">
        <v>2.1</v>
      </c>
      <c r="B8" s="102" t="s">
        <v>344</v>
      </c>
      <c r="C8" s="103">
        <v>0</v>
      </c>
    </row>
    <row r="9" spans="1:3" x14ac:dyDescent="0.2">
      <c r="A9" s="101">
        <v>2.2000000000000002</v>
      </c>
      <c r="B9" s="102" t="s">
        <v>341</v>
      </c>
      <c r="C9" s="103">
        <v>0</v>
      </c>
    </row>
    <row r="10" spans="1:3" x14ac:dyDescent="0.2">
      <c r="A10" s="110">
        <v>2.2999999999999998</v>
      </c>
      <c r="B10" s="92" t="s">
        <v>130</v>
      </c>
      <c r="C10" s="103">
        <v>0</v>
      </c>
    </row>
    <row r="11" spans="1:3" x14ac:dyDescent="0.2">
      <c r="A11" s="110">
        <v>2.4</v>
      </c>
      <c r="B11" s="92" t="s">
        <v>131</v>
      </c>
      <c r="C11" s="103">
        <v>0</v>
      </c>
    </row>
    <row r="12" spans="1:3" x14ac:dyDescent="0.2">
      <c r="A12" s="110">
        <v>2.5</v>
      </c>
      <c r="B12" s="92" t="s">
        <v>132</v>
      </c>
      <c r="C12" s="103">
        <v>0</v>
      </c>
    </row>
    <row r="13" spans="1:3" x14ac:dyDescent="0.2">
      <c r="A13" s="110">
        <v>2.6</v>
      </c>
      <c r="B13" s="92" t="s">
        <v>133</v>
      </c>
      <c r="C13" s="103">
        <v>0</v>
      </c>
    </row>
    <row r="14" spans="1:3" x14ac:dyDescent="0.2">
      <c r="A14" s="110">
        <v>2.7</v>
      </c>
      <c r="B14" s="92" t="s">
        <v>134</v>
      </c>
      <c r="C14" s="103">
        <v>0</v>
      </c>
    </row>
    <row r="15" spans="1:3" x14ac:dyDescent="0.2">
      <c r="A15" s="110">
        <v>2.8</v>
      </c>
      <c r="B15" s="92" t="s">
        <v>135</v>
      </c>
      <c r="C15" s="103">
        <v>0</v>
      </c>
    </row>
    <row r="16" spans="1:3" x14ac:dyDescent="0.2">
      <c r="A16" s="110">
        <v>2.9</v>
      </c>
      <c r="B16" s="92" t="s">
        <v>137</v>
      </c>
      <c r="C16" s="103">
        <v>0</v>
      </c>
    </row>
    <row r="17" spans="1:3" x14ac:dyDescent="0.2">
      <c r="A17" s="110" t="s">
        <v>541</v>
      </c>
      <c r="B17" s="92" t="s">
        <v>542</v>
      </c>
      <c r="C17" s="103">
        <v>0</v>
      </c>
    </row>
    <row r="18" spans="1:3" x14ac:dyDescent="0.2">
      <c r="A18" s="110" t="s">
        <v>543</v>
      </c>
      <c r="B18" s="92" t="s">
        <v>141</v>
      </c>
      <c r="C18" s="103">
        <v>0</v>
      </c>
    </row>
    <row r="19" spans="1:3" x14ac:dyDescent="0.2">
      <c r="A19" s="110" t="s">
        <v>544</v>
      </c>
      <c r="B19" s="92" t="s">
        <v>545</v>
      </c>
      <c r="C19" s="103">
        <v>0</v>
      </c>
    </row>
    <row r="20" spans="1:3" x14ac:dyDescent="0.2">
      <c r="A20" s="110" t="s">
        <v>546</v>
      </c>
      <c r="B20" s="92" t="s">
        <v>547</v>
      </c>
      <c r="C20" s="103">
        <v>0</v>
      </c>
    </row>
    <row r="21" spans="1:3" x14ac:dyDescent="0.2">
      <c r="A21" s="110" t="s">
        <v>548</v>
      </c>
      <c r="B21" s="92" t="s">
        <v>549</v>
      </c>
      <c r="C21" s="103">
        <v>0</v>
      </c>
    </row>
    <row r="22" spans="1:3" x14ac:dyDescent="0.2">
      <c r="A22" s="110" t="s">
        <v>550</v>
      </c>
      <c r="B22" s="92" t="s">
        <v>551</v>
      </c>
      <c r="C22" s="103">
        <v>0</v>
      </c>
    </row>
    <row r="23" spans="1:3" x14ac:dyDescent="0.2">
      <c r="A23" s="110" t="s">
        <v>552</v>
      </c>
      <c r="B23" s="92" t="s">
        <v>553</v>
      </c>
      <c r="C23" s="103">
        <v>0</v>
      </c>
    </row>
    <row r="24" spans="1:3" x14ac:dyDescent="0.2">
      <c r="A24" s="110" t="s">
        <v>554</v>
      </c>
      <c r="B24" s="92" t="s">
        <v>555</v>
      </c>
      <c r="C24" s="103">
        <v>0</v>
      </c>
    </row>
    <row r="25" spans="1:3" x14ac:dyDescent="0.2">
      <c r="A25" s="110" t="s">
        <v>556</v>
      </c>
      <c r="B25" s="92" t="s">
        <v>557</v>
      </c>
      <c r="C25" s="103">
        <v>0</v>
      </c>
    </row>
    <row r="26" spans="1:3" x14ac:dyDescent="0.2">
      <c r="A26" s="110" t="s">
        <v>558</v>
      </c>
      <c r="B26" s="92" t="s">
        <v>559</v>
      </c>
      <c r="C26" s="103">
        <v>0</v>
      </c>
    </row>
    <row r="27" spans="1:3" x14ac:dyDescent="0.2">
      <c r="A27" s="110" t="s">
        <v>560</v>
      </c>
      <c r="B27" s="92" t="s">
        <v>561</v>
      </c>
      <c r="C27" s="103">
        <v>0</v>
      </c>
    </row>
    <row r="28" spans="1:3" x14ac:dyDescent="0.2">
      <c r="A28" s="110" t="s">
        <v>562</v>
      </c>
      <c r="B28" s="102" t="s">
        <v>563</v>
      </c>
      <c r="C28" s="103">
        <v>0</v>
      </c>
    </row>
    <row r="29" spans="1:3" x14ac:dyDescent="0.2">
      <c r="A29" s="111"/>
      <c r="B29" s="104"/>
      <c r="C29" s="105"/>
    </row>
    <row r="30" spans="1:3" x14ac:dyDescent="0.2">
      <c r="A30" s="106" t="s">
        <v>564</v>
      </c>
      <c r="B30" s="107"/>
      <c r="C30" s="108">
        <f>SUM(C31:C35)</f>
        <v>0</v>
      </c>
    </row>
    <row r="31" spans="1:3" x14ac:dyDescent="0.2">
      <c r="A31" s="110" t="s">
        <v>565</v>
      </c>
      <c r="B31" s="92" t="s">
        <v>414</v>
      </c>
      <c r="C31" s="103">
        <v>0</v>
      </c>
    </row>
    <row r="32" spans="1:3" x14ac:dyDescent="0.2">
      <c r="A32" s="110" t="s">
        <v>566</v>
      </c>
      <c r="B32" s="92" t="s">
        <v>423</v>
      </c>
      <c r="C32" s="103">
        <v>0</v>
      </c>
    </row>
    <row r="33" spans="1:3" x14ac:dyDescent="0.2">
      <c r="A33" s="110" t="s">
        <v>567</v>
      </c>
      <c r="B33" s="92" t="s">
        <v>426</v>
      </c>
      <c r="C33" s="103">
        <v>0</v>
      </c>
    </row>
    <row r="34" spans="1:3" x14ac:dyDescent="0.2">
      <c r="A34" s="110" t="s">
        <v>568</v>
      </c>
      <c r="B34" s="92" t="s">
        <v>432</v>
      </c>
      <c r="C34" s="103">
        <v>0</v>
      </c>
    </row>
    <row r="35" spans="1:3" x14ac:dyDescent="0.2">
      <c r="A35" s="110" t="s">
        <v>569</v>
      </c>
      <c r="B35" s="102" t="s">
        <v>570</v>
      </c>
      <c r="C35" s="109">
        <v>0</v>
      </c>
    </row>
    <row r="36" spans="1:3" x14ac:dyDescent="0.2">
      <c r="A36" s="94"/>
      <c r="B36" s="97"/>
      <c r="C36" s="98"/>
    </row>
    <row r="37" spans="1:3" x14ac:dyDescent="0.2">
      <c r="A37" s="99" t="s">
        <v>571</v>
      </c>
      <c r="B37" s="70"/>
      <c r="C37" s="71">
        <f>C5-C7+C30</f>
        <v>2464088.4700000002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topLeftCell="A19" workbookViewId="0">
      <selection activeCell="G37" sqref="G37:H39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0" t="str">
        <f>'Notas a los Edos Financieros'!A1</f>
        <v>Comisión Municipal del Deporte de Dolores Hidalgo, CIN
Estado Analítico de Ingresos</v>
      </c>
      <c r="B1" s="176"/>
      <c r="C1" s="176"/>
      <c r="D1" s="176"/>
      <c r="E1" s="176"/>
      <c r="F1" s="176"/>
      <c r="G1" s="45" t="s">
        <v>0</v>
      </c>
      <c r="H1" s="46">
        <f>'Notas a los Edos Financieros'!D1</f>
        <v>2023</v>
      </c>
    </row>
    <row r="2" spans="1:10" ht="18.95" customHeight="1" x14ac:dyDescent="0.2">
      <c r="A2" s="160" t="s">
        <v>572</v>
      </c>
      <c r="B2" s="176"/>
      <c r="C2" s="176"/>
      <c r="D2" s="176"/>
      <c r="E2" s="176"/>
      <c r="F2" s="176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0" t="str">
        <f>'Notas a los Edos Financieros'!A3</f>
        <v>Correspondiente del 1 de enero al 30 de septiembre de 2023</v>
      </c>
      <c r="B3" s="176"/>
      <c r="C3" s="176"/>
      <c r="D3" s="176"/>
      <c r="E3" s="176"/>
      <c r="F3" s="176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68</v>
      </c>
      <c r="B7" s="125" t="s">
        <v>573</v>
      </c>
      <c r="C7" s="124" t="s">
        <v>574</v>
      </c>
      <c r="D7" s="124" t="s">
        <v>575</v>
      </c>
      <c r="E7" s="124" t="s">
        <v>576</v>
      </c>
      <c r="F7" s="124" t="s">
        <v>577</v>
      </c>
      <c r="G7" s="124" t="s">
        <v>578</v>
      </c>
      <c r="H7" s="124" t="s">
        <v>579</v>
      </c>
      <c r="I7" s="124" t="s">
        <v>580</v>
      </c>
      <c r="J7" s="124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f>C9+D9-E9</f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f t="shared" ref="F10:F47" si="0">C10+D10-E10</f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f t="shared" si="0"/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f t="shared" si="0"/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f t="shared" si="0"/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f t="shared" si="0"/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f t="shared" si="0"/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f t="shared" si="0"/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f t="shared" si="0"/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f t="shared" si="0"/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f t="shared" si="0"/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f t="shared" si="0"/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f t="shared" si="0"/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f t="shared" si="0"/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f t="shared" si="0"/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f t="shared" si="0"/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f t="shared" si="0"/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f t="shared" si="0"/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f t="shared" si="0"/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f t="shared" si="0"/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f t="shared" si="0"/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f t="shared" si="0"/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f t="shared" si="0"/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f t="shared" si="0"/>
        <v>0</v>
      </c>
    </row>
    <row r="33" spans="1:8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f t="shared" si="0"/>
        <v>0</v>
      </c>
    </row>
    <row r="34" spans="1:8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f t="shared" si="0"/>
        <v>0</v>
      </c>
    </row>
    <row r="35" spans="1:8" s="59" customFormat="1" x14ac:dyDescent="0.2">
      <c r="A35" s="58">
        <v>8000</v>
      </c>
      <c r="B35" s="59" t="s">
        <v>608</v>
      </c>
    </row>
    <row r="36" spans="1:8" x14ac:dyDescent="0.2">
      <c r="A36" s="47">
        <v>8110</v>
      </c>
      <c r="B36" s="47" t="s">
        <v>609</v>
      </c>
      <c r="C36" s="52">
        <v>0</v>
      </c>
      <c r="D36" s="52">
        <v>2095000</v>
      </c>
      <c r="E36" s="52">
        <v>0</v>
      </c>
      <c r="F36" s="52">
        <f t="shared" si="0"/>
        <v>2095000</v>
      </c>
    </row>
    <row r="37" spans="1:8" x14ac:dyDescent="0.2">
      <c r="A37" s="47">
        <v>8120</v>
      </c>
      <c r="B37" s="47" t="s">
        <v>610</v>
      </c>
      <c r="C37" s="52">
        <v>0</v>
      </c>
      <c r="D37" s="52">
        <v>3949419.1</v>
      </c>
      <c r="E37" s="52">
        <v>4448168.6500000004</v>
      </c>
      <c r="F37" s="52">
        <f t="shared" si="0"/>
        <v>-498749.55000000028</v>
      </c>
      <c r="G37" s="52"/>
      <c r="H37" s="52"/>
    </row>
    <row r="38" spans="1:8" x14ac:dyDescent="0.2">
      <c r="A38" s="47">
        <v>8130</v>
      </c>
      <c r="B38" s="47" t="s">
        <v>611</v>
      </c>
      <c r="C38" s="52">
        <v>0</v>
      </c>
      <c r="D38" s="52">
        <v>2161153.6</v>
      </c>
      <c r="E38" s="52">
        <v>780110.4</v>
      </c>
      <c r="F38" s="52">
        <f t="shared" si="0"/>
        <v>1381043.2000000002</v>
      </c>
    </row>
    <row r="39" spans="1:8" x14ac:dyDescent="0.2">
      <c r="A39" s="47">
        <v>8140</v>
      </c>
      <c r="B39" s="47" t="s">
        <v>612</v>
      </c>
      <c r="C39" s="52">
        <v>0</v>
      </c>
      <c r="D39" s="52">
        <v>183615.05</v>
      </c>
      <c r="E39" s="52">
        <v>183615.05</v>
      </c>
      <c r="F39" s="52">
        <f t="shared" si="0"/>
        <v>0</v>
      </c>
    </row>
    <row r="40" spans="1:8" x14ac:dyDescent="0.2">
      <c r="A40" s="47">
        <v>8150</v>
      </c>
      <c r="B40" s="47" t="s">
        <v>613</v>
      </c>
      <c r="C40" s="52">
        <v>0</v>
      </c>
      <c r="D40" s="52">
        <v>-1126678.3999999999</v>
      </c>
      <c r="E40" s="52">
        <v>1850615.25</v>
      </c>
      <c r="F40" s="52">
        <f t="shared" si="0"/>
        <v>-2977293.65</v>
      </c>
    </row>
    <row r="41" spans="1:8" x14ac:dyDescent="0.2">
      <c r="A41" s="47">
        <v>8210</v>
      </c>
      <c r="B41" s="47" t="s">
        <v>614</v>
      </c>
      <c r="C41" s="52">
        <v>0</v>
      </c>
      <c r="D41" s="52">
        <v>0</v>
      </c>
      <c r="E41" s="52">
        <v>2095000</v>
      </c>
      <c r="F41" s="52">
        <f t="shared" si="0"/>
        <v>-2095000</v>
      </c>
    </row>
    <row r="42" spans="1:8" x14ac:dyDescent="0.2">
      <c r="A42" s="47">
        <v>8220</v>
      </c>
      <c r="B42" s="47" t="s">
        <v>615</v>
      </c>
      <c r="C42" s="52">
        <v>0</v>
      </c>
      <c r="D42" s="52">
        <v>3605481.02</v>
      </c>
      <c r="E42" s="52">
        <v>3359099.25</v>
      </c>
      <c r="F42" s="52">
        <f t="shared" si="0"/>
        <v>246381.77000000002</v>
      </c>
    </row>
    <row r="43" spans="1:8" x14ac:dyDescent="0.2">
      <c r="A43" s="47">
        <v>8230</v>
      </c>
      <c r="B43" s="47" t="s">
        <v>616</v>
      </c>
      <c r="C43" s="52">
        <v>0</v>
      </c>
      <c r="D43" s="52">
        <v>129437.82</v>
      </c>
      <c r="E43" s="52">
        <v>1510481.02</v>
      </c>
      <c r="F43" s="52">
        <f t="shared" si="0"/>
        <v>-1381043.2</v>
      </c>
    </row>
    <row r="44" spans="1:8" x14ac:dyDescent="0.2">
      <c r="A44" s="47">
        <v>8240</v>
      </c>
      <c r="B44" s="47" t="s">
        <v>617</v>
      </c>
      <c r="C44" s="52">
        <v>0</v>
      </c>
      <c r="D44" s="52">
        <v>1602190.65</v>
      </c>
      <c r="E44" s="52">
        <v>836617.69</v>
      </c>
      <c r="F44" s="52">
        <f t="shared" si="0"/>
        <v>765572.96</v>
      </c>
    </row>
    <row r="45" spans="1:8" x14ac:dyDescent="0.2">
      <c r="A45" s="47">
        <v>8250</v>
      </c>
      <c r="B45" s="47" t="s">
        <v>618</v>
      </c>
      <c r="C45" s="52">
        <v>0</v>
      </c>
      <c r="D45" s="52">
        <v>1627470.78</v>
      </c>
      <c r="E45" s="52">
        <v>1627470.78</v>
      </c>
      <c r="F45" s="52">
        <f t="shared" si="0"/>
        <v>0</v>
      </c>
    </row>
    <row r="46" spans="1:8" x14ac:dyDescent="0.2">
      <c r="A46" s="47">
        <v>8260</v>
      </c>
      <c r="B46" s="47" t="s">
        <v>619</v>
      </c>
      <c r="C46" s="52">
        <v>0</v>
      </c>
      <c r="D46" s="52">
        <v>395375.35</v>
      </c>
      <c r="E46" s="52">
        <v>395375.35</v>
      </c>
      <c r="F46" s="52">
        <f t="shared" si="0"/>
        <v>0</v>
      </c>
    </row>
    <row r="47" spans="1:8" x14ac:dyDescent="0.2">
      <c r="A47" s="47">
        <v>8270</v>
      </c>
      <c r="B47" s="47" t="s">
        <v>620</v>
      </c>
      <c r="C47" s="52">
        <v>0</v>
      </c>
      <c r="D47" s="52">
        <v>1972084.08</v>
      </c>
      <c r="E47" s="52">
        <v>-492004.39</v>
      </c>
      <c r="F47" s="52">
        <f t="shared" si="0"/>
        <v>2464088.4700000002</v>
      </c>
    </row>
    <row r="48" spans="1:8" x14ac:dyDescent="0.2">
      <c r="A48" s="129"/>
    </row>
    <row r="49" spans="1:2" x14ac:dyDescent="0.2">
      <c r="A49" s="129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205</v>
      </c>
      <c r="C1" s="121"/>
      <c r="D1" s="121"/>
      <c r="E1" s="122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77" t="s">
        <v>623</v>
      </c>
      <c r="B5" s="177"/>
      <c r="C5" s="177"/>
      <c r="D5" s="177"/>
      <c r="E5" s="17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6" t="s">
        <v>625</v>
      </c>
      <c r="B10" s="178" t="s">
        <v>626</v>
      </c>
      <c r="C10" s="178"/>
      <c r="D10" s="178"/>
      <c r="E10" s="178"/>
    </row>
    <row r="11" spans="1:8" s="6" customFormat="1" ht="12.95" customHeight="1" x14ac:dyDescent="0.2">
      <c r="A11" s="117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7" t="s">
        <v>629</v>
      </c>
      <c r="B12" s="178" t="s">
        <v>630</v>
      </c>
      <c r="C12" s="178"/>
      <c r="D12" s="178"/>
      <c r="E12" s="178"/>
    </row>
    <row r="13" spans="1:8" s="6" customFormat="1" ht="26.1" customHeight="1" x14ac:dyDescent="0.2">
      <c r="A13" s="117" t="s">
        <v>631</v>
      </c>
      <c r="B13" s="178" t="s">
        <v>632</v>
      </c>
      <c r="C13" s="178"/>
      <c r="D13" s="178"/>
      <c r="E13" s="17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633</v>
      </c>
      <c r="B15" s="9" t="s">
        <v>634</v>
      </c>
    </row>
    <row r="16" spans="1:8" s="6" customFormat="1" ht="12.95" customHeight="1" x14ac:dyDescent="0.2">
      <c r="A16" s="117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8" t="s">
        <v>636</v>
      </c>
    </row>
    <row r="20" spans="1:4" s="6" customFormat="1" ht="12.95" customHeight="1" x14ac:dyDescent="0.2">
      <c r="A20" s="118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28" zoomScaleNormal="100" workbookViewId="0">
      <selection activeCell="D37" sqref="D37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7" t="str">
        <f>'Notas a los Edos Financieros'!A1</f>
        <v>Comisión Municipal del Deporte de Dolores Hidalgo, CIN
Estado Analítico de Ingresos</v>
      </c>
      <c r="B1" s="158"/>
      <c r="C1" s="158"/>
      <c r="D1" s="158"/>
      <c r="E1" s="158"/>
      <c r="F1" s="158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7" t="s">
        <v>65</v>
      </c>
      <c r="B2" s="158"/>
      <c r="C2" s="158"/>
      <c r="D2" s="158"/>
      <c r="E2" s="158"/>
      <c r="F2" s="158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7" t="str">
        <f>'Notas a los Edos Financieros'!A3</f>
        <v>Correspondiente del 1 de enero al 30 de septiembre de 2023</v>
      </c>
      <c r="B3" s="158"/>
      <c r="C3" s="158"/>
      <c r="D3" s="158"/>
      <c r="E3" s="158"/>
      <c r="F3" s="158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-8400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3734.7</v>
      </c>
      <c r="D20" s="42">
        <v>3734.7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f>SUM(C33:C37)</f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f>C42</f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0</v>
      </c>
      <c r="D54" s="42">
        <f t="shared" ref="D54:E54" si="0">SUM(D55:D61)</f>
        <v>0</v>
      </c>
      <c r="E54" s="42">
        <f t="shared" si="0"/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630590.15</v>
      </c>
      <c r="D62" s="42">
        <f t="shared" ref="D62:E62" si="1">SUM(D63:D70)</f>
        <v>432444.13</v>
      </c>
      <c r="E62" s="42">
        <f t="shared" si="1"/>
        <v>0</v>
      </c>
    </row>
    <row r="63" spans="1:8" x14ac:dyDescent="0.2">
      <c r="A63" s="40">
        <v>1241</v>
      </c>
      <c r="B63" s="38" t="s">
        <v>130</v>
      </c>
      <c r="C63" s="42">
        <v>59187.31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433447.84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116600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432444.13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21355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0</v>
      </c>
      <c r="D74" s="42">
        <f t="shared" ref="D74:E74" si="2">SUM(D75:D79)</f>
        <v>0</v>
      </c>
      <c r="E74" s="42">
        <f t="shared" si="2"/>
        <v>0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f>SUM(C81:C86)</f>
        <v>0</v>
      </c>
      <c r="D80" s="42">
        <f t="shared" ref="D80:E80" si="3">SUM(D81:D86)</f>
        <v>0</v>
      </c>
      <c r="E80" s="42">
        <f t="shared" si="3"/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f>SUM(C91:C92)</f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f>SUM(C97:C99)</f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SUM(C104:C112)</f>
        <v>107064.72</v>
      </c>
      <c r="D103" s="42">
        <f t="shared" ref="D103:G103" si="4">SUM(D104:D112)</f>
        <v>0</v>
      </c>
      <c r="E103" s="42">
        <f t="shared" si="4"/>
        <v>0</v>
      </c>
      <c r="F103" s="42">
        <f t="shared" si="4"/>
        <v>0</v>
      </c>
      <c r="G103" s="42">
        <f t="shared" si="4"/>
        <v>0</v>
      </c>
    </row>
    <row r="104" spans="1:8" x14ac:dyDescent="0.2">
      <c r="A104" s="40">
        <v>2111</v>
      </c>
      <c r="B104" s="38" t="s">
        <v>168</v>
      </c>
      <c r="C104" s="42">
        <v>94465.33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-6696.78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6837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18473.169999999998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-6014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f>SUM(C114:C116)</f>
        <v>0</v>
      </c>
      <c r="D113" s="42">
        <f t="shared" ref="D113:G113" si="5">SUM(D114:D116)</f>
        <v>0</v>
      </c>
      <c r="E113" s="42">
        <f t="shared" si="5"/>
        <v>0</v>
      </c>
      <c r="F113" s="42">
        <f t="shared" si="5"/>
        <v>0</v>
      </c>
      <c r="G113" s="42">
        <f t="shared" si="5"/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f>SUM(C121:C126)</f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f>SUM(C128:C133)</f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f>SUM(C140:C142)</f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4"/>
      <c r="B3" s="12"/>
    </row>
    <row r="4" spans="1:2" ht="15" customHeight="1" x14ac:dyDescent="0.2">
      <c r="A4" s="115" t="s">
        <v>10</v>
      </c>
      <c r="B4" s="27" t="s">
        <v>206</v>
      </c>
    </row>
    <row r="5" spans="1:2" ht="15" customHeight="1" x14ac:dyDescent="0.2">
      <c r="A5" s="113"/>
      <c r="B5" s="27" t="s">
        <v>207</v>
      </c>
    </row>
    <row r="6" spans="1:2" ht="22.5" x14ac:dyDescent="0.2">
      <c r="A6" s="113"/>
      <c r="B6" s="25" t="s">
        <v>208</v>
      </c>
    </row>
    <row r="7" spans="1:2" ht="15" customHeight="1" x14ac:dyDescent="0.2">
      <c r="A7" s="113"/>
      <c r="B7" s="27" t="s">
        <v>209</v>
      </c>
    </row>
    <row r="8" spans="1:2" x14ac:dyDescent="0.2">
      <c r="A8" s="113"/>
    </row>
    <row r="9" spans="1:2" ht="15" customHeight="1" x14ac:dyDescent="0.2">
      <c r="A9" s="115" t="s">
        <v>12</v>
      </c>
      <c r="B9" s="27" t="s">
        <v>210</v>
      </c>
    </row>
    <row r="10" spans="1:2" ht="15" customHeight="1" x14ac:dyDescent="0.2">
      <c r="A10" s="113"/>
      <c r="B10" s="27" t="s">
        <v>211</v>
      </c>
    </row>
    <row r="11" spans="1:2" ht="15" customHeight="1" x14ac:dyDescent="0.2">
      <c r="A11" s="113"/>
      <c r="B11" s="27" t="s">
        <v>212</v>
      </c>
    </row>
    <row r="12" spans="1:2" ht="15" customHeight="1" x14ac:dyDescent="0.2">
      <c r="A12" s="113"/>
      <c r="B12" s="27" t="s">
        <v>213</v>
      </c>
    </row>
    <row r="13" spans="1:2" ht="15" customHeight="1" x14ac:dyDescent="0.2">
      <c r="A13" s="113"/>
      <c r="B13" s="27" t="s">
        <v>214</v>
      </c>
    </row>
    <row r="14" spans="1:2" x14ac:dyDescent="0.2">
      <c r="A14" s="113"/>
    </row>
    <row r="15" spans="1:2" ht="15" customHeight="1" x14ac:dyDescent="0.2">
      <c r="A15" s="115" t="s">
        <v>14</v>
      </c>
      <c r="B15" s="28" t="s">
        <v>215</v>
      </c>
    </row>
    <row r="16" spans="1:2" ht="15" customHeight="1" x14ac:dyDescent="0.2">
      <c r="A16" s="113"/>
      <c r="B16" s="28" t="s">
        <v>216</v>
      </c>
    </row>
    <row r="17" spans="1:2" ht="15" customHeight="1" x14ac:dyDescent="0.2">
      <c r="A17" s="113"/>
      <c r="B17" s="28" t="s">
        <v>217</v>
      </c>
    </row>
    <row r="18" spans="1:2" ht="15" customHeight="1" x14ac:dyDescent="0.2">
      <c r="A18" s="113"/>
      <c r="B18" s="27" t="s">
        <v>218</v>
      </c>
    </row>
    <row r="19" spans="1:2" ht="15" customHeight="1" x14ac:dyDescent="0.2">
      <c r="A19" s="113"/>
      <c r="B19" s="23" t="s">
        <v>219</v>
      </c>
    </row>
    <row r="20" spans="1:2" x14ac:dyDescent="0.2">
      <c r="A20" s="113"/>
    </row>
    <row r="21" spans="1:2" ht="15" customHeight="1" x14ac:dyDescent="0.2">
      <c r="A21" s="115" t="s">
        <v>16</v>
      </c>
      <c r="B21" s="1" t="s">
        <v>220</v>
      </c>
    </row>
    <row r="22" spans="1:2" ht="15" customHeight="1" x14ac:dyDescent="0.2">
      <c r="A22" s="113"/>
      <c r="B22" s="29" t="s">
        <v>221</v>
      </c>
    </row>
    <row r="23" spans="1:2" x14ac:dyDescent="0.2">
      <c r="A23" s="113"/>
    </row>
    <row r="24" spans="1:2" ht="15" customHeight="1" x14ac:dyDescent="0.2">
      <c r="A24" s="115" t="s">
        <v>18</v>
      </c>
      <c r="B24" s="23" t="s">
        <v>222</v>
      </c>
    </row>
    <row r="25" spans="1:2" ht="15" customHeight="1" x14ac:dyDescent="0.2">
      <c r="A25" s="113"/>
      <c r="B25" s="23" t="s">
        <v>223</v>
      </c>
    </row>
    <row r="26" spans="1:2" ht="15" customHeight="1" x14ac:dyDescent="0.2">
      <c r="A26" s="113"/>
      <c r="B26" s="23" t="s">
        <v>224</v>
      </c>
    </row>
    <row r="27" spans="1:2" x14ac:dyDescent="0.2">
      <c r="A27" s="113"/>
    </row>
    <row r="28" spans="1:2" ht="15" customHeight="1" x14ac:dyDescent="0.2">
      <c r="A28" s="115" t="s">
        <v>20</v>
      </c>
      <c r="B28" s="23" t="s">
        <v>225</v>
      </c>
    </row>
    <row r="29" spans="1:2" ht="15" customHeight="1" x14ac:dyDescent="0.2">
      <c r="A29" s="113"/>
      <c r="B29" s="23" t="s">
        <v>226</v>
      </c>
    </row>
    <row r="30" spans="1:2" ht="15" customHeight="1" x14ac:dyDescent="0.2">
      <c r="A30" s="113"/>
      <c r="B30" s="23" t="s">
        <v>227</v>
      </c>
    </row>
    <row r="31" spans="1:2" ht="15" customHeight="1" x14ac:dyDescent="0.2">
      <c r="A31" s="113"/>
      <c r="B31" s="30" t="s">
        <v>228</v>
      </c>
    </row>
    <row r="32" spans="1:2" x14ac:dyDescent="0.2">
      <c r="A32" s="113"/>
    </row>
    <row r="33" spans="1:2" ht="15" customHeight="1" x14ac:dyDescent="0.2">
      <c r="A33" s="115" t="s">
        <v>22</v>
      </c>
      <c r="B33" s="23" t="s">
        <v>229</v>
      </c>
    </row>
    <row r="34" spans="1:2" ht="15" customHeight="1" x14ac:dyDescent="0.2">
      <c r="A34" s="113"/>
      <c r="B34" s="23" t="s">
        <v>230</v>
      </c>
    </row>
    <row r="35" spans="1:2" x14ac:dyDescent="0.2">
      <c r="A35" s="113"/>
    </row>
    <row r="36" spans="1:2" ht="15" customHeight="1" x14ac:dyDescent="0.2">
      <c r="A36" s="115" t="s">
        <v>24</v>
      </c>
      <c r="B36" s="27" t="s">
        <v>231</v>
      </c>
    </row>
    <row r="37" spans="1:2" ht="15" customHeight="1" x14ac:dyDescent="0.2">
      <c r="A37" s="113"/>
      <c r="B37" s="27" t="s">
        <v>232</v>
      </c>
    </row>
    <row r="38" spans="1:2" ht="15" customHeight="1" x14ac:dyDescent="0.2">
      <c r="A38" s="113"/>
      <c r="B38" s="31" t="s">
        <v>233</v>
      </c>
    </row>
    <row r="39" spans="1:2" ht="15" customHeight="1" x14ac:dyDescent="0.2">
      <c r="A39" s="113"/>
      <c r="B39" s="27" t="s">
        <v>234</v>
      </c>
    </row>
    <row r="40" spans="1:2" ht="15" customHeight="1" x14ac:dyDescent="0.2">
      <c r="A40" s="113"/>
      <c r="B40" s="27" t="s">
        <v>235</v>
      </c>
    </row>
    <row r="41" spans="1:2" ht="15" customHeight="1" x14ac:dyDescent="0.2">
      <c r="A41" s="113"/>
      <c r="B41" s="27" t="s">
        <v>236</v>
      </c>
    </row>
    <row r="42" spans="1:2" x14ac:dyDescent="0.2">
      <c r="A42" s="113"/>
    </row>
    <row r="43" spans="1:2" ht="15" customHeight="1" x14ac:dyDescent="0.2">
      <c r="A43" s="115" t="s">
        <v>26</v>
      </c>
      <c r="B43" s="27" t="s">
        <v>237</v>
      </c>
    </row>
    <row r="44" spans="1:2" ht="15" customHeight="1" x14ac:dyDescent="0.2">
      <c r="A44" s="113"/>
      <c r="B44" s="27" t="s">
        <v>238</v>
      </c>
    </row>
    <row r="45" spans="1:2" ht="15" customHeight="1" x14ac:dyDescent="0.2">
      <c r="A45" s="113"/>
      <c r="B45" s="31" t="s">
        <v>239</v>
      </c>
    </row>
    <row r="46" spans="1:2" ht="15" customHeight="1" x14ac:dyDescent="0.2">
      <c r="A46" s="113"/>
      <c r="B46" s="27" t="s">
        <v>240</v>
      </c>
    </row>
    <row r="47" spans="1:2" ht="15" customHeight="1" x14ac:dyDescent="0.2">
      <c r="A47" s="113"/>
      <c r="B47" s="27" t="s">
        <v>241</v>
      </c>
    </row>
    <row r="48" spans="1:2" ht="15" customHeight="1" x14ac:dyDescent="0.2">
      <c r="A48" s="113"/>
      <c r="B48" s="27" t="s">
        <v>242</v>
      </c>
    </row>
    <row r="49" spans="1:2" x14ac:dyDescent="0.2">
      <c r="A49" s="113"/>
    </row>
    <row r="50" spans="1:2" ht="25.5" customHeight="1" x14ac:dyDescent="0.2">
      <c r="A50" s="115" t="s">
        <v>28</v>
      </c>
      <c r="B50" s="25" t="s">
        <v>243</v>
      </c>
    </row>
    <row r="51" spans="1:2" x14ac:dyDescent="0.2">
      <c r="A51" s="113"/>
    </row>
    <row r="52" spans="1:2" ht="15" customHeight="1" x14ac:dyDescent="0.2">
      <c r="A52" s="115" t="s">
        <v>30</v>
      </c>
      <c r="B52" s="27" t="s">
        <v>244</v>
      </c>
    </row>
    <row r="53" spans="1:2" x14ac:dyDescent="0.2">
      <c r="A53" s="113"/>
    </row>
    <row r="54" spans="1:2" ht="15" customHeight="1" x14ac:dyDescent="0.2">
      <c r="A54" s="115" t="s">
        <v>32</v>
      </c>
      <c r="B54" s="28" t="s">
        <v>245</v>
      </c>
    </row>
    <row r="55" spans="1:2" ht="15" customHeight="1" x14ac:dyDescent="0.2">
      <c r="A55" s="113"/>
      <c r="B55" s="28" t="s">
        <v>246</v>
      </c>
    </row>
    <row r="56" spans="1:2" ht="15" customHeight="1" x14ac:dyDescent="0.2">
      <c r="A56" s="113"/>
      <c r="B56" s="28" t="s">
        <v>247</v>
      </c>
    </row>
    <row r="57" spans="1:2" ht="15" customHeight="1" x14ac:dyDescent="0.2">
      <c r="A57" s="113"/>
      <c r="B57" s="28" t="s">
        <v>248</v>
      </c>
    </row>
    <row r="58" spans="1:2" ht="15" customHeight="1" x14ac:dyDescent="0.2">
      <c r="A58" s="113"/>
      <c r="B58" s="28" t="s">
        <v>249</v>
      </c>
    </row>
    <row r="59" spans="1:2" x14ac:dyDescent="0.2">
      <c r="A59" s="113"/>
    </row>
    <row r="60" spans="1:2" ht="15" customHeight="1" x14ac:dyDescent="0.2">
      <c r="A60" s="115" t="s">
        <v>34</v>
      </c>
      <c r="B60" s="23" t="s">
        <v>250</v>
      </c>
    </row>
    <row r="61" spans="1:2" x14ac:dyDescent="0.2">
      <c r="A61" s="113"/>
      <c r="B61" s="23"/>
    </row>
    <row r="62" spans="1:2" ht="15" customHeight="1" x14ac:dyDescent="0.2">
      <c r="A62" s="115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03" zoomScaleNormal="100" workbookViewId="0">
      <selection activeCell="C37" sqref="C37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59" t="str">
        <f>ESF!A1</f>
        <v>Comisión Municipal del Deporte de Dolores Hidalgo, CIN
Estado Analítico de Ingresos</v>
      </c>
      <c r="B1" s="159"/>
      <c r="C1" s="159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59" t="s">
        <v>251</v>
      </c>
      <c r="B2" s="159"/>
      <c r="C2" s="159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59" t="str">
        <f>ESF!A3</f>
        <v>Correspondiente del 1 de enero al 30 de septiembre de 2023</v>
      </c>
      <c r="B3" s="159"/>
      <c r="C3" s="159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C9+C19+C25+C28+C34+C37+C46</f>
        <v>116095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f>SUM(C47:C54)</f>
        <v>116095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116095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C59+C65</f>
        <v>2861198.65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f>SUM(C60:C64)</f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f>SUM(C66:C69)</f>
        <v>2861198.65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2861198.65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f>C74+C77+C83+C85+C87</f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f>SUM(C75:C76)</f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f>SUM(C78:C82)</f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f>C84</f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f>C86</f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f>SUM(C88:C94)</f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C99+C127+C160+C170+C185+C214</f>
        <v>2464088.4700000002</v>
      </c>
      <c r="D98" s="69">
        <f>D99+D127+D160+D170+D185+D214</f>
        <v>99.999999999999986</v>
      </c>
      <c r="E98" s="66"/>
    </row>
    <row r="99" spans="1:5" x14ac:dyDescent="0.2">
      <c r="A99" s="68">
        <v>5100</v>
      </c>
      <c r="B99" s="66" t="s">
        <v>333</v>
      </c>
      <c r="C99" s="69">
        <f>C100+C107+C117</f>
        <v>2096257.31</v>
      </c>
      <c r="D99" s="69">
        <f>D100+D107+D117</f>
        <v>85.072323316378316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998422.04</v>
      </c>
      <c r="D100" s="69">
        <f>SUM(D101:D106)</f>
        <v>40.51892016685585</v>
      </c>
      <c r="E100" s="66"/>
    </row>
    <row r="101" spans="1:5" x14ac:dyDescent="0.2">
      <c r="A101" s="68">
        <v>5111</v>
      </c>
      <c r="B101" s="66" t="s">
        <v>335</v>
      </c>
      <c r="C101" s="69">
        <v>764967.76</v>
      </c>
      <c r="D101" s="69">
        <f t="shared" ref="D101:D106" si="0">C101/2464088.47*100</f>
        <v>31.044654821180178</v>
      </c>
      <c r="E101" s="66"/>
    </row>
    <row r="102" spans="1:5" x14ac:dyDescent="0.2">
      <c r="A102" s="68">
        <v>5112</v>
      </c>
      <c r="B102" s="66" t="s">
        <v>336</v>
      </c>
      <c r="C102" s="69">
        <v>32705</v>
      </c>
      <c r="D102" s="69">
        <f t="shared" si="0"/>
        <v>1.3272656561718337</v>
      </c>
      <c r="E102" s="66"/>
    </row>
    <row r="103" spans="1:5" x14ac:dyDescent="0.2">
      <c r="A103" s="68">
        <v>5113</v>
      </c>
      <c r="B103" s="66" t="s">
        <v>337</v>
      </c>
      <c r="C103" s="69">
        <v>30068.720000000001</v>
      </c>
      <c r="D103" s="69">
        <f t="shared" si="0"/>
        <v>1.2202776144640617</v>
      </c>
      <c r="E103" s="66"/>
    </row>
    <row r="104" spans="1:5" x14ac:dyDescent="0.2">
      <c r="A104" s="68">
        <v>5114</v>
      </c>
      <c r="B104" s="66" t="s">
        <v>338</v>
      </c>
      <c r="C104" s="69">
        <v>25636.55</v>
      </c>
      <c r="D104" s="69">
        <f t="shared" si="0"/>
        <v>1.0404070435019728</v>
      </c>
      <c r="E104" s="66"/>
    </row>
    <row r="105" spans="1:5" x14ac:dyDescent="0.2">
      <c r="A105" s="68">
        <v>5115</v>
      </c>
      <c r="B105" s="66" t="s">
        <v>339</v>
      </c>
      <c r="C105" s="69">
        <v>145044.01</v>
      </c>
      <c r="D105" s="69">
        <f t="shared" si="0"/>
        <v>5.8863150315378077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69">
        <f t="shared" si="0"/>
        <v>0</v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37604.370000000003</v>
      </c>
      <c r="D107" s="69">
        <f>SUM(D108:D116)</f>
        <v>1.5260965853226853</v>
      </c>
      <c r="E107" s="66"/>
    </row>
    <row r="108" spans="1:5" x14ac:dyDescent="0.2">
      <c r="A108" s="68">
        <v>5121</v>
      </c>
      <c r="B108" s="66" t="s">
        <v>342</v>
      </c>
      <c r="C108" s="69">
        <v>6007.26</v>
      </c>
      <c r="D108" s="69">
        <f t="shared" ref="D108:D116" si="1">C108/2464088.47*100</f>
        <v>0.24379238299020975</v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69">
        <f t="shared" si="1"/>
        <v>0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69">
        <f t="shared" si="1"/>
        <v>0</v>
      </c>
      <c r="E110" s="66"/>
    </row>
    <row r="111" spans="1:5" x14ac:dyDescent="0.2">
      <c r="A111" s="68">
        <v>5124</v>
      </c>
      <c r="B111" s="66" t="s">
        <v>345</v>
      </c>
      <c r="C111" s="69">
        <v>2183.0100000000002</v>
      </c>
      <c r="D111" s="69">
        <f t="shared" si="1"/>
        <v>8.8593004130245373E-2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69">
        <f t="shared" si="1"/>
        <v>0</v>
      </c>
      <c r="E112" s="66"/>
    </row>
    <row r="113" spans="1:5" x14ac:dyDescent="0.2">
      <c r="A113" s="68">
        <v>5126</v>
      </c>
      <c r="B113" s="66" t="s">
        <v>347</v>
      </c>
      <c r="C113" s="69">
        <v>15783.54</v>
      </c>
      <c r="D113" s="69">
        <f t="shared" si="1"/>
        <v>0.64054274804508138</v>
      </c>
      <c r="E113" s="66"/>
    </row>
    <row r="114" spans="1:5" x14ac:dyDescent="0.2">
      <c r="A114" s="68">
        <v>5127</v>
      </c>
      <c r="B114" s="66" t="s">
        <v>348</v>
      </c>
      <c r="C114" s="69">
        <v>11177.76</v>
      </c>
      <c r="D114" s="69">
        <f t="shared" si="1"/>
        <v>0.45362656966614512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69">
        <f t="shared" si="1"/>
        <v>0</v>
      </c>
      <c r="E115" s="66"/>
    </row>
    <row r="116" spans="1:5" x14ac:dyDescent="0.2">
      <c r="A116" s="68">
        <v>5129</v>
      </c>
      <c r="B116" s="66" t="s">
        <v>350</v>
      </c>
      <c r="C116" s="69">
        <v>2452.8000000000002</v>
      </c>
      <c r="D116" s="69">
        <f t="shared" si="1"/>
        <v>9.9541880491003626E-2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1060230.8999999999</v>
      </c>
      <c r="D117" s="69">
        <f>SUM(D118:D126)</f>
        <v>43.027306564199783</v>
      </c>
      <c r="E117" s="66"/>
    </row>
    <row r="118" spans="1:5" x14ac:dyDescent="0.2">
      <c r="A118" s="68">
        <v>5131</v>
      </c>
      <c r="B118" s="66" t="s">
        <v>352</v>
      </c>
      <c r="C118" s="69">
        <v>0</v>
      </c>
      <c r="D118" s="69">
        <f t="shared" ref="D118:D126" si="2">C118/2464088.47*100</f>
        <v>0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69">
        <f t="shared" si="2"/>
        <v>0</v>
      </c>
      <c r="E119" s="66"/>
    </row>
    <row r="120" spans="1:5" x14ac:dyDescent="0.2">
      <c r="A120" s="68">
        <v>5133</v>
      </c>
      <c r="B120" s="66" t="s">
        <v>354</v>
      </c>
      <c r="C120" s="69">
        <v>1464</v>
      </c>
      <c r="D120" s="69">
        <f t="shared" si="2"/>
        <v>5.9413451173691005E-2</v>
      </c>
      <c r="E120" s="66"/>
    </row>
    <row r="121" spans="1:5" x14ac:dyDescent="0.2">
      <c r="A121" s="68">
        <v>5134</v>
      </c>
      <c r="B121" s="66" t="s">
        <v>355</v>
      </c>
      <c r="C121" s="69">
        <v>23270.36</v>
      </c>
      <c r="D121" s="69">
        <f t="shared" si="2"/>
        <v>0.94438005304249473</v>
      </c>
      <c r="E121" s="66"/>
    </row>
    <row r="122" spans="1:5" x14ac:dyDescent="0.2">
      <c r="A122" s="68">
        <v>5135</v>
      </c>
      <c r="B122" s="66" t="s">
        <v>356</v>
      </c>
      <c r="C122" s="69">
        <v>1182.01</v>
      </c>
      <c r="D122" s="69">
        <f t="shared" si="2"/>
        <v>4.796946271981866E-2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69">
        <f t="shared" si="2"/>
        <v>0</v>
      </c>
      <c r="E123" s="66"/>
    </row>
    <row r="124" spans="1:5" x14ac:dyDescent="0.2">
      <c r="A124" s="68">
        <v>5137</v>
      </c>
      <c r="B124" s="66" t="s">
        <v>358</v>
      </c>
      <c r="C124" s="69">
        <v>180</v>
      </c>
      <c r="D124" s="69">
        <f t="shared" si="2"/>
        <v>7.304932521355452E-3</v>
      </c>
      <c r="E124" s="66"/>
    </row>
    <row r="125" spans="1:5" x14ac:dyDescent="0.2">
      <c r="A125" s="68">
        <v>5138</v>
      </c>
      <c r="B125" s="66" t="s">
        <v>359</v>
      </c>
      <c r="C125" s="69">
        <v>1004242.53</v>
      </c>
      <c r="D125" s="69">
        <f t="shared" si="2"/>
        <v>40.755132870695995</v>
      </c>
      <c r="E125" s="66"/>
    </row>
    <row r="126" spans="1:5" x14ac:dyDescent="0.2">
      <c r="A126" s="68">
        <v>5139</v>
      </c>
      <c r="B126" s="66" t="s">
        <v>360</v>
      </c>
      <c r="C126" s="69">
        <v>29892</v>
      </c>
      <c r="D126" s="69">
        <f t="shared" si="2"/>
        <v>1.2131057940464287</v>
      </c>
      <c r="E126" s="66"/>
    </row>
    <row r="127" spans="1:5" x14ac:dyDescent="0.2">
      <c r="A127" s="68">
        <v>5200</v>
      </c>
      <c r="B127" s="66" t="s">
        <v>361</v>
      </c>
      <c r="C127" s="69">
        <f>C128+C131+C134+C137+C142+C146+C149+C151+C157</f>
        <v>367831.16</v>
      </c>
      <c r="D127" s="69">
        <f>D128+D131+D134+D137+D142+D146+D149+D151+D157</f>
        <v>14.927676683621671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0</v>
      </c>
      <c r="D128" s="69">
        <f>SUM(D129:D130)</f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69"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69">
        <v>0</v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69">
        <f>SUM(D132:D133)</f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69"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69">
        <v>0</v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0</v>
      </c>
      <c r="D134" s="69">
        <f>SUM(D135:D136)</f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69"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69">
        <v>0</v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367831.16</v>
      </c>
      <c r="D137" s="69">
        <f>SUM(D138:D141)</f>
        <v>14.927676683621671</v>
      </c>
      <c r="E137" s="66"/>
    </row>
    <row r="138" spans="1:5" x14ac:dyDescent="0.2">
      <c r="A138" s="68">
        <v>5241</v>
      </c>
      <c r="B138" s="66" t="s">
        <v>371</v>
      </c>
      <c r="C138" s="69">
        <v>297241.15999999997</v>
      </c>
      <c r="D138" s="69">
        <f>C138/2464088.47*100</f>
        <v>12.062925646496774</v>
      </c>
      <c r="E138" s="66"/>
    </row>
    <row r="139" spans="1:5" x14ac:dyDescent="0.2">
      <c r="A139" s="68">
        <v>5242</v>
      </c>
      <c r="B139" s="66" t="s">
        <v>372</v>
      </c>
      <c r="C139" s="69">
        <v>70590</v>
      </c>
      <c r="D139" s="69">
        <f>C139/2464088.47*100</f>
        <v>2.8647510371248965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69"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69">
        <v>0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0</v>
      </c>
      <c r="D142" s="69">
        <f>SUM(D143:D145)</f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69"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69"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69">
        <v>0</v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69">
        <f>SUM(D147:D148)</f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69"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69">
        <v>0</v>
      </c>
      <c r="E148" s="66"/>
    </row>
    <row r="149" spans="1:5" x14ac:dyDescent="0.2">
      <c r="A149" s="68">
        <v>5270</v>
      </c>
      <c r="B149" s="66" t="s">
        <v>381</v>
      </c>
      <c r="C149" s="69">
        <f>C150</f>
        <v>0</v>
      </c>
      <c r="D149" s="69">
        <f>D150</f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69">
        <v>0</v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69">
        <f>SUM(D152:D156)</f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69"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69"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69"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69"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69">
        <v>0</v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69">
        <f>SUM(D158:D159)</f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69"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69">
        <v>0</v>
      </c>
      <c r="E159" s="66"/>
    </row>
    <row r="160" spans="1:5" x14ac:dyDescent="0.2">
      <c r="A160" s="68">
        <v>5300</v>
      </c>
      <c r="B160" s="66" t="s">
        <v>392</v>
      </c>
      <c r="C160" s="69">
        <f>C161+C164+C167</f>
        <v>0</v>
      </c>
      <c r="D160" s="69">
        <f>D161+D164+D167</f>
        <v>0</v>
      </c>
      <c r="E160" s="66"/>
    </row>
    <row r="161" spans="1:5" x14ac:dyDescent="0.2">
      <c r="A161" s="68">
        <v>5310</v>
      </c>
      <c r="B161" s="66" t="s">
        <v>302</v>
      </c>
      <c r="C161" s="69">
        <f>SUM(C162:C163)</f>
        <v>0</v>
      </c>
      <c r="D161" s="69">
        <f>SUM(D162:D163)</f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69"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69">
        <v>0</v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69">
        <f>SUM(D165:D166)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69"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69">
        <v>0</v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0</v>
      </c>
      <c r="D167" s="69">
        <f>SUM(D168:D169)</f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69"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69">
        <v>0</v>
      </c>
      <c r="E169" s="66"/>
    </row>
    <row r="170" spans="1:5" x14ac:dyDescent="0.2">
      <c r="A170" s="68">
        <v>5400</v>
      </c>
      <c r="B170" s="66" t="s">
        <v>399</v>
      </c>
      <c r="C170" s="69">
        <f>C171+C174+C177+C180+C182</f>
        <v>0</v>
      </c>
      <c r="D170" s="69">
        <f>D171+D174+D177+D180+D182</f>
        <v>0</v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0</v>
      </c>
      <c r="D171" s="69">
        <f>SUM(D172:D173)</f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69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69">
        <v>0</v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69">
        <f>SUM(D175:D176)</f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69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69">
        <v>0</v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69">
        <f>SUM(D178:D179)</f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69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69">
        <v>0</v>
      </c>
      <c r="E179" s="66"/>
    </row>
    <row r="180" spans="1:5" x14ac:dyDescent="0.2">
      <c r="A180" s="68">
        <v>5440</v>
      </c>
      <c r="B180" s="66" t="s">
        <v>409</v>
      </c>
      <c r="C180" s="69">
        <f>C181</f>
        <v>0</v>
      </c>
      <c r="D180" s="69">
        <f>D181</f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69">
        <v>0</v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69">
        <f>SUM(D183:D184)</f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69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69">
        <v>0</v>
      </c>
      <c r="E184" s="66"/>
    </row>
    <row r="185" spans="1:5" x14ac:dyDescent="0.2">
      <c r="A185" s="68">
        <v>5500</v>
      </c>
      <c r="B185" s="66" t="s">
        <v>413</v>
      </c>
      <c r="C185" s="69">
        <f>C186+C195+C198+C204</f>
        <v>0</v>
      </c>
      <c r="D185" s="69">
        <f>D186+D195+D198+D204</f>
        <v>0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0</v>
      </c>
      <c r="D186" s="69">
        <f>SUM(D187:D194)</f>
        <v>0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69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69"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69"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69">
        <v>0</v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69">
        <v>0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69"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69"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69">
        <v>0</v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69">
        <f>SUM(D196:D197)</f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69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69">
        <v>0</v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0</v>
      </c>
      <c r="D198" s="69">
        <f>SUM(D199:D203)</f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69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69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69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69"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69">
        <v>0</v>
      </c>
      <c r="E203" s="66"/>
    </row>
    <row r="204" spans="1:5" x14ac:dyDescent="0.2">
      <c r="A204" s="68">
        <v>5590</v>
      </c>
      <c r="B204" s="66" t="s">
        <v>432</v>
      </c>
      <c r="C204" s="69">
        <f>SUM(C205:C213)</f>
        <v>0</v>
      </c>
      <c r="D204" s="69">
        <f>SUM(D205:D213)</f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69"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69"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69"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69"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69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69"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69"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69"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69">
        <v>0</v>
      </c>
      <c r="E213" s="66"/>
    </row>
    <row r="214" spans="1:5" x14ac:dyDescent="0.2">
      <c r="A214" s="68">
        <v>5600</v>
      </c>
      <c r="B214" s="66" t="s">
        <v>441</v>
      </c>
      <c r="C214" s="69">
        <f>SUM(C215:C216)</f>
        <v>0</v>
      </c>
      <c r="D214" s="69">
        <f>SUM(D215:D216)</f>
        <v>0</v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69"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69"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2" t="s">
        <v>38</v>
      </c>
      <c r="B4" s="27" t="s">
        <v>206</v>
      </c>
    </row>
    <row r="5" spans="1:2" ht="15" customHeight="1" x14ac:dyDescent="0.2">
      <c r="A5" s="113"/>
      <c r="B5" s="27" t="s">
        <v>207</v>
      </c>
    </row>
    <row r="6" spans="1:2" ht="15" customHeight="1" x14ac:dyDescent="0.2">
      <c r="A6" s="113"/>
      <c r="B6" s="27" t="s">
        <v>444</v>
      </c>
    </row>
    <row r="7" spans="1:2" ht="15" customHeight="1" x14ac:dyDescent="0.2">
      <c r="A7" s="113"/>
      <c r="B7" s="27" t="s">
        <v>244</v>
      </c>
    </row>
    <row r="8" spans="1:2" ht="15" customHeight="1" x14ac:dyDescent="0.2">
      <c r="A8" s="113"/>
    </row>
    <row r="9" spans="1:2" ht="15" customHeight="1" x14ac:dyDescent="0.2">
      <c r="A9" s="112" t="s">
        <v>40</v>
      </c>
      <c r="B9" s="25" t="s">
        <v>445</v>
      </c>
    </row>
    <row r="10" spans="1:2" ht="15" customHeight="1" x14ac:dyDescent="0.2">
      <c r="A10" s="113"/>
      <c r="B10" s="33" t="s">
        <v>244</v>
      </c>
    </row>
    <row r="11" spans="1:2" ht="15" customHeight="1" x14ac:dyDescent="0.2">
      <c r="A11" s="113"/>
    </row>
    <row r="12" spans="1:2" ht="15" customHeight="1" x14ac:dyDescent="0.2">
      <c r="A12" s="112" t="s">
        <v>42</v>
      </c>
      <c r="B12" s="25" t="s">
        <v>445</v>
      </c>
    </row>
    <row r="13" spans="1:2" ht="22.5" x14ac:dyDescent="0.2">
      <c r="A13" s="113"/>
      <c r="B13" s="25" t="s">
        <v>446</v>
      </c>
    </row>
    <row r="14" spans="1:2" ht="15" customHeight="1" x14ac:dyDescent="0.2">
      <c r="A14" s="113"/>
      <c r="B14" s="33" t="s">
        <v>244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topLeftCell="A13" workbookViewId="0">
      <selection activeCell="C16" sqref="C16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0" t="str">
        <f>ESF!A1</f>
        <v>Comisión Municipal del Deporte de Dolores Hidalgo, CIN
Estado Analítico de Ingresos</v>
      </c>
      <c r="B1" s="160"/>
      <c r="C1" s="160"/>
      <c r="D1" s="45" t="s">
        <v>0</v>
      </c>
      <c r="E1" s="46">
        <f>'Notas a los Edos Financieros'!D1</f>
        <v>2023</v>
      </c>
    </row>
    <row r="2" spans="1:5" ht="18.95" customHeight="1" x14ac:dyDescent="0.2">
      <c r="A2" s="160" t="s">
        <v>449</v>
      </c>
      <c r="B2" s="160"/>
      <c r="C2" s="160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0" t="str">
        <f>ESF!A3</f>
        <v>Correspondiente del 1 de enero al 30 de septiembre de 2023</v>
      </c>
      <c r="B3" s="160"/>
      <c r="C3" s="160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92935.6</v>
      </c>
    </row>
    <row r="9" spans="1:5" x14ac:dyDescent="0.2">
      <c r="A9" s="51">
        <v>3120</v>
      </c>
      <c r="B9" s="47" t="s">
        <v>451</v>
      </c>
      <c r="C9" s="52">
        <v>88790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513205.18</v>
      </c>
    </row>
    <row r="15" spans="1:5" x14ac:dyDescent="0.2">
      <c r="A15" s="51">
        <v>3220</v>
      </c>
      <c r="B15" s="47" t="s">
        <v>456</v>
      </c>
      <c r="C15" s="52">
        <v>471117.46</v>
      </c>
    </row>
    <row r="16" spans="1:5" x14ac:dyDescent="0.2">
      <c r="A16" s="51">
        <v>3230</v>
      </c>
      <c r="B16" s="47" t="s">
        <v>457</v>
      </c>
      <c r="C16" s="52">
        <f>SUM(C17:C20)</f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f>SUM(C22:C24)</f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f>SUM(C26:C27)</f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2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2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37" workbookViewId="0">
      <selection activeCell="C48" sqref="C48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0" t="str">
        <f>ESF!A1</f>
        <v>Comisión Municipal del Deporte de Dolores Hidalgo, CIN
Estado Analítico de Ingresos</v>
      </c>
      <c r="B1" s="160"/>
      <c r="C1" s="160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0" t="s">
        <v>472</v>
      </c>
      <c r="B2" s="160"/>
      <c r="C2" s="160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0" t="str">
        <f>ESF!A3</f>
        <v>Correspondiente del 1 de enero al 30 de septiembre de 2023</v>
      </c>
      <c r="B3" s="160"/>
      <c r="C3" s="160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52">
        <v>1079632.24</v>
      </c>
      <c r="D9" s="52">
        <v>550749.86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480</v>
      </c>
      <c r="C15" s="119">
        <f>SUM(C8:C14)</f>
        <v>1079632.24</v>
      </c>
      <c r="D15" s="119">
        <f>SUM(D8:D14)</f>
        <v>550749.86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3" t="s">
        <v>482</v>
      </c>
      <c r="D19" s="123" t="s">
        <v>483</v>
      </c>
    </row>
    <row r="20" spans="1:4" x14ac:dyDescent="0.2">
      <c r="A20" s="58">
        <v>1230</v>
      </c>
      <c r="B20" s="59" t="s">
        <v>121</v>
      </c>
      <c r="C20" s="119">
        <f>SUM(C21:C27)</f>
        <v>0</v>
      </c>
      <c r="D20" s="119">
        <f>SUM(D21:D27)</f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9">
        <f>SUM(C29:C36)</f>
        <v>0</v>
      </c>
      <c r="D28" s="119">
        <f>SUM(D29:D36)</f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9">
        <f>SUM(C38:C42)</f>
        <v>0</v>
      </c>
      <c r="D37" s="119">
        <f>SUM(D38:D42)</f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1" t="s">
        <v>484</v>
      </c>
      <c r="C43" s="119">
        <f>C20+C28+C37</f>
        <v>0</v>
      </c>
      <c r="D43" s="119">
        <f>D20+D28+D37</f>
        <v>0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3">
        <v>2023</v>
      </c>
      <c r="D46" s="123">
        <v>2022</v>
      </c>
      <c r="F46"/>
    </row>
    <row r="47" spans="1:6" ht="9.9499999999999993" customHeight="1" x14ac:dyDescent="0.25">
      <c r="A47" s="58">
        <v>3210</v>
      </c>
      <c r="B47" s="59" t="s">
        <v>486</v>
      </c>
      <c r="C47" s="119">
        <v>513205.18</v>
      </c>
      <c r="D47" s="119">
        <v>0</v>
      </c>
      <c r="E47" s="138"/>
      <c r="F47"/>
    </row>
    <row r="48" spans="1:6" ht="9.9499999999999993" customHeight="1" x14ac:dyDescent="0.25">
      <c r="A48" s="51"/>
      <c r="B48" s="131" t="s">
        <v>487</v>
      </c>
      <c r="C48" s="119">
        <f>C49+C61+C89+C92</f>
        <v>0</v>
      </c>
      <c r="D48" s="119">
        <f>D49+D61+D89+D92</f>
        <v>55178.879999999997</v>
      </c>
      <c r="E48" s="139"/>
      <c r="F48"/>
    </row>
    <row r="49" spans="1:6" ht="9.9499999999999993" customHeight="1" x14ac:dyDescent="0.25">
      <c r="A49" s="58">
        <v>5400</v>
      </c>
      <c r="B49" s="59" t="s">
        <v>399</v>
      </c>
      <c r="C49" s="119">
        <f>C50+C52+C54+C56+C58</f>
        <v>0</v>
      </c>
      <c r="D49" s="119">
        <f>D50+D52+D54+D56+D58</f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f>C51</f>
        <v>0</v>
      </c>
      <c r="D50" s="52">
        <f>D51</f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f>SUM(C59:C60)</f>
        <v>0</v>
      </c>
      <c r="D58" s="52">
        <f>SUM(D59:D60)</f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19">
        <f>C62+C71+C74+C80</f>
        <v>0</v>
      </c>
      <c r="D61" s="119">
        <f>D62+D71+D74+D80</f>
        <v>55178.879999999997</v>
      </c>
      <c r="F61"/>
    </row>
    <row r="62" spans="1:6" ht="9.9499999999999993" customHeight="1" x14ac:dyDescent="0.25">
      <c r="A62" s="58">
        <v>5510</v>
      </c>
      <c r="B62" s="59" t="s">
        <v>414</v>
      </c>
      <c r="C62" s="119">
        <f>SUM(C63:C70)</f>
        <v>0</v>
      </c>
      <c r="D62" s="119">
        <f>SUM(D63:D70)</f>
        <v>55178.879999999997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55178.879999999997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19">
        <f>SUM(C72:C73)</f>
        <v>0</v>
      </c>
      <c r="D71" s="119">
        <f>SUM(D72:D73)</f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19">
        <f>SUM(C75:C79)</f>
        <v>0</v>
      </c>
      <c r="D74" s="119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19">
        <f>SUM(C81:C88)</f>
        <v>0</v>
      </c>
      <c r="D80" s="119">
        <f>SUM(D81:D88)</f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19">
        <f>C90</f>
        <v>0</v>
      </c>
      <c r="D89" s="119">
        <f>D90</f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19">
        <f>C91</f>
        <v>0</v>
      </c>
      <c r="D90" s="119">
        <f>D91</f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2" t="s">
        <v>494</v>
      </c>
      <c r="C92" s="119">
        <f>SUM(C93:C97)</f>
        <v>0</v>
      </c>
      <c r="D92" s="119">
        <f>SUM(D93:D97)</f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1" t="s">
        <v>500</v>
      </c>
      <c r="C98" s="119">
        <f>C99+C121+C131</f>
        <v>0</v>
      </c>
      <c r="D98" s="119">
        <f>D99+D121+D131</f>
        <v>0</v>
      </c>
      <c r="F98"/>
    </row>
    <row r="99" spans="1:6" ht="9.9499999999999993" customHeight="1" x14ac:dyDescent="0.2">
      <c r="A99" s="58">
        <v>4300</v>
      </c>
      <c r="B99" s="140" t="s">
        <v>43</v>
      </c>
      <c r="C99" s="52">
        <f>C100+C103+C109+C111+C113</f>
        <v>0</v>
      </c>
      <c r="D99" s="52">
        <f>D100+D103+D109+D111+D113</f>
        <v>0</v>
      </c>
    </row>
    <row r="100" spans="1:6" ht="9.9499999999999993" customHeight="1" x14ac:dyDescent="0.2">
      <c r="A100" s="58">
        <v>4310</v>
      </c>
      <c r="B100" s="140" t="s">
        <v>313</v>
      </c>
      <c r="C100" s="119">
        <f>SUM(C101:C102)</f>
        <v>0</v>
      </c>
      <c r="D100" s="119">
        <f>SUM(D101:D102)</f>
        <v>0</v>
      </c>
    </row>
    <row r="101" spans="1:6" ht="9.9499999999999993" customHeight="1" x14ac:dyDescent="0.2">
      <c r="A101" s="51">
        <v>4311</v>
      </c>
      <c r="B101" s="141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1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0" t="s">
        <v>316</v>
      </c>
      <c r="C103" s="119">
        <f>SUM(C104:C108)</f>
        <v>0</v>
      </c>
      <c r="D103" s="119">
        <f>SUM(D104:D108)</f>
        <v>0</v>
      </c>
    </row>
    <row r="104" spans="1:6" ht="9.9499999999999993" customHeight="1" x14ac:dyDescent="0.2">
      <c r="A104" s="51">
        <v>4321</v>
      </c>
      <c r="B104" s="141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1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1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1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1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0" t="s">
        <v>322</v>
      </c>
      <c r="C109" s="119">
        <f>C110</f>
        <v>0</v>
      </c>
      <c r="D109" s="119">
        <f>D110</f>
        <v>0</v>
      </c>
    </row>
    <row r="110" spans="1:6" ht="9.9499999999999993" customHeight="1" x14ac:dyDescent="0.2">
      <c r="A110" s="51">
        <v>4331</v>
      </c>
      <c r="B110" s="141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0" t="s">
        <v>323</v>
      </c>
      <c r="C111" s="119">
        <f>C112</f>
        <v>0</v>
      </c>
      <c r="D111" s="119">
        <v>0</v>
      </c>
    </row>
    <row r="112" spans="1:6" ht="9.9499999999999993" customHeight="1" x14ac:dyDescent="0.2">
      <c r="A112" s="51">
        <v>4341</v>
      </c>
      <c r="B112" s="141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0" t="s">
        <v>324</v>
      </c>
      <c r="C113" s="119">
        <f>SUM(C114:C120)</f>
        <v>0</v>
      </c>
      <c r="D113" s="119">
        <f>SUM(D114:D120)</f>
        <v>0</v>
      </c>
    </row>
    <row r="114" spans="1:6" ht="9.9499999999999993" customHeight="1" x14ac:dyDescent="0.2">
      <c r="A114" s="51">
        <v>4392</v>
      </c>
      <c r="B114" s="141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1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1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1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1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1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1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2" t="s">
        <v>501</v>
      </c>
      <c r="C121" s="119">
        <f>SUM(C122:C130)</f>
        <v>0</v>
      </c>
      <c r="D121" s="119">
        <f>SUM(D122:D130)</f>
        <v>0</v>
      </c>
      <c r="F121"/>
    </row>
    <row r="122" spans="1:6" customFormat="1" ht="9.9499999999999993" customHeight="1" x14ac:dyDescent="0.25">
      <c r="A122" s="51">
        <v>1124</v>
      </c>
      <c r="B122" s="130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0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0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0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0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0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0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0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0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2" t="s">
        <v>111</v>
      </c>
      <c r="C131" s="119">
        <f>C132</f>
        <v>0</v>
      </c>
      <c r="D131" s="119">
        <f>D132</f>
        <v>0</v>
      </c>
      <c r="F131"/>
    </row>
    <row r="132" spans="1:6" ht="9.9499999999999993" customHeight="1" x14ac:dyDescent="0.25">
      <c r="A132" s="51">
        <v>5120</v>
      </c>
      <c r="B132" s="130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3" t="s">
        <v>511</v>
      </c>
      <c r="C133" s="119">
        <f>C47+C48-C98</f>
        <v>513205.18</v>
      </c>
      <c r="D133" s="119">
        <f>D47+D48-D98</f>
        <v>55178.879999999997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2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2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6" t="s">
        <v>517</v>
      </c>
    </row>
    <row r="13" spans="1:2" ht="15" customHeight="1" x14ac:dyDescent="0.2">
      <c r="A13" s="112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8" t="s">
        <v>519</v>
      </c>
      <c r="B16" s="127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purl.org/dc/dcmitype/"/>
    <ds:schemaRef ds:uri="6aa8a68a-ab09-4ac8-a697-fdce915bc567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2012-12-11T20:36:24Z</dcterms:created>
  <dcterms:modified xsi:type="dcterms:W3CDTF">2023-10-24T22:09:51Z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