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65" i="2" l="1"/>
  <c r="C61" i="2"/>
  <c r="B61" i="2"/>
  <c r="C59" i="2"/>
  <c r="B59" i="2"/>
  <c r="C55" i="2"/>
  <c r="C54" i="2"/>
  <c r="B55" i="2"/>
  <c r="B54" i="2"/>
  <c r="C49" i="2"/>
  <c r="C48" i="2"/>
  <c r="B49" i="2"/>
  <c r="B48" i="2"/>
  <c r="C41" i="2"/>
  <c r="B41" i="2"/>
  <c r="C36" i="2"/>
  <c r="B36" i="2"/>
  <c r="B45" i="2" l="1"/>
  <c r="B33" i="2"/>
  <c r="C45" i="2" l="1"/>
  <c r="C16" i="2"/>
  <c r="B16" i="2"/>
  <c r="B4" i="2"/>
  <c r="C33" i="2" l="1"/>
  <c r="C4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<sst xmlns="http://schemas.openxmlformats.org/spreadsheetml/2006/main" count="58" uniqueCount="50">
  <si>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</si>
  <si>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</si>
  <si>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</si>
  <si>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</si>
  <si>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</si>
  <si>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</si>
  <si>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</si>
  <si>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</si>
  <si>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</si>
  <si>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</si>
  <si>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</si>
  <si>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</si>
  <si>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</si>
  <si>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</si>
  <si>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</si>
  <si>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</si>
  <si>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</si>
  <si>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</si>
  <si>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</si>
  <si>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</si>
  <si>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</si>
  <si>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</si>
  <si>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</si>
  <si>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</si>
  <si>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</si>
  <si>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</si>
  <si>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</si>
  <si>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</si>
  <si>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</si>
  <si>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</si>
  <si>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</si>
  <si>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</si>
  <si>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</si>
  <si>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</si>
  <si>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</si>
  <si>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</si>
  <si>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</si>
  <si>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</si>
  <si>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</si>
  <si>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</si>
  <si>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</si>
  <si>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</si>
  <si>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</si>
  <si>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</si>
  <si>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</si>
  <si>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</si>
  <si>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</si>
  <si>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</si>
  <si>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</si>
  <si>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Dolores Hidalgo CIN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</si>
</sst>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8" applyFont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0" borderId="4" xfId="8" applyFont="1" applyBorder="1" applyAlignment="1">
      <alignment horizontal="left" vertical="top" wrapText="1" indent="1"/>
    </xf>
    <xf numFmtId="0" fontId="6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>
      <alignment horizontal="left" vertical="top" wrapText="1" indent="2"/>
    </xf>
    <xf numFmtId="0" fontId="6" fillId="0" borderId="4" xfId="8" applyFont="1" applyBorder="1" applyAlignment="1">
      <alignment horizontal="left" vertical="top" wrapText="1" indent="3"/>
    </xf>
    <xf numFmtId="0" fontId="6" fillId="0" borderId="4" xfId="8" applyFont="1" applyBorder="1" applyAlignment="1">
      <alignment horizontal="left" vertical="top" wrapText="1"/>
    </xf>
    <xf numFmtId="0" fontId="5" fillId="0" borderId="4" xfId="8" applyFont="1" applyBorder="1" applyAlignment="1">
      <alignment vertical="top" wrapText="1"/>
    </xf>
    <xf numFmtId="0" fontId="6" fillId="0" borderId="4" xfId="8" applyFont="1" applyBorder="1" applyAlignment="1">
      <alignment vertical="top" wrapText="1"/>
    </xf>
    <xf numFmtId="0" fontId="6" fillId="0" borderId="4" xfId="8" applyNumberFormat="1" applyFont="1" applyFill="1" applyBorder="1" applyAlignment="1">
      <alignment horizontal="center" vertical="top" wrapText="1"/>
    </xf>
    <xf numFmtId="0" fontId="6" fillId="0" borderId="4" xfId="8" applyNumberFormat="1" applyFont="1" applyFill="1" applyBorder="1" applyAlignment="1">
      <alignment horizontal="center" vertical="top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horizontal="center"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Border="1" applyAlignment="1" applyProtection="1">
      <alignment vertical="top" wrapText="1"/>
      <protection locked="0"/>
    </xf>
    <xf numFmtId="0" fontId="4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39" zoomScaleNormal="100" workbookViewId="0">
      <selection activeCell="B65" sqref="B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6" t="s">
        <v>49</v>
      </c>
      <c r="B1" s="27"/>
      <c r="C1" s="2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558040138.71999991</v>
      </c>
      <c r="C4" s="13">
        <f>SUM(C5:C14)</f>
        <v>616738465.64999998</v>
      </c>
    </row>
    <row r="5" spans="1:3" ht="11.25" customHeight="1" x14ac:dyDescent="0.2">
      <c r="A5" s="7" t="s">
        <v>2</v>
      </c>
      <c r="B5" s="18">
        <v>47477069.310000002</v>
      </c>
      <c r="C5" s="14">
        <v>52732814.170000002</v>
      </c>
    </row>
    <row r="6" spans="1:3" ht="11.25" customHeight="1" x14ac:dyDescent="0.2">
      <c r="A6" s="7" t="s">
        <v>3</v>
      </c>
      <c r="B6" s="18">
        <v>0</v>
      </c>
      <c r="C6" s="14">
        <v>0</v>
      </c>
    </row>
    <row r="7" spans="1:3" ht="11.25" customHeight="1" x14ac:dyDescent="0.2">
      <c r="A7" s="7" t="s">
        <v>33</v>
      </c>
      <c r="B7" s="18">
        <v>6906461.6200000001</v>
      </c>
      <c r="C7" s="14">
        <v>3652435.5</v>
      </c>
    </row>
    <row r="8" spans="1:3" ht="11.25" customHeight="1" x14ac:dyDescent="0.2">
      <c r="A8" s="7" t="s">
        <v>4</v>
      </c>
      <c r="B8" s="18">
        <v>19744449.539999999</v>
      </c>
      <c r="C8" s="14">
        <v>35975781.090000004</v>
      </c>
    </row>
    <row r="9" spans="1:3" ht="11.25" customHeight="1" x14ac:dyDescent="0.2">
      <c r="A9" s="7" t="s">
        <v>34</v>
      </c>
      <c r="B9" s="18">
        <v>12357093.109999999</v>
      </c>
      <c r="C9" s="14">
        <v>4558857.8600000003</v>
      </c>
    </row>
    <row r="10" spans="1:3" ht="11.25" customHeight="1" x14ac:dyDescent="0.2">
      <c r="A10" s="7" t="s">
        <v>35</v>
      </c>
      <c r="B10" s="18">
        <v>4442510.2</v>
      </c>
      <c r="C10" s="14">
        <v>6477364.5999999996</v>
      </c>
    </row>
    <row r="11" spans="1:3" ht="11.25" customHeight="1" x14ac:dyDescent="0.2">
      <c r="A11" s="7" t="s">
        <v>36</v>
      </c>
      <c r="B11" s="18">
        <v>0</v>
      </c>
      <c r="C11" s="14">
        <v>0</v>
      </c>
    </row>
    <row r="12" spans="1:3" ht="22.5" x14ac:dyDescent="0.2">
      <c r="A12" s="7" t="s">
        <v>39</v>
      </c>
      <c r="B12" s="18">
        <v>450402657.02999997</v>
      </c>
      <c r="C12" s="14">
        <v>513341212.43000001</v>
      </c>
    </row>
    <row r="13" spans="1:3" ht="11.25" customHeight="1" x14ac:dyDescent="0.2">
      <c r="A13" s="7" t="s">
        <v>40</v>
      </c>
      <c r="B13" s="18">
        <v>16709897.91</v>
      </c>
      <c r="C13" s="14">
        <v>0</v>
      </c>
    </row>
    <row r="14" spans="1:3" ht="11.25" customHeight="1" x14ac:dyDescent="0.2">
      <c r="A14" s="7" t="s">
        <v>5</v>
      </c>
      <c r="B14" s="18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320926890.87000006</v>
      </c>
      <c r="C16" s="13">
        <f>SUM(C17:C32)</f>
        <v>397353566.96999997</v>
      </c>
    </row>
    <row r="17" spans="1:3" ht="11.25" customHeight="1" x14ac:dyDescent="0.2">
      <c r="A17" s="7" t="s">
        <v>7</v>
      </c>
      <c r="B17" s="19">
        <v>131809908.90000001</v>
      </c>
      <c r="C17" s="14">
        <v>178769354.88</v>
      </c>
    </row>
    <row r="18" spans="1:3" ht="11.25" customHeight="1" x14ac:dyDescent="0.2">
      <c r="A18" s="7" t="s">
        <v>8</v>
      </c>
      <c r="B18" s="19">
        <v>28128202.350000001</v>
      </c>
      <c r="C18" s="14">
        <v>47984356.82</v>
      </c>
    </row>
    <row r="19" spans="1:3" ht="11.25" customHeight="1" x14ac:dyDescent="0.2">
      <c r="A19" s="7" t="s">
        <v>9</v>
      </c>
      <c r="B19" s="19">
        <v>106953958.3</v>
      </c>
      <c r="C19" s="14">
        <v>109435484.61</v>
      </c>
    </row>
    <row r="20" spans="1:3" ht="11.25" customHeight="1" x14ac:dyDescent="0.2">
      <c r="A20" s="7" t="s">
        <v>10</v>
      </c>
      <c r="B20" s="19">
        <v>24210933.170000002</v>
      </c>
      <c r="C20" s="14">
        <v>25099999.989999998</v>
      </c>
    </row>
    <row r="21" spans="1:3" ht="11.25" customHeight="1" x14ac:dyDescent="0.2">
      <c r="A21" s="7" t="s">
        <v>46</v>
      </c>
      <c r="B21" s="19">
        <v>0</v>
      </c>
      <c r="C21" s="14">
        <v>0</v>
      </c>
    </row>
    <row r="22" spans="1:3" ht="11.25" customHeight="1" x14ac:dyDescent="0.2">
      <c r="A22" s="7" t="s">
        <v>41</v>
      </c>
      <c r="B22" s="19">
        <v>487223.79</v>
      </c>
      <c r="C22" s="14">
        <v>0</v>
      </c>
    </row>
    <row r="23" spans="1:3" ht="11.25" customHeight="1" x14ac:dyDescent="0.2">
      <c r="A23" s="7" t="s">
        <v>11</v>
      </c>
      <c r="B23" s="19">
        <v>10221929.48</v>
      </c>
      <c r="C23" s="14">
        <v>9222560.4000000004</v>
      </c>
    </row>
    <row r="24" spans="1:3" ht="11.25" customHeight="1" x14ac:dyDescent="0.2">
      <c r="A24" s="7" t="s">
        <v>12</v>
      </c>
      <c r="B24" s="19">
        <v>15779007.51</v>
      </c>
      <c r="C24" s="14">
        <v>21978446.309999999</v>
      </c>
    </row>
    <row r="25" spans="1:3" ht="11.25" customHeight="1" x14ac:dyDescent="0.2">
      <c r="A25" s="7" t="s">
        <v>13</v>
      </c>
      <c r="B25" s="19">
        <v>0</v>
      </c>
      <c r="C25" s="14">
        <v>0</v>
      </c>
    </row>
    <row r="26" spans="1:3" ht="11.25" customHeight="1" x14ac:dyDescent="0.2">
      <c r="A26" s="7" t="s">
        <v>14</v>
      </c>
      <c r="B26" s="19">
        <v>0</v>
      </c>
      <c r="C26" s="14">
        <v>0</v>
      </c>
    </row>
    <row r="27" spans="1:3" ht="11.25" customHeight="1" x14ac:dyDescent="0.2">
      <c r="A27" s="7" t="s">
        <v>15</v>
      </c>
      <c r="B27" s="19">
        <v>0</v>
      </c>
      <c r="C27" s="14">
        <v>0</v>
      </c>
    </row>
    <row r="28" spans="1:3" ht="11.25" customHeight="1" x14ac:dyDescent="0.2">
      <c r="A28" s="7" t="s">
        <v>16</v>
      </c>
      <c r="B28" s="19">
        <v>0</v>
      </c>
      <c r="C28" s="14">
        <v>0</v>
      </c>
    </row>
    <row r="29" spans="1:3" ht="11.25" customHeight="1" x14ac:dyDescent="0.2">
      <c r="A29" s="7" t="s">
        <v>42</v>
      </c>
      <c r="B29" s="19">
        <v>0</v>
      </c>
      <c r="C29" s="14">
        <v>0</v>
      </c>
    </row>
    <row r="30" spans="1:3" ht="11.25" customHeight="1" x14ac:dyDescent="0.2">
      <c r="A30" s="7" t="s">
        <v>17</v>
      </c>
      <c r="B30" s="19">
        <v>0</v>
      </c>
      <c r="C30" s="14">
        <v>0</v>
      </c>
    </row>
    <row r="31" spans="1:3" ht="11.25" customHeight="1" x14ac:dyDescent="0.2">
      <c r="A31" s="7" t="s">
        <v>18</v>
      </c>
      <c r="B31" s="19">
        <v>3335727.37</v>
      </c>
      <c r="C31" s="14">
        <v>4863363.96</v>
      </c>
    </row>
    <row r="32" spans="1:3" ht="11.25" customHeight="1" x14ac:dyDescent="0.2">
      <c r="A32" s="7" t="s">
        <v>19</v>
      </c>
      <c r="B32" s="19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237113247.84999985</v>
      </c>
      <c r="C33" s="13">
        <f>C4-C16</f>
        <v>219384898.68000001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85319373.109999999</v>
      </c>
      <c r="C41" s="13">
        <f>SUM(C42:C44)</f>
        <v>158579170.07999998</v>
      </c>
    </row>
    <row r="42" spans="1:3" ht="11.25" customHeight="1" x14ac:dyDescent="0.2">
      <c r="A42" s="7" t="s">
        <v>20</v>
      </c>
      <c r="B42" s="20">
        <v>80126403.390000001</v>
      </c>
      <c r="C42" s="14">
        <v>153814973.91999999</v>
      </c>
    </row>
    <row r="43" spans="1:3" ht="11.25" customHeight="1" x14ac:dyDescent="0.2">
      <c r="A43" s="7" t="s">
        <v>21</v>
      </c>
      <c r="B43" s="20">
        <v>5192969.72</v>
      </c>
      <c r="C43" s="14">
        <v>4764196.16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-85319373.109999999</v>
      </c>
      <c r="C45" s="13">
        <f>C36-C41</f>
        <v>-158579170.07999998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23">
        <f>SUM(B49+B52)</f>
        <v>0</v>
      </c>
      <c r="C48" s="23">
        <f>SUM(C49+C52)</f>
        <v>7631295.7999999998</v>
      </c>
    </row>
    <row r="49" spans="1:3" ht="11.25" customHeight="1" x14ac:dyDescent="0.2">
      <c r="A49" s="7" t="s">
        <v>24</v>
      </c>
      <c r="B49" s="14">
        <f>B50+B51</f>
        <v>0</v>
      </c>
      <c r="C49" s="22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6">
        <v>0</v>
      </c>
    </row>
    <row r="52" spans="1:3" ht="11.25" customHeight="1" x14ac:dyDescent="0.2">
      <c r="A52" s="7" t="s">
        <v>27</v>
      </c>
      <c r="B52" s="17">
        <v>0</v>
      </c>
      <c r="C52" s="17">
        <v>7631295.7999999998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65967616.219999999</v>
      </c>
      <c r="C54" s="13">
        <f>SUM(C55+C58)</f>
        <v>0</v>
      </c>
    </row>
    <row r="55" spans="1:3" ht="11.25" customHeight="1" x14ac:dyDescent="0.2">
      <c r="A55" s="7" t="s">
        <v>28</v>
      </c>
      <c r="B55" s="14">
        <f>SUM(B56+B57)</f>
        <v>23016832.489999998</v>
      </c>
      <c r="C55" s="22">
        <f>SUM(C56+C57)</f>
        <v>0</v>
      </c>
    </row>
    <row r="56" spans="1:3" ht="11.25" customHeight="1" x14ac:dyDescent="0.2">
      <c r="A56" s="7" t="s">
        <v>25</v>
      </c>
      <c r="B56" s="21">
        <v>23016832.489999998</v>
      </c>
      <c r="C56" s="22">
        <v>0</v>
      </c>
    </row>
    <row r="57" spans="1:3" ht="11.25" customHeight="1" x14ac:dyDescent="0.2">
      <c r="A57" s="7" t="s">
        <v>26</v>
      </c>
      <c r="B57" s="14">
        <v>0</v>
      </c>
      <c r="C57" s="22">
        <v>0</v>
      </c>
    </row>
    <row r="58" spans="1:3" ht="11.25" customHeight="1" x14ac:dyDescent="0.2">
      <c r="A58" s="7" t="s">
        <v>29</v>
      </c>
      <c r="B58" s="22">
        <v>42950783.729999997</v>
      </c>
      <c r="C58" s="17">
        <v>0</v>
      </c>
    </row>
    <row r="59" spans="1:3" ht="11.25" customHeight="1" x14ac:dyDescent="0.2">
      <c r="A59" s="4" t="s">
        <v>45</v>
      </c>
      <c r="B59" s="13">
        <f>B48-B54</f>
        <v>-65967616.219999999</v>
      </c>
      <c r="C59" s="13">
        <f>C48-C54</f>
        <v>7631295.7999999998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85826258.519999862</v>
      </c>
      <c r="C61" s="13">
        <f>C59+C45+C33</f>
        <v>68437024.400000036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143645203.72</v>
      </c>
      <c r="C63" s="13">
        <v>75208179.319999993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23">
        <f>+B61+B63</f>
        <v>229471462.23999986</v>
      </c>
      <c r="C65" s="13">
        <v>143645203.72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4" t="s">
        <v>37</v>
      </c>
      <c r="B68" s="25"/>
      <c r="C68" s="25"/>
    </row>
  </sheetData>
  <sheetProtection formatCells="0" formatColumns="0" formatRows="0" autoFilter="0"/>
  <mergeCells count="2">
    <mergeCell ref="A68:C68"/>
    <mergeCell ref="A1:C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cp:lastPrinted>2020-02-05T15:38:52Z</cp:lastPrinted>
  <dcterms:created xsi:type="dcterms:W3CDTF">2012-12-11T20:31:36Z</dcterms:created>
  <dcterms:modified xsi:type="dcterms:W3CDTF">2023-10-28T06:44:21Z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