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<sst xmlns="http://schemas.openxmlformats.org/spreadsheetml/2006/main" count="62" uniqueCount="61">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</sst>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zoomScaleNormal="100" zoomScaleSheetLayoutView="100" workbookViewId="0">
      <selection activeCell="E5" sqref="E5:F4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576660.63</v>
      </c>
      <c r="C5" s="20">
        <v>550749.86</v>
      </c>
      <c r="D5" s="9" t="s">
        <v>36</v>
      </c>
      <c r="E5" s="20">
        <v>123255.29</v>
      </c>
      <c r="F5" s="23">
        <v>97344.52</v>
      </c>
    </row>
    <row r="6" spans="1:6" x14ac:dyDescent="0.2">
      <c r="A6" s="9" t="s">
        <v>23</v>
      </c>
      <c r="B6" s="20">
        <v>1291.7</v>
      </c>
      <c r="C6" s="20">
        <v>1291.7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577952.32999999996</v>
      </c>
      <c r="C13" s="22">
        <f>SUM(C5:C11)</f>
        <v>552041.55999999994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123255.29</v>
      </c>
      <c r="F14" s="27">
        <f>SUM(F5:F12)</f>
        <v>97344.52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749206.01</v>
      </c>
      <c r="C19" s="20">
        <v>630590.15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-421459.22</v>
      </c>
      <c r="C21" s="20">
        <v>-432444.13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327746.79000000004</v>
      </c>
      <c r="C26" s="22">
        <f>SUM(C16:C24)</f>
        <v>198146.02000000002</v>
      </c>
      <c r="D26" s="12" t="s">
        <v>50</v>
      </c>
      <c r="E26" s="22">
        <f>SUM(E24+E14)</f>
        <v>123255.29</v>
      </c>
      <c r="F26" s="27">
        <f>SUM(F14+F24)</f>
        <v>97344.52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905699.12</v>
      </c>
      <c r="C28" s="22">
        <f>C13+C26</f>
        <v>750187.58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181725.6</v>
      </c>
      <c r="F30" s="27">
        <f>SUM(F31:F33)</f>
        <v>181725.6</v>
      </c>
    </row>
    <row r="31" spans="1:6" x14ac:dyDescent="0.2">
      <c r="A31" s="16"/>
      <c r="B31" s="14"/>
      <c r="C31" s="15"/>
      <c r="D31" s="9" t="s">
        <v>2</v>
      </c>
      <c r="E31" s="20">
        <v>92935.6</v>
      </c>
      <c r="F31" s="23">
        <v>92935.6</v>
      </c>
    </row>
    <row r="32" spans="1:6" x14ac:dyDescent="0.2">
      <c r="A32" s="16"/>
      <c r="B32" s="14"/>
      <c r="C32" s="15"/>
      <c r="D32" s="9" t="s">
        <v>13</v>
      </c>
      <c r="E32" s="20">
        <v>88790</v>
      </c>
      <c r="F32" s="23">
        <v>88790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600718.23</v>
      </c>
      <c r="F35" s="27">
        <f>SUM(F36:F40)</f>
        <v>471117.45999999996</v>
      </c>
    </row>
    <row r="36" spans="1:6" x14ac:dyDescent="0.2">
      <c r="A36" s="16"/>
      <c r="B36" s="14"/>
      <c r="C36" s="15"/>
      <c r="D36" s="9" t="s">
        <v>46</v>
      </c>
      <c r="E36" s="20">
        <v>129600.77</v>
      </c>
      <c r="F36" s="23">
        <v>41500.74</v>
      </c>
    </row>
    <row r="37" spans="1:6" x14ac:dyDescent="0.2">
      <c r="A37" s="16"/>
      <c r="B37" s="14"/>
      <c r="C37" s="15"/>
      <c r="D37" s="9" t="s">
        <v>14</v>
      </c>
      <c r="E37" s="20">
        <v>471117.46</v>
      </c>
      <c r="F37" s="23">
        <v>429616.72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782443.83</v>
      </c>
      <c r="F46" s="27">
        <f>SUM(F42+F35+F30)</f>
        <v>652843.05999999994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905699.12</v>
      </c>
      <c r="F48" s="22">
        <f>F46+F26</f>
        <v>750187.58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2024-01-29T19:16:48Z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