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COG!$A$4:$A$77</definedName>
    <definedName name="_xlnm.Print_Area" localSheetId="3">CFG!$A$1:$G$46</definedName>
    <definedName name="_xlnm.Print_Area" localSheetId="1">CTG!$A$1:$G$23</definedName>
  </definedNames>
  <calcPr calcId="145621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G34" i="5" s="1"/>
  <c r="D33" i="5"/>
  <c r="G33" i="5" s="1"/>
  <c r="F32" i="5"/>
  <c r="E32" i="5"/>
  <c r="E37" i="5" s="1"/>
  <c r="D32" i="5"/>
  <c r="C32" i="5"/>
  <c r="B32" i="5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G22" i="5" s="1"/>
  <c r="F22" i="5"/>
  <c r="E22" i="5"/>
  <c r="C22" i="5"/>
  <c r="B22" i="5"/>
  <c r="D21" i="5"/>
  <c r="G21" i="5" s="1"/>
  <c r="D20" i="5"/>
  <c r="G20" i="5" s="1"/>
  <c r="D19" i="5"/>
  <c r="G19" i="5" s="1"/>
  <c r="D18" i="5"/>
  <c r="G18" i="5" s="1"/>
  <c r="D17" i="5"/>
  <c r="D14" i="5" s="1"/>
  <c r="D16" i="5"/>
  <c r="G16" i="5" s="1"/>
  <c r="D15" i="5"/>
  <c r="G15" i="5" s="1"/>
  <c r="F14" i="5"/>
  <c r="E14" i="5"/>
  <c r="C14" i="5"/>
  <c r="B14" i="5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D5" i="5" s="1"/>
  <c r="D6" i="5"/>
  <c r="G6" i="5" s="1"/>
  <c r="F5" i="5"/>
  <c r="F37" i="5" s="1"/>
  <c r="E5" i="5"/>
  <c r="C5" i="5"/>
  <c r="C37" i="5" s="1"/>
  <c r="B5" i="5"/>
  <c r="B37" i="5" s="1"/>
  <c r="F21" i="4"/>
  <c r="E21" i="4"/>
  <c r="C21" i="4"/>
  <c r="B21" i="4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G16" i="8"/>
  <c r="F16" i="8"/>
  <c r="E16" i="8"/>
  <c r="D16" i="8"/>
  <c r="C16" i="8"/>
  <c r="B16" i="8"/>
  <c r="G14" i="8"/>
  <c r="D14" i="8"/>
  <c r="G12" i="8"/>
  <c r="D12" i="8"/>
  <c r="G10" i="8"/>
  <c r="D10" i="8"/>
  <c r="G8" i="8"/>
  <c r="D8" i="8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C69" i="6"/>
  <c r="B69" i="6"/>
  <c r="D69" i="6" s="1"/>
  <c r="G69" i="6" s="1"/>
  <c r="D68" i="6"/>
  <c r="G68" i="6" s="1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D56" i="6"/>
  <c r="G56" i="6" s="1"/>
  <c r="D55" i="6"/>
  <c r="G55" i="6" s="1"/>
  <c r="D54" i="6"/>
  <c r="G54" i="6" s="1"/>
  <c r="F53" i="6"/>
  <c r="E53" i="6"/>
  <c r="C53" i="6"/>
  <c r="B53" i="6"/>
  <c r="D53" i="6" s="1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3" i="6" s="1"/>
  <c r="G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B33" i="6"/>
  <c r="D33" i="6" s="1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3" i="6" s="1"/>
  <c r="G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G13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C5" i="6"/>
  <c r="C77" i="6" s="1"/>
  <c r="B5" i="6"/>
  <c r="B77" i="6" s="1"/>
  <c r="G32" i="5" l="1"/>
  <c r="D37" i="5"/>
  <c r="D22" i="5"/>
  <c r="G7" i="5"/>
  <c r="G5" i="5" s="1"/>
  <c r="G17" i="5"/>
  <c r="G14" i="5" s="1"/>
  <c r="G21" i="4"/>
  <c r="D21" i="4"/>
  <c r="D5" i="6"/>
  <c r="G37" i="5" l="1"/>
  <c r="G5" i="6"/>
  <c r="G77" i="6" s="1"/>
  <c r="D77" i="6"/>
</calcChain>
</file>

<file path=xl/sharedStrings.xml><?xml version="1.0" encoding="utf-8"?>
<sst xmlns="http://schemas.openxmlformats.org/spreadsheetml/2006/main" count="233" uniqueCount="152">
  <si>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</si>
  <si>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</si>
  <si>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</si>
  <si>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</si>
  <si>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</si>
  <si>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</si>
  <si>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</si>
  <si>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</si>
  <si>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</si>
  <si>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</si>
  <si>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</si>
  <si>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</si>
  <si>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</si>
  <si>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</si>
  <si>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</si>
  <si>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</si>
  <si>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</si>
  <si>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</si>
  <si>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</si>
  <si>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</si>
  <si>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</si>
  <si>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</si>
  <si>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</si>
  <si>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</si>
  <si>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</si>
  <si>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</si>
  <si>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</si>
  <si>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</si>
  <si>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</si>
  <si>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</si>
  <si>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</si>
  <si>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</si>
  <si>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</si>
  <si>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</si>
  <si>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</si>
  <si>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</si>
  <si>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</si>
  <si>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</si>
  <si>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</si>
  <si>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</si>
  <si>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</si>
  <si>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</si>
  <si>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</si>
  <si>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</si>
  <si>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</si>
  <si>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</si>
  <si>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</si>
  <si>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</si>
  <si>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</si>
  <si>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</si>
  <si>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</si>
  <si>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</si>
  <si>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</si>
  <si>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</si>
  <si>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</si>
  <si>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</si>
  <si>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</si>
  <si>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</si>
  <si>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</si>
  <si>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</si>
  <si>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</si>
  <si>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</si>
  <si>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</si>
  <si>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</si>
  <si>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</si>
  <si>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</si>
  <si>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</si>
  <si>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</si>
  <si>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</si>
  <si>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</si>
  <si>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</si>
  <si>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</si>
  <si>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</si>
  <si>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</si>
  <si>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</si>
  <si>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</si>
  <si>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</si>
  <si>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</si>
  <si>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</si>
  <si>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</si>
  <si>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</si>
  <si>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</si>
  <si>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</si>
  <si>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</si>
  <si>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</si>
  <si>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</si>
  <si>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</si>
  <si>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</si>
  <si>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</si>
  <si>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</si>
  <si>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</si>
  <si>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</si>
  <si>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</si>
  <si>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</si>
  <si>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</si>
  <si>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</si>
  <si>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</si>
  <si>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</si>
  <si>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</si>
  <si>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</si>
  <si>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</si>
  <si>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</si>
  <si>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</si>
  <si>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</si>
  <si>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</si>
  <si>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</si>
  <si>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</si>
  <si>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</si>
  <si>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</si>
  <si>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</si>
  <si>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</si>
  <si>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</si>
  <si>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</si>
  <si>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</si>
  <si>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</si>
  <si>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</si>
  <si>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</si>
  <si>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</si>
  <si>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</si>
  <si>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</si>
  <si>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</si>
  <si>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</si>
  <si>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</si>
  <si>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</si>
  <si>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</si>
  <si>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</si>
  <si>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</si>
  <si>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________________________________________________</t>
  </si>
  <si>
    <t>_____________________________________________</t>
  </si>
  <si>
    <t xml:space="preserve">LIC. MICHEL KARYNE REYES LUCIO </t>
  </si>
  <si>
    <t>DIRECTORA GENERAL</t>
  </si>
  <si>
    <t>PRESIDENTA DEL CONSEJO DIRECTIVO</t>
  </si>
  <si>
    <t>“Bajo protesta de decir verdad declaramos que los Estados Financieros y sus notas, son razonablemente correctos y son responsabilidad del emisor”</t>
  </si>
  <si>
    <t>31120M12D010000 CONSEJO DIRECTIVO</t>
  </si>
  <si>
    <t>31120M12D020000 DIRECCION GENERAL</t>
  </si>
  <si>
    <t>31120M12D030000 CONTABILIDAD Y RECURSOS</t>
  </si>
  <si>
    <t>31120M12D040000 RECURSOS MATERIALES Y SE</t>
  </si>
  <si>
    <t>31120M12D050000 CONTRALORIA INTERNA</t>
  </si>
  <si>
    <t>31120M12D060000 PROCURADURIA EN MATERIA</t>
  </si>
  <si>
    <t>31120M12D070000 CENTRO ATENCION Y DESARR</t>
  </si>
  <si>
    <t>31120M12D080000 SERVICIOS FUNERARIOS</t>
  </si>
  <si>
    <t>31120M12D090000 JUBILADOS Y PENSIONADOS</t>
  </si>
  <si>
    <t>31120M12D100000 SERVICIO MEDICO</t>
  </si>
  <si>
    <t>31120M12D110000 CENTRO GERONTOLOGICO</t>
  </si>
  <si>
    <t>31120M12D120000 TRABAJO SOCIAL</t>
  </si>
  <si>
    <t>31120M12D130000 UNIDAD DE REHABILITACION</t>
  </si>
  <si>
    <t>ING. LORENA ADRIANA SOTO GODINEZ</t>
  </si>
  <si>
    <t>Coordinación de la Política de Gobierno</t>
  </si>
  <si>
    <t>SISTEMA PARA EL DESARROLLO INTEGRAL DE LA FAMILIA DEL MUNICIPIO DE DOLORES HIDALGO,  C.I.N., GUANAJUATO
Estado Analítico del Ejercicio del Presupuesto de Egresos
Clasificación por Objeto del Gasto (Capítulo y Concepto)
DEL 1 DE ENERO AL 31 DE DICIEMBRE DE 2023</t>
  </si>
  <si>
    <t>SISTEMA PARA EL DESARROLLO INTEGRAL DE LA FAMILIA DEL MUNICIPIO DE DOLORES HIDALGO,  C.I.N., GUANAJUATO
Estado Analítico del Ejercicio del Presupuesto de Egresos
Clasificación Económica (por Tipo de Gasto)
DEL 1 DE ENERO AL 31 DE DICIEMBRE DEL 2023</t>
  </si>
  <si>
    <t>SISTEMA PARA EL DESARROLLO INTEGRAL DE LA FAMILIA DEL MUNICIPIO DE DOLORES HIDALGO,  C.I.N., GUANAJUATO
Estado Analítico del Ejercicio del Presupuesto de Egresos
Clasificación Administrativa
DEL 1 DE ENERO AL 31 DE DICIEMBRE DEL 2023</t>
  </si>
  <si>
    <t>SISTEMA PARA EL DESARROLLO INTEGRAL DE LA FAMILIA DEL MUNICIPIO DE DOLORES HIDALGO,  C.I.N., GUANAJUATO
Estado Analítico del Ejercicio del Presupuesto de Egresos
Clasificación Funcional (Finalidad y Función)
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</si>
</sst>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10" fillId="2" borderId="7" xfId="9" applyNumberFormat="1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 wrapText="1"/>
    </xf>
    <xf numFmtId="0" fontId="6" fillId="0" borderId="12" xfId="0" applyFont="1" applyBorder="1" applyProtection="1">
      <protection locked="0"/>
    </xf>
    <xf numFmtId="0" fontId="6" fillId="0" borderId="3" xfId="9" applyFont="1" applyBorder="1" applyAlignment="1">
      <alignment horizontal="center" vertical="center"/>
    </xf>
    <xf numFmtId="0" fontId="10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6" fillId="0" borderId="12" xfId="9" applyNumberFormat="1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left"/>
      <protection locked="0"/>
    </xf>
    <xf numFmtId="0" fontId="10" fillId="2" borderId="3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6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Continuous" vertical="center" wrapText="1"/>
      <protection locked="0"/>
    </xf>
    <xf numFmtId="0" fontId="10" fillId="2" borderId="9" xfId="9" applyFont="1" applyFill="1" applyBorder="1" applyAlignment="1" applyProtection="1">
      <alignment horizontal="centerContinuous" vertical="center" wrapText="1"/>
      <protection locked="0"/>
    </xf>
    <xf numFmtId="0" fontId="10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10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12" fillId="0" borderId="0" xfId="16" applyFont="1" applyFill="1" applyBorder="1" applyAlignment="1" applyProtection="1">
      <alignment horizontal="center" vertical="top"/>
      <protection locked="0"/>
    </xf>
    <xf numFmtId="0" fontId="0" fillId="0" borderId="0" xfId="16" applyFont="1" applyFill="1" applyBorder="1" applyAlignment="1" applyProtection="1">
      <alignment horizontal="center" vertical="top"/>
      <protection locked="0"/>
    </xf>
    <xf numFmtId="0" fontId="12" fillId="0" borderId="0" xfId="16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" fontId="11" fillId="0" borderId="7" xfId="0" applyNumberFormat="1" applyFont="1" applyBorder="1" applyProtection="1">
      <protection locked="0"/>
    </xf>
    <xf numFmtId="0" fontId="10" fillId="0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wrapText="1" indent="1"/>
    </xf>
    <xf numFmtId="4" fontId="10" fillId="0" borderId="13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2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 indent="1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inden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2" fillId="0" borderId="0" xfId="16" applyFont="1" applyFill="1" applyBorder="1" applyAlignment="1" applyProtection="1">
      <alignment horizontal="center" vertical="top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</cellXfs>
  <cellStyles count="32">
    <cellStyle name="Euro" xfId="1"/>
    <cellStyle name="Millares 2" xfId="2"/>
    <cellStyle name="Millares 2 2" xfId="3"/>
    <cellStyle name="Millares 2 3" xfId="4"/>
    <cellStyle name="Millares 2 4" xfId="17"/>
    <cellStyle name="Millares 2 5" xfId="22"/>
    <cellStyle name="Millares 2 6" xfId="27"/>
    <cellStyle name="Millares 3" xfId="5"/>
    <cellStyle name="Millares 3 2" xfId="18"/>
    <cellStyle name="Millares 3 3" xfId="23"/>
    <cellStyle name="Millares 3 4" xfId="28"/>
    <cellStyle name="Moneda 2" xfId="6"/>
    <cellStyle name="Normal" xfId="0" builtinId="0"/>
    <cellStyle name="Normal 2" xfId="7"/>
    <cellStyle name="Normal 2 2" xfId="8"/>
    <cellStyle name="Normal 2 3" xfId="16"/>
    <cellStyle name="Normal 2 4" xfId="19"/>
    <cellStyle name="Normal 2 5" xfId="24"/>
    <cellStyle name="Normal 2 6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6"/>
    <cellStyle name="Normal 6 2 4" xfId="31"/>
    <cellStyle name="Normal 6 3" xfId="20"/>
    <cellStyle name="Normal 6 4" xfId="25"/>
    <cellStyle name="Normal 6 5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1370446</xdr:colOff>
      <xdr:row>0</xdr:row>
      <xdr:rowOff>514350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7150"/>
          <a:ext cx="125614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1413165</xdr:colOff>
      <xdr:row>0</xdr:row>
      <xdr:rowOff>628650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3165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1360825</xdr:colOff>
      <xdr:row>0</xdr:row>
      <xdr:rowOff>523875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360825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66675</xdr:rowOff>
    </xdr:from>
    <xdr:to>
      <xdr:col>0</xdr:col>
      <xdr:colOff>1359526</xdr:colOff>
      <xdr:row>23</xdr:row>
      <xdr:rowOff>560494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5"/>
          <a:ext cx="1359526" cy="493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0</xdr:col>
      <xdr:colOff>1359526</xdr:colOff>
      <xdr:row>37</xdr:row>
      <xdr:rowOff>522394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77025"/>
          <a:ext cx="1359526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1256146</xdr:colOff>
      <xdr:row>0</xdr:row>
      <xdr:rowOff>495300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25614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showGridLines="0" workbookViewId="0">
      <selection activeCell="A5" sqref="A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5" t="s">
        <v>148</v>
      </c>
      <c r="B1" s="56"/>
      <c r="C1" s="56"/>
      <c r="D1" s="56"/>
      <c r="E1" s="56"/>
      <c r="F1" s="56"/>
      <c r="G1" s="57"/>
    </row>
    <row r="2" spans="1:7" x14ac:dyDescent="0.2">
      <c r="A2" s="14"/>
      <c r="B2" s="17" t="s">
        <v>0</v>
      </c>
      <c r="C2" s="18"/>
      <c r="D2" s="18"/>
      <c r="E2" s="18"/>
      <c r="F2" s="19"/>
      <c r="G2" s="58" t="s">
        <v>7</v>
      </c>
    </row>
    <row r="3" spans="1:7" ht="24.95" customHeight="1" x14ac:dyDescent="0.2">
      <c r="A3" s="1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1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6" t="s">
        <v>10</v>
      </c>
      <c r="B5" s="40">
        <f>SUM(B6:B12)</f>
        <v>15974058.779999999</v>
      </c>
      <c r="C5" s="40">
        <f>SUM(C6:C12)</f>
        <v>430630.66000000003</v>
      </c>
      <c r="D5" s="40">
        <f>B5+C5</f>
        <v>16404689.439999999</v>
      </c>
      <c r="E5" s="40">
        <f>SUM(E6:E12)</f>
        <v>16095976.999999998</v>
      </c>
      <c r="F5" s="40">
        <f>SUM(F6:F12)</f>
        <v>16095976.999999998</v>
      </c>
      <c r="G5" s="40">
        <f>D5-E5</f>
        <v>308712.44000000134</v>
      </c>
    </row>
    <row r="6" spans="1:7" x14ac:dyDescent="0.2">
      <c r="A6" s="47" t="s">
        <v>11</v>
      </c>
      <c r="B6" s="39">
        <v>10424889.6</v>
      </c>
      <c r="C6" s="39">
        <v>312792.58</v>
      </c>
      <c r="D6" s="39">
        <f t="shared" ref="D6:D69" si="0">B6+C6</f>
        <v>10737682.18</v>
      </c>
      <c r="E6" s="39">
        <v>10682604.48</v>
      </c>
      <c r="F6" s="39">
        <v>10682604.48</v>
      </c>
      <c r="G6" s="39">
        <f t="shared" ref="G6:G69" si="1">D6-E6</f>
        <v>55077.699999999255</v>
      </c>
    </row>
    <row r="7" spans="1:7" x14ac:dyDescent="0.2">
      <c r="A7" s="47" t="s">
        <v>12</v>
      </c>
      <c r="B7" s="39">
        <v>437667.2</v>
      </c>
      <c r="C7" s="39">
        <v>143098.98000000001</v>
      </c>
      <c r="D7" s="39">
        <f t="shared" si="0"/>
        <v>580766.18000000005</v>
      </c>
      <c r="E7" s="39">
        <v>493587.78</v>
      </c>
      <c r="F7" s="39">
        <v>493587.78</v>
      </c>
      <c r="G7" s="39">
        <f t="shared" si="1"/>
        <v>87178.400000000023</v>
      </c>
    </row>
    <row r="8" spans="1:7" x14ac:dyDescent="0.2">
      <c r="A8" s="47" t="s">
        <v>13</v>
      </c>
      <c r="B8" s="39">
        <v>1832400.5</v>
      </c>
      <c r="C8" s="39">
        <v>249134.9</v>
      </c>
      <c r="D8" s="39">
        <f t="shared" si="0"/>
        <v>2081535.4</v>
      </c>
      <c r="E8" s="39">
        <v>1940994.2</v>
      </c>
      <c r="F8" s="39">
        <v>1940994.2</v>
      </c>
      <c r="G8" s="39">
        <f t="shared" si="1"/>
        <v>140541.19999999995</v>
      </c>
    </row>
    <row r="9" spans="1:7" x14ac:dyDescent="0.2">
      <c r="A9" s="47" t="s">
        <v>14</v>
      </c>
      <c r="B9" s="39">
        <v>421200</v>
      </c>
      <c r="C9" s="39">
        <v>-271048.81</v>
      </c>
      <c r="D9" s="39">
        <f t="shared" si="0"/>
        <v>150151.19</v>
      </c>
      <c r="E9" s="39">
        <v>144346.19</v>
      </c>
      <c r="F9" s="39">
        <v>144346.19</v>
      </c>
      <c r="G9" s="39">
        <f t="shared" si="1"/>
        <v>5805</v>
      </c>
    </row>
    <row r="10" spans="1:7" x14ac:dyDescent="0.2">
      <c r="A10" s="47" t="s">
        <v>15</v>
      </c>
      <c r="B10" s="39">
        <v>2525628.63</v>
      </c>
      <c r="C10" s="39">
        <v>328925.86</v>
      </c>
      <c r="D10" s="39">
        <f t="shared" si="0"/>
        <v>2854554.4899999998</v>
      </c>
      <c r="E10" s="39">
        <v>2834444.35</v>
      </c>
      <c r="F10" s="39">
        <v>2834444.35</v>
      </c>
      <c r="G10" s="39">
        <f t="shared" si="1"/>
        <v>20110.139999999665</v>
      </c>
    </row>
    <row r="11" spans="1:7" x14ac:dyDescent="0.2">
      <c r="A11" s="47" t="s">
        <v>16</v>
      </c>
      <c r="B11" s="39">
        <v>332272.84999999998</v>
      </c>
      <c r="C11" s="39">
        <v>-332272.84999999998</v>
      </c>
      <c r="D11" s="39">
        <f t="shared" si="0"/>
        <v>0</v>
      </c>
      <c r="E11" s="39">
        <v>0</v>
      </c>
      <c r="F11" s="39">
        <v>0</v>
      </c>
      <c r="G11" s="39">
        <f t="shared" si="1"/>
        <v>0</v>
      </c>
    </row>
    <row r="12" spans="1:7" x14ac:dyDescent="0.2">
      <c r="A12" s="47" t="s">
        <v>17</v>
      </c>
      <c r="B12" s="39">
        <v>0</v>
      </c>
      <c r="C12" s="39">
        <v>0</v>
      </c>
      <c r="D12" s="39">
        <f t="shared" si="0"/>
        <v>0</v>
      </c>
      <c r="E12" s="39">
        <v>0</v>
      </c>
      <c r="F12" s="39">
        <v>0</v>
      </c>
      <c r="G12" s="39">
        <f t="shared" si="1"/>
        <v>0</v>
      </c>
    </row>
    <row r="13" spans="1:7" x14ac:dyDescent="0.2">
      <c r="A13" s="46" t="s">
        <v>124</v>
      </c>
      <c r="B13" s="41">
        <f>SUM(B14:B22)</f>
        <v>7342646.2400000002</v>
      </c>
      <c r="C13" s="41">
        <f>SUM(C14:C22)</f>
        <v>253480.47999999998</v>
      </c>
      <c r="D13" s="41">
        <f t="shared" si="0"/>
        <v>7596126.7200000007</v>
      </c>
      <c r="E13" s="41">
        <f>SUM(E14:E22)</f>
        <v>7581331.1799999997</v>
      </c>
      <c r="F13" s="41">
        <f>SUM(F14:F22)</f>
        <v>7581331.1799999997</v>
      </c>
      <c r="G13" s="41">
        <f t="shared" si="1"/>
        <v>14795.540000000969</v>
      </c>
    </row>
    <row r="14" spans="1:7" x14ac:dyDescent="0.2">
      <c r="A14" s="47" t="s">
        <v>18</v>
      </c>
      <c r="B14" s="39">
        <v>351578.24</v>
      </c>
      <c r="C14" s="39">
        <v>241253.11</v>
      </c>
      <c r="D14" s="39">
        <f t="shared" si="0"/>
        <v>592831.35</v>
      </c>
      <c r="E14" s="39">
        <v>583071.25</v>
      </c>
      <c r="F14" s="39">
        <v>583071.25</v>
      </c>
      <c r="G14" s="39">
        <f t="shared" si="1"/>
        <v>9760.0999999999767</v>
      </c>
    </row>
    <row r="15" spans="1:7" x14ac:dyDescent="0.2">
      <c r="A15" s="47" t="s">
        <v>19</v>
      </c>
      <c r="B15" s="39">
        <v>5655000</v>
      </c>
      <c r="C15" s="39">
        <v>116704.27</v>
      </c>
      <c r="D15" s="39">
        <f t="shared" si="0"/>
        <v>5771704.2699999996</v>
      </c>
      <c r="E15" s="39">
        <v>5771592.4900000002</v>
      </c>
      <c r="F15" s="39">
        <v>5771592.4900000002</v>
      </c>
      <c r="G15" s="39">
        <f t="shared" si="1"/>
        <v>111.77999999932945</v>
      </c>
    </row>
    <row r="16" spans="1:7" x14ac:dyDescent="0.2">
      <c r="A16" s="47" t="s">
        <v>20</v>
      </c>
      <c r="B16" s="39">
        <v>275000</v>
      </c>
      <c r="C16" s="39">
        <v>27292</v>
      </c>
      <c r="D16" s="39">
        <f t="shared" si="0"/>
        <v>302292</v>
      </c>
      <c r="E16" s="39">
        <v>301612</v>
      </c>
      <c r="F16" s="39">
        <v>301612</v>
      </c>
      <c r="G16" s="39">
        <f t="shared" si="1"/>
        <v>680</v>
      </c>
    </row>
    <row r="17" spans="1:7" x14ac:dyDescent="0.2">
      <c r="A17" s="47" t="s">
        <v>21</v>
      </c>
      <c r="B17" s="39">
        <v>25000</v>
      </c>
      <c r="C17" s="39">
        <v>30552</v>
      </c>
      <c r="D17" s="39">
        <f t="shared" si="0"/>
        <v>55552</v>
      </c>
      <c r="E17" s="39">
        <v>55376.17</v>
      </c>
      <c r="F17" s="39">
        <v>55376.17</v>
      </c>
      <c r="G17" s="39">
        <f t="shared" si="1"/>
        <v>175.83000000000175</v>
      </c>
    </row>
    <row r="18" spans="1:7" x14ac:dyDescent="0.2">
      <c r="A18" s="47" t="s">
        <v>22</v>
      </c>
      <c r="B18" s="39">
        <v>70000</v>
      </c>
      <c r="C18" s="39">
        <v>-20647.580000000002</v>
      </c>
      <c r="D18" s="39">
        <f t="shared" si="0"/>
        <v>49352.42</v>
      </c>
      <c r="E18" s="39">
        <v>49352.42</v>
      </c>
      <c r="F18" s="39">
        <v>49352.42</v>
      </c>
      <c r="G18" s="39">
        <f t="shared" si="1"/>
        <v>0</v>
      </c>
    </row>
    <row r="19" spans="1:7" x14ac:dyDescent="0.2">
      <c r="A19" s="47" t="s">
        <v>23</v>
      </c>
      <c r="B19" s="39">
        <v>807284</v>
      </c>
      <c r="C19" s="39">
        <v>-133271.87</v>
      </c>
      <c r="D19" s="39">
        <f t="shared" si="0"/>
        <v>674012.13</v>
      </c>
      <c r="E19" s="39">
        <v>674012.13</v>
      </c>
      <c r="F19" s="39">
        <v>674012.13</v>
      </c>
      <c r="G19" s="39">
        <f t="shared" si="1"/>
        <v>0</v>
      </c>
    </row>
    <row r="20" spans="1:7" x14ac:dyDescent="0.2">
      <c r="A20" s="47" t="s">
        <v>24</v>
      </c>
      <c r="B20" s="39">
        <v>70000</v>
      </c>
      <c r="C20" s="39">
        <v>12343.29</v>
      </c>
      <c r="D20" s="39">
        <f t="shared" si="0"/>
        <v>82343.290000000008</v>
      </c>
      <c r="E20" s="39">
        <v>80415.460000000006</v>
      </c>
      <c r="F20" s="39">
        <v>80415.460000000006</v>
      </c>
      <c r="G20" s="39">
        <f t="shared" si="1"/>
        <v>1927.8300000000017</v>
      </c>
    </row>
    <row r="21" spans="1:7" x14ac:dyDescent="0.2">
      <c r="A21" s="47" t="s">
        <v>25</v>
      </c>
      <c r="B21" s="39">
        <v>0</v>
      </c>
      <c r="C21" s="39">
        <v>0</v>
      </c>
      <c r="D21" s="39">
        <f t="shared" si="0"/>
        <v>0</v>
      </c>
      <c r="E21" s="39">
        <v>0</v>
      </c>
      <c r="F21" s="39">
        <v>0</v>
      </c>
      <c r="G21" s="39">
        <f t="shared" si="1"/>
        <v>0</v>
      </c>
    </row>
    <row r="22" spans="1:7" x14ac:dyDescent="0.2">
      <c r="A22" s="47" t="s">
        <v>26</v>
      </c>
      <c r="B22" s="39">
        <v>88784</v>
      </c>
      <c r="C22" s="39">
        <v>-20744.740000000002</v>
      </c>
      <c r="D22" s="39">
        <f t="shared" si="0"/>
        <v>68039.259999999995</v>
      </c>
      <c r="E22" s="39">
        <v>65899.259999999995</v>
      </c>
      <c r="F22" s="39">
        <v>65899.259999999995</v>
      </c>
      <c r="G22" s="39">
        <f t="shared" si="1"/>
        <v>2140</v>
      </c>
    </row>
    <row r="23" spans="1:7" x14ac:dyDescent="0.2">
      <c r="A23" s="46" t="s">
        <v>27</v>
      </c>
      <c r="B23" s="41">
        <f>SUM(B24:B32)</f>
        <v>1488209.22</v>
      </c>
      <c r="C23" s="41">
        <f>SUM(C24:C32)</f>
        <v>2184491.1999999997</v>
      </c>
      <c r="D23" s="41">
        <f t="shared" si="0"/>
        <v>3672700.42</v>
      </c>
      <c r="E23" s="41">
        <f>SUM(E24:E32)</f>
        <v>3641814.59</v>
      </c>
      <c r="F23" s="41">
        <f>SUM(F24:F32)</f>
        <v>3641814.59</v>
      </c>
      <c r="G23" s="41">
        <f t="shared" si="1"/>
        <v>30885.830000000075</v>
      </c>
    </row>
    <row r="24" spans="1:7" x14ac:dyDescent="0.2">
      <c r="A24" s="47" t="s">
        <v>28</v>
      </c>
      <c r="B24" s="39">
        <v>384689</v>
      </c>
      <c r="C24" s="39">
        <v>-27782.639999999999</v>
      </c>
      <c r="D24" s="39">
        <f t="shared" si="0"/>
        <v>356906.36</v>
      </c>
      <c r="E24" s="39">
        <v>349032.8</v>
      </c>
      <c r="F24" s="39">
        <v>349032.8</v>
      </c>
      <c r="G24" s="39">
        <f t="shared" si="1"/>
        <v>7873.5599999999977</v>
      </c>
    </row>
    <row r="25" spans="1:7" x14ac:dyDescent="0.2">
      <c r="A25" s="47" t="s">
        <v>29</v>
      </c>
      <c r="B25" s="39">
        <v>0</v>
      </c>
      <c r="C25" s="39">
        <v>0</v>
      </c>
      <c r="D25" s="39">
        <f t="shared" si="0"/>
        <v>0</v>
      </c>
      <c r="E25" s="39">
        <v>0</v>
      </c>
      <c r="F25" s="39">
        <v>0</v>
      </c>
      <c r="G25" s="39">
        <f t="shared" si="1"/>
        <v>0</v>
      </c>
    </row>
    <row r="26" spans="1:7" x14ac:dyDescent="0.2">
      <c r="A26" s="47" t="s">
        <v>30</v>
      </c>
      <c r="B26" s="39">
        <v>111774.05</v>
      </c>
      <c r="C26" s="39">
        <v>-85453.07</v>
      </c>
      <c r="D26" s="39">
        <f t="shared" si="0"/>
        <v>26320.979999999996</v>
      </c>
      <c r="E26" s="39">
        <v>26320.98</v>
      </c>
      <c r="F26" s="39">
        <v>26320.98</v>
      </c>
      <c r="G26" s="39">
        <f t="shared" si="1"/>
        <v>0</v>
      </c>
    </row>
    <row r="27" spans="1:7" x14ac:dyDescent="0.2">
      <c r="A27" s="47" t="s">
        <v>31</v>
      </c>
      <c r="B27" s="39">
        <v>12000</v>
      </c>
      <c r="C27" s="39">
        <v>13787.78</v>
      </c>
      <c r="D27" s="39">
        <f t="shared" si="0"/>
        <v>25787.78</v>
      </c>
      <c r="E27" s="39">
        <v>25787.78</v>
      </c>
      <c r="F27" s="39">
        <v>25787.78</v>
      </c>
      <c r="G27" s="39">
        <f t="shared" si="1"/>
        <v>0</v>
      </c>
    </row>
    <row r="28" spans="1:7" x14ac:dyDescent="0.2">
      <c r="A28" s="47" t="s">
        <v>32</v>
      </c>
      <c r="B28" s="39">
        <v>383690</v>
      </c>
      <c r="C28" s="39">
        <v>701909.46</v>
      </c>
      <c r="D28" s="39">
        <f t="shared" si="0"/>
        <v>1085599.46</v>
      </c>
      <c r="E28" s="39">
        <v>1064424.6599999999</v>
      </c>
      <c r="F28" s="39">
        <v>1064424.6599999999</v>
      </c>
      <c r="G28" s="39">
        <f t="shared" si="1"/>
        <v>21174.800000000047</v>
      </c>
    </row>
    <row r="29" spans="1:7" x14ac:dyDescent="0.2">
      <c r="A29" s="47" t="s">
        <v>33</v>
      </c>
      <c r="B29" s="39">
        <v>60000</v>
      </c>
      <c r="C29" s="39">
        <v>0</v>
      </c>
      <c r="D29" s="39">
        <f t="shared" si="0"/>
        <v>60000</v>
      </c>
      <c r="E29" s="39">
        <v>60000</v>
      </c>
      <c r="F29" s="39">
        <v>60000</v>
      </c>
      <c r="G29" s="39">
        <f t="shared" si="1"/>
        <v>0</v>
      </c>
    </row>
    <row r="30" spans="1:7" x14ac:dyDescent="0.2">
      <c r="A30" s="47" t="s">
        <v>34</v>
      </c>
      <c r="B30" s="39">
        <v>31672.959999999999</v>
      </c>
      <c r="C30" s="39">
        <v>-27581.9</v>
      </c>
      <c r="D30" s="39">
        <f t="shared" si="0"/>
        <v>4091.0599999999977</v>
      </c>
      <c r="E30" s="39">
        <v>4091</v>
      </c>
      <c r="F30" s="39">
        <v>4091</v>
      </c>
      <c r="G30" s="39">
        <f t="shared" si="1"/>
        <v>5.9999999997671694E-2</v>
      </c>
    </row>
    <row r="31" spans="1:7" x14ac:dyDescent="0.2">
      <c r="A31" s="47" t="s">
        <v>35</v>
      </c>
      <c r="B31" s="39">
        <v>180000</v>
      </c>
      <c r="C31" s="39">
        <v>1503707.98</v>
      </c>
      <c r="D31" s="39">
        <f t="shared" si="0"/>
        <v>1683707.98</v>
      </c>
      <c r="E31" s="39">
        <v>1683707.98</v>
      </c>
      <c r="F31" s="39">
        <v>1683707.98</v>
      </c>
      <c r="G31" s="39">
        <f t="shared" si="1"/>
        <v>0</v>
      </c>
    </row>
    <row r="32" spans="1:7" x14ac:dyDescent="0.2">
      <c r="A32" s="47" t="s">
        <v>36</v>
      </c>
      <c r="B32" s="39">
        <v>324383.21000000002</v>
      </c>
      <c r="C32" s="39">
        <v>105903.59</v>
      </c>
      <c r="D32" s="39">
        <f t="shared" si="0"/>
        <v>430286.80000000005</v>
      </c>
      <c r="E32" s="39">
        <v>428449.39</v>
      </c>
      <c r="F32" s="39">
        <v>428449.39</v>
      </c>
      <c r="G32" s="39">
        <f t="shared" si="1"/>
        <v>1837.4100000000326</v>
      </c>
    </row>
    <row r="33" spans="1:7" x14ac:dyDescent="0.2">
      <c r="A33" s="46" t="s">
        <v>125</v>
      </c>
      <c r="B33" s="41">
        <f>SUM(B34:B42)</f>
        <v>7417635.4399999995</v>
      </c>
      <c r="C33" s="41">
        <f>SUM(C34:C42)</f>
        <v>3978287.09</v>
      </c>
      <c r="D33" s="41">
        <f t="shared" si="0"/>
        <v>11395922.529999999</v>
      </c>
      <c r="E33" s="41">
        <f>SUM(E34:E42)</f>
        <v>11391332.529999999</v>
      </c>
      <c r="F33" s="41">
        <f>SUM(F34:F42)</f>
        <v>11391332.529999999</v>
      </c>
      <c r="G33" s="41">
        <f t="shared" si="1"/>
        <v>4590</v>
      </c>
    </row>
    <row r="34" spans="1:7" x14ac:dyDescent="0.2">
      <c r="A34" s="47" t="s">
        <v>37</v>
      </c>
      <c r="B34" s="39">
        <v>0</v>
      </c>
      <c r="C34" s="39">
        <v>0</v>
      </c>
      <c r="D34" s="39">
        <f t="shared" si="0"/>
        <v>0</v>
      </c>
      <c r="E34" s="39">
        <v>0</v>
      </c>
      <c r="F34" s="39">
        <v>0</v>
      </c>
      <c r="G34" s="39">
        <f t="shared" si="1"/>
        <v>0</v>
      </c>
    </row>
    <row r="35" spans="1:7" x14ac:dyDescent="0.2">
      <c r="A35" s="47" t="s">
        <v>38</v>
      </c>
      <c r="B35" s="39">
        <v>0</v>
      </c>
      <c r="C35" s="39">
        <v>0</v>
      </c>
      <c r="D35" s="39">
        <f t="shared" si="0"/>
        <v>0</v>
      </c>
      <c r="E35" s="39">
        <v>0</v>
      </c>
      <c r="F35" s="39">
        <v>0</v>
      </c>
      <c r="G35" s="39">
        <f t="shared" si="1"/>
        <v>0</v>
      </c>
    </row>
    <row r="36" spans="1:7" x14ac:dyDescent="0.2">
      <c r="A36" s="47" t="s">
        <v>39</v>
      </c>
      <c r="B36" s="39">
        <v>0</v>
      </c>
      <c r="C36" s="39">
        <v>0</v>
      </c>
      <c r="D36" s="39">
        <f t="shared" si="0"/>
        <v>0</v>
      </c>
      <c r="E36" s="39">
        <v>0</v>
      </c>
      <c r="F36" s="39">
        <v>0</v>
      </c>
      <c r="G36" s="39">
        <f t="shared" si="1"/>
        <v>0</v>
      </c>
    </row>
    <row r="37" spans="1:7" x14ac:dyDescent="0.2">
      <c r="A37" s="47" t="s">
        <v>40</v>
      </c>
      <c r="B37" s="39">
        <v>6393350</v>
      </c>
      <c r="C37" s="39">
        <v>4018547.33</v>
      </c>
      <c r="D37" s="39">
        <f t="shared" si="0"/>
        <v>10411897.33</v>
      </c>
      <c r="E37" s="39">
        <v>10407307.33</v>
      </c>
      <c r="F37" s="39">
        <v>10407307.33</v>
      </c>
      <c r="G37" s="39">
        <f t="shared" si="1"/>
        <v>4590</v>
      </c>
    </row>
    <row r="38" spans="1:7" x14ac:dyDescent="0.2">
      <c r="A38" s="47" t="s">
        <v>41</v>
      </c>
      <c r="B38" s="39">
        <v>1024285.44</v>
      </c>
      <c r="C38" s="39">
        <v>-40260.239999999998</v>
      </c>
      <c r="D38" s="39">
        <f t="shared" si="0"/>
        <v>984025.2</v>
      </c>
      <c r="E38" s="39">
        <v>984025.2</v>
      </c>
      <c r="F38" s="39">
        <v>984025.2</v>
      </c>
      <c r="G38" s="39">
        <f t="shared" si="1"/>
        <v>0</v>
      </c>
    </row>
    <row r="39" spans="1:7" x14ac:dyDescent="0.2">
      <c r="A39" s="47" t="s">
        <v>42</v>
      </c>
      <c r="B39" s="39">
        <v>0</v>
      </c>
      <c r="C39" s="39">
        <v>0</v>
      </c>
      <c r="D39" s="39">
        <f t="shared" si="0"/>
        <v>0</v>
      </c>
      <c r="E39" s="39">
        <v>0</v>
      </c>
      <c r="F39" s="39">
        <v>0</v>
      </c>
      <c r="G39" s="39">
        <f t="shared" si="1"/>
        <v>0</v>
      </c>
    </row>
    <row r="40" spans="1:7" x14ac:dyDescent="0.2">
      <c r="A40" s="47" t="s">
        <v>43</v>
      </c>
      <c r="B40" s="39">
        <v>0</v>
      </c>
      <c r="C40" s="39">
        <v>0</v>
      </c>
      <c r="D40" s="39">
        <f t="shared" si="0"/>
        <v>0</v>
      </c>
      <c r="E40" s="39">
        <v>0</v>
      </c>
      <c r="F40" s="39">
        <v>0</v>
      </c>
      <c r="G40" s="39">
        <f t="shared" si="1"/>
        <v>0</v>
      </c>
    </row>
    <row r="41" spans="1:7" x14ac:dyDescent="0.2">
      <c r="A41" s="47" t="s">
        <v>44</v>
      </c>
      <c r="B41" s="39">
        <v>0</v>
      </c>
      <c r="C41" s="39">
        <v>0</v>
      </c>
      <c r="D41" s="39">
        <f t="shared" si="0"/>
        <v>0</v>
      </c>
      <c r="E41" s="39">
        <v>0</v>
      </c>
      <c r="F41" s="39">
        <v>0</v>
      </c>
      <c r="G41" s="39">
        <f t="shared" si="1"/>
        <v>0</v>
      </c>
    </row>
    <row r="42" spans="1:7" x14ac:dyDescent="0.2">
      <c r="A42" s="47" t="s">
        <v>45</v>
      </c>
      <c r="B42" s="39">
        <v>0</v>
      </c>
      <c r="C42" s="39">
        <v>0</v>
      </c>
      <c r="D42" s="39">
        <f t="shared" si="0"/>
        <v>0</v>
      </c>
      <c r="E42" s="39">
        <v>0</v>
      </c>
      <c r="F42" s="39">
        <v>0</v>
      </c>
      <c r="G42" s="39">
        <f t="shared" si="1"/>
        <v>0</v>
      </c>
    </row>
    <row r="43" spans="1:7" x14ac:dyDescent="0.2">
      <c r="A43" s="46" t="s">
        <v>126</v>
      </c>
      <c r="B43" s="41">
        <f>SUM(B44:B52)</f>
        <v>215000</v>
      </c>
      <c r="C43" s="41">
        <f>SUM(C44:C52)</f>
        <v>999831.66</v>
      </c>
      <c r="D43" s="41">
        <f t="shared" si="0"/>
        <v>1214831.6600000001</v>
      </c>
      <c r="E43" s="41">
        <f>SUM(E44:E52)</f>
        <v>1209591.67</v>
      </c>
      <c r="F43" s="41">
        <f>SUM(F44:F52)</f>
        <v>1209591.67</v>
      </c>
      <c r="G43" s="41">
        <f t="shared" si="1"/>
        <v>5239.9900000002235</v>
      </c>
    </row>
    <row r="44" spans="1:7" x14ac:dyDescent="0.2">
      <c r="A44" s="48" t="s">
        <v>46</v>
      </c>
      <c r="B44" s="39">
        <v>140000</v>
      </c>
      <c r="C44" s="39">
        <v>17793.98</v>
      </c>
      <c r="D44" s="39">
        <f t="shared" si="0"/>
        <v>157793.98000000001</v>
      </c>
      <c r="E44" s="39">
        <v>157793.98000000001</v>
      </c>
      <c r="F44" s="39">
        <v>157793.98000000001</v>
      </c>
      <c r="G44" s="39">
        <f t="shared" si="1"/>
        <v>0</v>
      </c>
    </row>
    <row r="45" spans="1:7" x14ac:dyDescent="0.2">
      <c r="A45" s="47" t="s">
        <v>47</v>
      </c>
      <c r="B45" s="39">
        <v>10000</v>
      </c>
      <c r="C45" s="39">
        <v>49335.68</v>
      </c>
      <c r="D45" s="39">
        <f t="shared" si="0"/>
        <v>59335.68</v>
      </c>
      <c r="E45" s="39">
        <v>59335.68</v>
      </c>
      <c r="F45" s="39">
        <v>59335.68</v>
      </c>
      <c r="G45" s="39">
        <f t="shared" si="1"/>
        <v>0</v>
      </c>
    </row>
    <row r="46" spans="1:7" x14ac:dyDescent="0.2">
      <c r="A46" s="47" t="s">
        <v>48</v>
      </c>
      <c r="B46" s="39">
        <v>55000</v>
      </c>
      <c r="C46" s="39">
        <v>-48500</v>
      </c>
      <c r="D46" s="39">
        <f t="shared" si="0"/>
        <v>6500</v>
      </c>
      <c r="E46" s="39">
        <v>6500</v>
      </c>
      <c r="F46" s="39">
        <v>6500</v>
      </c>
      <c r="G46" s="39">
        <f t="shared" si="1"/>
        <v>0</v>
      </c>
    </row>
    <row r="47" spans="1:7" x14ac:dyDescent="0.2">
      <c r="A47" s="47" t="s">
        <v>49</v>
      </c>
      <c r="B47" s="39">
        <v>0</v>
      </c>
      <c r="C47" s="39">
        <v>981202</v>
      </c>
      <c r="D47" s="39">
        <f t="shared" si="0"/>
        <v>981202</v>
      </c>
      <c r="E47" s="39">
        <v>976202</v>
      </c>
      <c r="F47" s="39">
        <v>976202</v>
      </c>
      <c r="G47" s="39">
        <f t="shared" si="1"/>
        <v>5000</v>
      </c>
    </row>
    <row r="48" spans="1:7" x14ac:dyDescent="0.2">
      <c r="A48" s="47" t="s">
        <v>50</v>
      </c>
      <c r="B48" s="39">
        <v>0</v>
      </c>
      <c r="C48" s="39">
        <v>0</v>
      </c>
      <c r="D48" s="39">
        <f t="shared" si="0"/>
        <v>0</v>
      </c>
      <c r="E48" s="39">
        <v>0</v>
      </c>
      <c r="F48" s="39">
        <v>0</v>
      </c>
      <c r="G48" s="39">
        <f t="shared" si="1"/>
        <v>0</v>
      </c>
    </row>
    <row r="49" spans="1:7" x14ac:dyDescent="0.2">
      <c r="A49" s="47" t="s">
        <v>51</v>
      </c>
      <c r="B49" s="39">
        <v>10000</v>
      </c>
      <c r="C49" s="39">
        <v>0</v>
      </c>
      <c r="D49" s="39">
        <f t="shared" si="0"/>
        <v>10000</v>
      </c>
      <c r="E49" s="39">
        <v>9760.01</v>
      </c>
      <c r="F49" s="39">
        <v>9760.01</v>
      </c>
      <c r="G49" s="39">
        <f t="shared" si="1"/>
        <v>239.98999999999978</v>
      </c>
    </row>
    <row r="50" spans="1:7" x14ac:dyDescent="0.2">
      <c r="A50" s="47" t="s">
        <v>52</v>
      </c>
      <c r="B50" s="39">
        <v>0</v>
      </c>
      <c r="C50" s="39">
        <v>0</v>
      </c>
      <c r="D50" s="39">
        <f t="shared" si="0"/>
        <v>0</v>
      </c>
      <c r="E50" s="39">
        <v>0</v>
      </c>
      <c r="F50" s="39">
        <v>0</v>
      </c>
      <c r="G50" s="39">
        <f t="shared" si="1"/>
        <v>0</v>
      </c>
    </row>
    <row r="51" spans="1:7" x14ac:dyDescent="0.2">
      <c r="A51" s="47" t="s">
        <v>53</v>
      </c>
      <c r="B51" s="39">
        <v>0</v>
      </c>
      <c r="C51" s="39">
        <v>0</v>
      </c>
      <c r="D51" s="39">
        <f t="shared" si="0"/>
        <v>0</v>
      </c>
      <c r="E51" s="39">
        <v>0</v>
      </c>
      <c r="F51" s="39">
        <v>0</v>
      </c>
      <c r="G51" s="39">
        <f t="shared" si="1"/>
        <v>0</v>
      </c>
    </row>
    <row r="52" spans="1:7" x14ac:dyDescent="0.2">
      <c r="A52" s="47" t="s">
        <v>54</v>
      </c>
      <c r="B52" s="39">
        <v>0</v>
      </c>
      <c r="C52" s="39">
        <v>0</v>
      </c>
      <c r="D52" s="39">
        <f t="shared" si="0"/>
        <v>0</v>
      </c>
      <c r="E52" s="39">
        <v>0</v>
      </c>
      <c r="F52" s="39">
        <v>0</v>
      </c>
      <c r="G52" s="39">
        <f t="shared" si="1"/>
        <v>0</v>
      </c>
    </row>
    <row r="53" spans="1:7" x14ac:dyDescent="0.2">
      <c r="A53" s="46" t="s">
        <v>55</v>
      </c>
      <c r="B53" s="41">
        <f>SUM(B54:B56)</f>
        <v>0</v>
      </c>
      <c r="C53" s="41">
        <f>SUM(C54:C56)</f>
        <v>0</v>
      </c>
      <c r="D53" s="41">
        <f t="shared" si="0"/>
        <v>0</v>
      </c>
      <c r="E53" s="41">
        <f>SUM(E54:E56)</f>
        <v>0</v>
      </c>
      <c r="F53" s="41">
        <f>SUM(F54:F56)</f>
        <v>0</v>
      </c>
      <c r="G53" s="41">
        <f t="shared" si="1"/>
        <v>0</v>
      </c>
    </row>
    <row r="54" spans="1:7" x14ac:dyDescent="0.2">
      <c r="A54" s="47" t="s">
        <v>56</v>
      </c>
      <c r="B54" s="39">
        <v>0</v>
      </c>
      <c r="C54" s="39">
        <v>0</v>
      </c>
      <c r="D54" s="39">
        <f t="shared" si="0"/>
        <v>0</v>
      </c>
      <c r="E54" s="39">
        <v>0</v>
      </c>
      <c r="F54" s="39">
        <v>0</v>
      </c>
      <c r="G54" s="39">
        <f t="shared" si="1"/>
        <v>0</v>
      </c>
    </row>
    <row r="55" spans="1:7" x14ac:dyDescent="0.2">
      <c r="A55" s="47" t="s">
        <v>57</v>
      </c>
      <c r="B55" s="39">
        <v>0</v>
      </c>
      <c r="C55" s="39">
        <v>0</v>
      </c>
      <c r="D55" s="39">
        <f t="shared" si="0"/>
        <v>0</v>
      </c>
      <c r="E55" s="39">
        <v>0</v>
      </c>
      <c r="F55" s="39">
        <v>0</v>
      </c>
      <c r="G55" s="39">
        <f t="shared" si="1"/>
        <v>0</v>
      </c>
    </row>
    <row r="56" spans="1:7" x14ac:dyDescent="0.2">
      <c r="A56" s="47" t="s">
        <v>58</v>
      </c>
      <c r="B56" s="39">
        <v>0</v>
      </c>
      <c r="C56" s="39">
        <v>0</v>
      </c>
      <c r="D56" s="39">
        <f t="shared" si="0"/>
        <v>0</v>
      </c>
      <c r="E56" s="39">
        <v>0</v>
      </c>
      <c r="F56" s="39">
        <v>0</v>
      </c>
      <c r="G56" s="39">
        <f t="shared" si="1"/>
        <v>0</v>
      </c>
    </row>
    <row r="57" spans="1:7" x14ac:dyDescent="0.2">
      <c r="A57" s="46" t="s">
        <v>122</v>
      </c>
      <c r="B57" s="41">
        <f>SUM(B58:B64)</f>
        <v>183680.02</v>
      </c>
      <c r="C57" s="41">
        <f>SUM(C58:C64)</f>
        <v>-183680.02</v>
      </c>
      <c r="D57" s="41">
        <f t="shared" si="0"/>
        <v>0</v>
      </c>
      <c r="E57" s="41">
        <f>SUM(E58:E64)</f>
        <v>0</v>
      </c>
      <c r="F57" s="41">
        <f>SUM(F58:F64)</f>
        <v>0</v>
      </c>
      <c r="G57" s="41">
        <f t="shared" si="1"/>
        <v>0</v>
      </c>
    </row>
    <row r="58" spans="1:7" x14ac:dyDescent="0.2">
      <c r="A58" s="47" t="s">
        <v>59</v>
      </c>
      <c r="B58" s="39">
        <v>0</v>
      </c>
      <c r="C58" s="39">
        <v>0</v>
      </c>
      <c r="D58" s="39">
        <f t="shared" si="0"/>
        <v>0</v>
      </c>
      <c r="E58" s="39">
        <v>0</v>
      </c>
      <c r="F58" s="39">
        <v>0</v>
      </c>
      <c r="G58" s="39">
        <f t="shared" si="1"/>
        <v>0</v>
      </c>
    </row>
    <row r="59" spans="1:7" x14ac:dyDescent="0.2">
      <c r="A59" s="47" t="s">
        <v>60</v>
      </c>
      <c r="B59" s="39">
        <v>0</v>
      </c>
      <c r="C59" s="39">
        <v>0</v>
      </c>
      <c r="D59" s="39">
        <f t="shared" si="0"/>
        <v>0</v>
      </c>
      <c r="E59" s="39">
        <v>0</v>
      </c>
      <c r="F59" s="39">
        <v>0</v>
      </c>
      <c r="G59" s="39">
        <f t="shared" si="1"/>
        <v>0</v>
      </c>
    </row>
    <row r="60" spans="1:7" x14ac:dyDescent="0.2">
      <c r="A60" s="47" t="s">
        <v>61</v>
      </c>
      <c r="B60" s="39">
        <v>0</v>
      </c>
      <c r="C60" s="39">
        <v>0</v>
      </c>
      <c r="D60" s="39">
        <f t="shared" si="0"/>
        <v>0</v>
      </c>
      <c r="E60" s="39">
        <v>0</v>
      </c>
      <c r="F60" s="39">
        <v>0</v>
      </c>
      <c r="G60" s="39">
        <f t="shared" si="1"/>
        <v>0</v>
      </c>
    </row>
    <row r="61" spans="1:7" x14ac:dyDescent="0.2">
      <c r="A61" s="47" t="s">
        <v>62</v>
      </c>
      <c r="B61" s="39">
        <v>0</v>
      </c>
      <c r="C61" s="39">
        <v>0</v>
      </c>
      <c r="D61" s="39">
        <f t="shared" si="0"/>
        <v>0</v>
      </c>
      <c r="E61" s="39">
        <v>0</v>
      </c>
      <c r="F61" s="39">
        <v>0</v>
      </c>
      <c r="G61" s="39">
        <f t="shared" si="1"/>
        <v>0</v>
      </c>
    </row>
    <row r="62" spans="1:7" x14ac:dyDescent="0.2">
      <c r="A62" s="47" t="s">
        <v>63</v>
      </c>
      <c r="B62" s="39">
        <v>0</v>
      </c>
      <c r="C62" s="39">
        <v>0</v>
      </c>
      <c r="D62" s="39">
        <f t="shared" si="0"/>
        <v>0</v>
      </c>
      <c r="E62" s="39">
        <v>0</v>
      </c>
      <c r="F62" s="39">
        <v>0</v>
      </c>
      <c r="G62" s="39">
        <f t="shared" si="1"/>
        <v>0</v>
      </c>
    </row>
    <row r="63" spans="1:7" x14ac:dyDescent="0.2">
      <c r="A63" s="47" t="s">
        <v>64</v>
      </c>
      <c r="B63" s="39">
        <v>0</v>
      </c>
      <c r="C63" s="39">
        <v>0</v>
      </c>
      <c r="D63" s="39">
        <f t="shared" si="0"/>
        <v>0</v>
      </c>
      <c r="E63" s="39">
        <v>0</v>
      </c>
      <c r="F63" s="39">
        <v>0</v>
      </c>
      <c r="G63" s="39">
        <f t="shared" si="1"/>
        <v>0</v>
      </c>
    </row>
    <row r="64" spans="1:7" x14ac:dyDescent="0.2">
      <c r="A64" s="47" t="s">
        <v>65</v>
      </c>
      <c r="B64" s="39">
        <v>183680.02</v>
      </c>
      <c r="C64" s="39">
        <v>-183680.02</v>
      </c>
      <c r="D64" s="39">
        <f t="shared" si="0"/>
        <v>0</v>
      </c>
      <c r="E64" s="39">
        <v>0</v>
      </c>
      <c r="F64" s="39">
        <v>0</v>
      </c>
      <c r="G64" s="39">
        <f t="shared" si="1"/>
        <v>0</v>
      </c>
    </row>
    <row r="65" spans="1:7" x14ac:dyDescent="0.2">
      <c r="A65" s="46" t="s">
        <v>123</v>
      </c>
      <c r="B65" s="41">
        <f>SUM(B66:B68)</f>
        <v>0</v>
      </c>
      <c r="C65" s="41">
        <f>SUM(C66:C68)</f>
        <v>0</v>
      </c>
      <c r="D65" s="41">
        <f t="shared" si="0"/>
        <v>0</v>
      </c>
      <c r="E65" s="41">
        <f>SUM(E66:E68)</f>
        <v>0</v>
      </c>
      <c r="F65" s="41">
        <f>SUM(F66:F68)</f>
        <v>0</v>
      </c>
      <c r="G65" s="41">
        <f t="shared" si="1"/>
        <v>0</v>
      </c>
    </row>
    <row r="66" spans="1:7" x14ac:dyDescent="0.2">
      <c r="A66" s="47" t="s">
        <v>66</v>
      </c>
      <c r="B66" s="39">
        <v>0</v>
      </c>
      <c r="C66" s="39">
        <v>0</v>
      </c>
      <c r="D66" s="39">
        <f t="shared" si="0"/>
        <v>0</v>
      </c>
      <c r="E66" s="39">
        <v>0</v>
      </c>
      <c r="F66" s="39">
        <v>0</v>
      </c>
      <c r="G66" s="39">
        <f t="shared" si="1"/>
        <v>0</v>
      </c>
    </row>
    <row r="67" spans="1:7" x14ac:dyDescent="0.2">
      <c r="A67" s="47" t="s">
        <v>67</v>
      </c>
      <c r="B67" s="39">
        <v>0</v>
      </c>
      <c r="C67" s="39">
        <v>0</v>
      </c>
      <c r="D67" s="39">
        <f t="shared" si="0"/>
        <v>0</v>
      </c>
      <c r="E67" s="39">
        <v>0</v>
      </c>
      <c r="F67" s="39">
        <v>0</v>
      </c>
      <c r="G67" s="39">
        <f t="shared" si="1"/>
        <v>0</v>
      </c>
    </row>
    <row r="68" spans="1:7" x14ac:dyDescent="0.2">
      <c r="A68" s="47" t="s">
        <v>68</v>
      </c>
      <c r="B68" s="39">
        <v>0</v>
      </c>
      <c r="C68" s="39">
        <v>0</v>
      </c>
      <c r="D68" s="39">
        <f t="shared" si="0"/>
        <v>0</v>
      </c>
      <c r="E68" s="39">
        <v>0</v>
      </c>
      <c r="F68" s="39">
        <v>0</v>
      </c>
      <c r="G68" s="39">
        <f t="shared" si="1"/>
        <v>0</v>
      </c>
    </row>
    <row r="69" spans="1:7" x14ac:dyDescent="0.2">
      <c r="A69" s="46" t="s">
        <v>69</v>
      </c>
      <c r="B69" s="41">
        <f>SUM(B70:B76)</f>
        <v>0</v>
      </c>
      <c r="C69" s="41">
        <f>SUM(C70:C76)</f>
        <v>0</v>
      </c>
      <c r="D69" s="41">
        <f t="shared" si="0"/>
        <v>0</v>
      </c>
      <c r="E69" s="41">
        <f>SUM(E70:E76)</f>
        <v>0</v>
      </c>
      <c r="F69" s="41">
        <f>SUM(F70:F76)</f>
        <v>0</v>
      </c>
      <c r="G69" s="41">
        <f t="shared" si="1"/>
        <v>0</v>
      </c>
    </row>
    <row r="70" spans="1:7" x14ac:dyDescent="0.2">
      <c r="A70" s="47" t="s">
        <v>70</v>
      </c>
      <c r="B70" s="39">
        <v>0</v>
      </c>
      <c r="C70" s="39">
        <v>0</v>
      </c>
      <c r="D70" s="39">
        <f t="shared" ref="D70:D76" si="2">B70+C70</f>
        <v>0</v>
      </c>
      <c r="E70" s="39">
        <v>0</v>
      </c>
      <c r="F70" s="39">
        <v>0</v>
      </c>
      <c r="G70" s="39">
        <f t="shared" ref="G70:G76" si="3">D70-E70</f>
        <v>0</v>
      </c>
    </row>
    <row r="71" spans="1:7" x14ac:dyDescent="0.2">
      <c r="A71" s="47" t="s">
        <v>71</v>
      </c>
      <c r="B71" s="39">
        <v>0</v>
      </c>
      <c r="C71" s="39">
        <v>0</v>
      </c>
      <c r="D71" s="39">
        <f t="shared" si="2"/>
        <v>0</v>
      </c>
      <c r="E71" s="39">
        <v>0</v>
      </c>
      <c r="F71" s="39">
        <v>0</v>
      </c>
      <c r="G71" s="39">
        <f t="shared" si="3"/>
        <v>0</v>
      </c>
    </row>
    <row r="72" spans="1:7" x14ac:dyDescent="0.2">
      <c r="A72" s="47" t="s">
        <v>72</v>
      </c>
      <c r="B72" s="39">
        <v>0</v>
      </c>
      <c r="C72" s="39">
        <v>0</v>
      </c>
      <c r="D72" s="39">
        <f t="shared" si="2"/>
        <v>0</v>
      </c>
      <c r="E72" s="39">
        <v>0</v>
      </c>
      <c r="F72" s="39">
        <v>0</v>
      </c>
      <c r="G72" s="39">
        <f t="shared" si="3"/>
        <v>0</v>
      </c>
    </row>
    <row r="73" spans="1:7" x14ac:dyDescent="0.2">
      <c r="A73" s="47" t="s">
        <v>73</v>
      </c>
      <c r="B73" s="39">
        <v>0</v>
      </c>
      <c r="C73" s="39">
        <v>0</v>
      </c>
      <c r="D73" s="39">
        <f t="shared" si="2"/>
        <v>0</v>
      </c>
      <c r="E73" s="39">
        <v>0</v>
      </c>
      <c r="F73" s="39">
        <v>0</v>
      </c>
      <c r="G73" s="39">
        <f t="shared" si="3"/>
        <v>0</v>
      </c>
    </row>
    <row r="74" spans="1:7" x14ac:dyDescent="0.2">
      <c r="A74" s="47" t="s">
        <v>74</v>
      </c>
      <c r="B74" s="39">
        <v>0</v>
      </c>
      <c r="C74" s="39">
        <v>0</v>
      </c>
      <c r="D74" s="39">
        <f t="shared" si="2"/>
        <v>0</v>
      </c>
      <c r="E74" s="39">
        <v>0</v>
      </c>
      <c r="F74" s="39">
        <v>0</v>
      </c>
      <c r="G74" s="39">
        <f t="shared" si="3"/>
        <v>0</v>
      </c>
    </row>
    <row r="75" spans="1:7" x14ac:dyDescent="0.2">
      <c r="A75" s="47" t="s">
        <v>75</v>
      </c>
      <c r="B75" s="39">
        <v>0</v>
      </c>
      <c r="C75" s="39">
        <v>0</v>
      </c>
      <c r="D75" s="39">
        <f t="shared" si="2"/>
        <v>0</v>
      </c>
      <c r="E75" s="39">
        <v>0</v>
      </c>
      <c r="F75" s="39">
        <v>0</v>
      </c>
      <c r="G75" s="39">
        <f t="shared" si="3"/>
        <v>0</v>
      </c>
    </row>
    <row r="76" spans="1:7" x14ac:dyDescent="0.2">
      <c r="A76" s="49" t="s">
        <v>76</v>
      </c>
      <c r="B76" s="42">
        <v>0</v>
      </c>
      <c r="C76" s="42">
        <v>0</v>
      </c>
      <c r="D76" s="42">
        <f t="shared" si="2"/>
        <v>0</v>
      </c>
      <c r="E76" s="42">
        <v>0</v>
      </c>
      <c r="F76" s="42">
        <v>0</v>
      </c>
      <c r="G76" s="42">
        <f t="shared" si="3"/>
        <v>0</v>
      </c>
    </row>
    <row r="77" spans="1:7" ht="19.5" customHeight="1" x14ac:dyDescent="0.2">
      <c r="A77" s="50" t="s">
        <v>77</v>
      </c>
      <c r="B77" s="43">
        <f t="shared" ref="B77:G77" si="4">SUM(B5+B13+B23+B33+B43+B53+B57+B65+B69)</f>
        <v>32621229.699999999</v>
      </c>
      <c r="C77" s="43">
        <f t="shared" si="4"/>
        <v>7663041.0700000003</v>
      </c>
      <c r="D77" s="43">
        <f t="shared" si="4"/>
        <v>40284270.769999996</v>
      </c>
      <c r="E77" s="43">
        <f t="shared" si="4"/>
        <v>39920046.969999999</v>
      </c>
      <c r="F77" s="43">
        <f t="shared" si="4"/>
        <v>39920046.969999999</v>
      </c>
      <c r="G77" s="43">
        <f t="shared" si="4"/>
        <v>364223.80000000261</v>
      </c>
    </row>
    <row r="79" spans="1:7" x14ac:dyDescent="0.2">
      <c r="A79" s="1" t="s">
        <v>132</v>
      </c>
    </row>
    <row r="82" spans="1:6" x14ac:dyDescent="0.2">
      <c r="A82" s="26" t="s">
        <v>127</v>
      </c>
      <c r="B82"/>
      <c r="C82"/>
      <c r="D82" s="60" t="s">
        <v>128</v>
      </c>
      <c r="E82" s="60"/>
      <c r="F82" s="60"/>
    </row>
    <row r="83" spans="1:6" x14ac:dyDescent="0.2">
      <c r="A83" s="27" t="s">
        <v>146</v>
      </c>
      <c r="B83"/>
      <c r="C83"/>
      <c r="D83" s="60" t="s">
        <v>129</v>
      </c>
      <c r="E83" s="60"/>
      <c r="F83" s="60"/>
    </row>
    <row r="84" spans="1:6" x14ac:dyDescent="0.2">
      <c r="A84" s="26" t="s">
        <v>130</v>
      </c>
      <c r="B84"/>
      <c r="C84"/>
      <c r="D84" s="60" t="s">
        <v>131</v>
      </c>
      <c r="E84" s="60"/>
      <c r="F84" s="60"/>
    </row>
    <row r="85" spans="1:6" x14ac:dyDescent="0.2">
      <c r="A85" s="28"/>
      <c r="B85" s="28"/>
      <c r="C85" s="28"/>
      <c r="D85" s="28"/>
      <c r="E85" s="28"/>
      <c r="F85" s="28"/>
    </row>
  </sheetData>
  <sheetProtection formatCells="0" formatColumns="0" formatRows="0" autoFilter="0"/>
  <mergeCells count="5">
    <mergeCell ref="A1:G1"/>
    <mergeCell ref="G2:G3"/>
    <mergeCell ref="D82:F82"/>
    <mergeCell ref="D83:F83"/>
    <mergeCell ref="D84:F8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Página &amp;P de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workbookViewId="0">
      <selection activeCell="K31" sqref="K3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13" ht="60" customHeight="1" x14ac:dyDescent="0.2">
      <c r="A1" s="55" t="s">
        <v>149</v>
      </c>
      <c r="B1" s="56"/>
      <c r="C1" s="56"/>
      <c r="D1" s="56"/>
      <c r="E1" s="56"/>
      <c r="F1" s="56"/>
      <c r="G1" s="57"/>
    </row>
    <row r="2" spans="1:13" x14ac:dyDescent="0.2">
      <c r="A2" s="14"/>
      <c r="B2" s="17" t="s">
        <v>0</v>
      </c>
      <c r="C2" s="18"/>
      <c r="D2" s="18"/>
      <c r="E2" s="18"/>
      <c r="F2" s="19"/>
      <c r="G2" s="58" t="s">
        <v>7</v>
      </c>
    </row>
    <row r="3" spans="1:13" ht="24.95" customHeight="1" x14ac:dyDescent="0.2">
      <c r="A3" s="1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13" x14ac:dyDescent="0.2">
      <c r="A4" s="1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13" x14ac:dyDescent="0.2">
      <c r="A5" s="24"/>
      <c r="B5" s="5"/>
      <c r="C5" s="5"/>
      <c r="D5" s="5"/>
      <c r="E5" s="5"/>
      <c r="F5" s="5"/>
      <c r="G5" s="5"/>
    </row>
    <row r="6" spans="1:13" x14ac:dyDescent="0.2">
      <c r="A6" s="24" t="s">
        <v>78</v>
      </c>
      <c r="B6" s="44">
        <v>31381944.260000002</v>
      </c>
      <c r="C6" s="44">
        <v>6703469.6500000004</v>
      </c>
      <c r="D6" s="44">
        <f>B6+C6</f>
        <v>38085413.910000004</v>
      </c>
      <c r="E6" s="44">
        <v>37726430.100000001</v>
      </c>
      <c r="F6" s="44">
        <v>37726430.100000001</v>
      </c>
      <c r="G6" s="44">
        <f>D6-E6</f>
        <v>358983.81000000238</v>
      </c>
      <c r="H6" s="37"/>
      <c r="I6" s="37"/>
      <c r="J6" s="37"/>
      <c r="K6" s="37"/>
      <c r="L6" s="37"/>
      <c r="M6" s="37"/>
    </row>
    <row r="7" spans="1:13" x14ac:dyDescent="0.2">
      <c r="A7" s="24"/>
      <c r="B7" s="36"/>
      <c r="C7" s="36"/>
      <c r="D7" s="36"/>
      <c r="E7" s="36"/>
      <c r="F7" s="36"/>
      <c r="G7" s="36"/>
      <c r="H7" s="37"/>
      <c r="I7" s="37"/>
      <c r="J7" s="37"/>
      <c r="K7" s="37"/>
      <c r="L7" s="37"/>
      <c r="M7" s="37"/>
    </row>
    <row r="8" spans="1:13" x14ac:dyDescent="0.2">
      <c r="A8" s="24" t="s">
        <v>79</v>
      </c>
      <c r="B8" s="44">
        <v>215000</v>
      </c>
      <c r="C8" s="44">
        <v>999831.66</v>
      </c>
      <c r="D8" s="44">
        <f>B8+C8</f>
        <v>1214831.6600000001</v>
      </c>
      <c r="E8" s="44">
        <v>1209591.67</v>
      </c>
      <c r="F8" s="44">
        <v>1209591.67</v>
      </c>
      <c r="G8" s="44">
        <f>D8-E8</f>
        <v>5239.9900000002235</v>
      </c>
      <c r="H8" s="38"/>
      <c r="I8" s="38"/>
      <c r="J8" s="38"/>
      <c r="K8" s="38"/>
      <c r="L8" s="38"/>
      <c r="M8" s="38"/>
    </row>
    <row r="9" spans="1:13" x14ac:dyDescent="0.2">
      <c r="A9" s="24"/>
      <c r="B9" s="44"/>
      <c r="C9" s="44"/>
      <c r="D9" s="44"/>
      <c r="E9" s="44"/>
      <c r="F9" s="44"/>
      <c r="G9" s="44"/>
      <c r="H9" s="37"/>
      <c r="I9" s="38"/>
      <c r="J9" s="37"/>
      <c r="K9" s="37"/>
      <c r="L9" s="37"/>
      <c r="M9" s="37"/>
    </row>
    <row r="10" spans="1:13" x14ac:dyDescent="0.2">
      <c r="A10" s="24" t="s">
        <v>80</v>
      </c>
      <c r="B10" s="44">
        <v>0</v>
      </c>
      <c r="C10" s="44">
        <v>0</v>
      </c>
      <c r="D10" s="44">
        <f>B10+C10</f>
        <v>0</v>
      </c>
      <c r="E10" s="44">
        <v>0</v>
      </c>
      <c r="F10" s="44">
        <v>0</v>
      </c>
      <c r="G10" s="44">
        <f>D10-E10</f>
        <v>0</v>
      </c>
      <c r="H10" s="38"/>
      <c r="I10" s="38"/>
      <c r="J10" s="38"/>
      <c r="K10" s="38"/>
      <c r="L10" s="38"/>
      <c r="M10" s="38"/>
    </row>
    <row r="11" spans="1:13" x14ac:dyDescent="0.2">
      <c r="A11" s="24"/>
      <c r="B11" s="44"/>
      <c r="C11" s="44"/>
      <c r="D11" s="44"/>
      <c r="E11" s="44"/>
      <c r="F11" s="44"/>
      <c r="G11" s="44"/>
      <c r="H11" s="37"/>
      <c r="I11" s="37"/>
      <c r="J11" s="37"/>
      <c r="K11" s="37"/>
      <c r="L11" s="37"/>
      <c r="M11" s="37"/>
    </row>
    <row r="12" spans="1:13" x14ac:dyDescent="0.2">
      <c r="A12" s="24" t="s">
        <v>41</v>
      </c>
      <c r="B12" s="44">
        <v>1024285.44</v>
      </c>
      <c r="C12" s="44">
        <v>-40260.239999999998</v>
      </c>
      <c r="D12" s="44">
        <f>B12+C12</f>
        <v>984025.2</v>
      </c>
      <c r="E12" s="44">
        <v>984025.2</v>
      </c>
      <c r="F12" s="44">
        <v>984025.2</v>
      </c>
      <c r="G12" s="44">
        <f>D12-E12</f>
        <v>0</v>
      </c>
    </row>
    <row r="13" spans="1:13" x14ac:dyDescent="0.2">
      <c r="A13" s="24"/>
      <c r="B13" s="44"/>
      <c r="C13" s="44"/>
      <c r="D13" s="44"/>
      <c r="E13" s="44"/>
      <c r="F13" s="44"/>
      <c r="G13" s="44"/>
    </row>
    <row r="14" spans="1:13" x14ac:dyDescent="0.2">
      <c r="A14" s="24" t="s">
        <v>66</v>
      </c>
      <c r="B14" s="44">
        <v>0</v>
      </c>
      <c r="C14" s="44">
        <v>0</v>
      </c>
      <c r="D14" s="44">
        <f>B14+C14</f>
        <v>0</v>
      </c>
      <c r="E14" s="44">
        <v>0</v>
      </c>
      <c r="F14" s="44">
        <v>0</v>
      </c>
      <c r="G14" s="44">
        <f>D14-E14</f>
        <v>0</v>
      </c>
    </row>
    <row r="15" spans="1:13" x14ac:dyDescent="0.2">
      <c r="A15" s="25"/>
      <c r="B15" s="35"/>
      <c r="C15" s="35"/>
      <c r="D15" s="35"/>
      <c r="E15" s="35"/>
      <c r="F15" s="35"/>
      <c r="G15" s="35"/>
    </row>
    <row r="16" spans="1:13" s="53" customFormat="1" ht="26.25" customHeight="1" x14ac:dyDescent="0.2">
      <c r="A16" s="51" t="s">
        <v>77</v>
      </c>
      <c r="B16" s="52">
        <f t="shared" ref="B16:G16" si="0">SUM(B6+B8+B10+B12+B14)</f>
        <v>32621229.700000003</v>
      </c>
      <c r="C16" s="52">
        <f t="shared" si="0"/>
        <v>7663041.0700000003</v>
      </c>
      <c r="D16" s="52">
        <f t="shared" si="0"/>
        <v>40284270.770000011</v>
      </c>
      <c r="E16" s="52">
        <f t="shared" si="0"/>
        <v>39920046.970000006</v>
      </c>
      <c r="F16" s="52">
        <f t="shared" si="0"/>
        <v>39920046.970000006</v>
      </c>
      <c r="G16" s="52">
        <f t="shared" si="0"/>
        <v>364223.80000000261</v>
      </c>
    </row>
    <row r="18" spans="1:6" x14ac:dyDescent="0.2">
      <c r="A18" s="1" t="s">
        <v>132</v>
      </c>
    </row>
    <row r="21" spans="1:6" x14ac:dyDescent="0.2">
      <c r="A21" s="26" t="s">
        <v>127</v>
      </c>
      <c r="B21"/>
      <c r="C21"/>
      <c r="D21" s="60" t="s">
        <v>128</v>
      </c>
      <c r="E21" s="60"/>
      <c r="F21" s="60"/>
    </row>
    <row r="22" spans="1:6" x14ac:dyDescent="0.2">
      <c r="A22" s="27" t="s">
        <v>146</v>
      </c>
      <c r="B22"/>
      <c r="C22"/>
      <c r="D22" s="60" t="s">
        <v>129</v>
      </c>
      <c r="E22" s="60"/>
      <c r="F22" s="60"/>
    </row>
    <row r="23" spans="1:6" x14ac:dyDescent="0.2">
      <c r="A23" s="26" t="s">
        <v>130</v>
      </c>
      <c r="B23"/>
      <c r="C23"/>
      <c r="D23" s="60" t="s">
        <v>131</v>
      </c>
      <c r="E23" s="60"/>
      <c r="F23" s="60"/>
    </row>
    <row r="24" spans="1:6" x14ac:dyDescent="0.2">
      <c r="A24" s="28"/>
      <c r="B24" s="28"/>
      <c r="C24" s="28"/>
      <c r="D24" s="28"/>
      <c r="E24" s="28"/>
      <c r="F24" s="28"/>
    </row>
    <row r="26" spans="1:6" x14ac:dyDescent="0.2">
      <c r="C26" s="30"/>
    </row>
  </sheetData>
  <sheetProtection formatCells="0" formatColumns="0" formatRows="0" autoFilter="0"/>
  <mergeCells count="5">
    <mergeCell ref="G2:G3"/>
    <mergeCell ref="A1:G1"/>
    <mergeCell ref="D21:F21"/>
    <mergeCell ref="D22:F22"/>
    <mergeCell ref="D23:F2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workbookViewId="0">
      <selection activeCell="I14" sqref="I1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150</v>
      </c>
      <c r="B1" s="56"/>
      <c r="C1" s="56"/>
      <c r="D1" s="56"/>
      <c r="E1" s="56"/>
      <c r="F1" s="56"/>
      <c r="G1" s="57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4"/>
      <c r="B3" s="17" t="s">
        <v>0</v>
      </c>
      <c r="C3" s="18"/>
      <c r="D3" s="18"/>
      <c r="E3" s="18"/>
      <c r="F3" s="19"/>
      <c r="G3" s="58" t="s">
        <v>7</v>
      </c>
    </row>
    <row r="4" spans="1:7" ht="24.95" customHeight="1" x14ac:dyDescent="0.2">
      <c r="A4" s="1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9"/>
    </row>
    <row r="5" spans="1:7" x14ac:dyDescent="0.2">
      <c r="A5" s="1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6"/>
      <c r="B6" s="12"/>
      <c r="C6" s="12"/>
      <c r="D6" s="12"/>
      <c r="E6" s="12"/>
      <c r="F6" s="12"/>
      <c r="G6" s="12"/>
    </row>
    <row r="7" spans="1:7" x14ac:dyDescent="0.2">
      <c r="A7" s="54" t="s">
        <v>133</v>
      </c>
      <c r="B7" s="39">
        <v>1243288.06</v>
      </c>
      <c r="C7" s="39">
        <v>-137700.51999999999</v>
      </c>
      <c r="D7" s="39">
        <f>B7+C7</f>
        <v>1105587.54</v>
      </c>
      <c r="E7" s="39">
        <v>1092851.92</v>
      </c>
      <c r="F7" s="39">
        <v>1092851.92</v>
      </c>
      <c r="G7" s="39">
        <f>D7-E7</f>
        <v>12735.620000000112</v>
      </c>
    </row>
    <row r="8" spans="1:7" s="29" customFormat="1" x14ac:dyDescent="0.2">
      <c r="A8" s="54" t="s">
        <v>134</v>
      </c>
      <c r="B8" s="39">
        <v>2447415.65</v>
      </c>
      <c r="C8" s="39">
        <v>1764085.79</v>
      </c>
      <c r="D8" s="39">
        <f t="shared" ref="D8:D19" si="0">B8+C8</f>
        <v>4211501.4399999995</v>
      </c>
      <c r="E8" s="39">
        <v>4200725.68</v>
      </c>
      <c r="F8" s="39">
        <v>4200725.68</v>
      </c>
      <c r="G8" s="39">
        <f t="shared" ref="G8:G19" si="1">D8-E8</f>
        <v>10775.759999999776</v>
      </c>
    </row>
    <row r="9" spans="1:7" s="29" customFormat="1" x14ac:dyDescent="0.2">
      <c r="A9" s="54" t="s">
        <v>135</v>
      </c>
      <c r="B9" s="39">
        <v>2518063.23</v>
      </c>
      <c r="C9" s="39">
        <v>141551.26</v>
      </c>
      <c r="D9" s="39">
        <f t="shared" si="0"/>
        <v>2659614.4900000002</v>
      </c>
      <c r="E9" s="39">
        <v>2540411.65</v>
      </c>
      <c r="F9" s="39">
        <v>2540411.65</v>
      </c>
      <c r="G9" s="39">
        <f t="shared" si="1"/>
        <v>119202.84000000032</v>
      </c>
    </row>
    <row r="10" spans="1:7" s="29" customFormat="1" x14ac:dyDescent="0.2">
      <c r="A10" s="54" t="s">
        <v>136</v>
      </c>
      <c r="B10" s="39">
        <v>2080120.06</v>
      </c>
      <c r="C10" s="39">
        <v>116658.69</v>
      </c>
      <c r="D10" s="39">
        <f t="shared" si="0"/>
        <v>2196778.75</v>
      </c>
      <c r="E10" s="39">
        <v>2179713.34</v>
      </c>
      <c r="F10" s="39">
        <v>2179713.34</v>
      </c>
      <c r="G10" s="39">
        <f t="shared" si="1"/>
        <v>17065.410000000149</v>
      </c>
    </row>
    <row r="11" spans="1:7" s="29" customFormat="1" x14ac:dyDescent="0.2">
      <c r="A11" s="54" t="s">
        <v>137</v>
      </c>
      <c r="B11" s="39">
        <v>157783.28</v>
      </c>
      <c r="C11" s="39">
        <v>-331.05</v>
      </c>
      <c r="D11" s="39">
        <f t="shared" si="0"/>
        <v>157452.23000000001</v>
      </c>
      <c r="E11" s="39">
        <v>156290.56</v>
      </c>
      <c r="F11" s="39">
        <v>156290.56</v>
      </c>
      <c r="G11" s="39">
        <f t="shared" si="1"/>
        <v>1161.6700000000128</v>
      </c>
    </row>
    <row r="12" spans="1:7" s="29" customFormat="1" x14ac:dyDescent="0.2">
      <c r="A12" s="54" t="s">
        <v>138</v>
      </c>
      <c r="B12" s="39">
        <v>3144683.21</v>
      </c>
      <c r="C12" s="39">
        <v>235498.86</v>
      </c>
      <c r="D12" s="39">
        <f t="shared" si="0"/>
        <v>3380182.07</v>
      </c>
      <c r="E12" s="39">
        <v>3297763.28</v>
      </c>
      <c r="F12" s="39">
        <v>3297763.28</v>
      </c>
      <c r="G12" s="39">
        <f t="shared" si="1"/>
        <v>82418.790000000037</v>
      </c>
    </row>
    <row r="13" spans="1:7" s="29" customFormat="1" x14ac:dyDescent="0.2">
      <c r="A13" s="54" t="s">
        <v>139</v>
      </c>
      <c r="B13" s="39">
        <v>1729771.62</v>
      </c>
      <c r="C13" s="39">
        <v>723512.1</v>
      </c>
      <c r="D13" s="39">
        <f t="shared" si="0"/>
        <v>2453283.7200000002</v>
      </c>
      <c r="E13" s="39">
        <v>2452597.2200000002</v>
      </c>
      <c r="F13" s="39">
        <v>2452597.2200000002</v>
      </c>
      <c r="G13" s="39">
        <f t="shared" si="1"/>
        <v>686.5</v>
      </c>
    </row>
    <row r="14" spans="1:7" s="29" customFormat="1" x14ac:dyDescent="0.2">
      <c r="A14" s="54" t="s">
        <v>140</v>
      </c>
      <c r="B14" s="39">
        <v>1305046.7</v>
      </c>
      <c r="C14" s="39">
        <v>29437.82</v>
      </c>
      <c r="D14" s="39">
        <f t="shared" si="0"/>
        <v>1334484.52</v>
      </c>
      <c r="E14" s="39">
        <v>1333386.71</v>
      </c>
      <c r="F14" s="39">
        <v>1333386.71</v>
      </c>
      <c r="G14" s="39">
        <f t="shared" si="1"/>
        <v>1097.8100000000559</v>
      </c>
    </row>
    <row r="15" spans="1:7" x14ac:dyDescent="0.2">
      <c r="A15" s="54" t="s">
        <v>141</v>
      </c>
      <c r="B15" s="39">
        <v>1152774.94</v>
      </c>
      <c r="C15" s="39">
        <v>-93327.06</v>
      </c>
      <c r="D15" s="39">
        <f t="shared" si="0"/>
        <v>1059447.8799999999</v>
      </c>
      <c r="E15" s="39">
        <v>1036449.43</v>
      </c>
      <c r="F15" s="39">
        <v>1036449.43</v>
      </c>
      <c r="G15" s="39">
        <f t="shared" si="1"/>
        <v>22998.449999999837</v>
      </c>
    </row>
    <row r="16" spans="1:7" x14ac:dyDescent="0.2">
      <c r="A16" s="54" t="s">
        <v>142</v>
      </c>
      <c r="B16" s="39">
        <v>740477.94</v>
      </c>
      <c r="C16" s="39">
        <v>-4238.08</v>
      </c>
      <c r="D16" s="39">
        <f t="shared" si="0"/>
        <v>736239.86</v>
      </c>
      <c r="E16" s="39">
        <v>702016.52</v>
      </c>
      <c r="F16" s="39">
        <v>702016.52</v>
      </c>
      <c r="G16" s="39">
        <f t="shared" si="1"/>
        <v>34223.339999999967</v>
      </c>
    </row>
    <row r="17" spans="1:7" x14ac:dyDescent="0.2">
      <c r="A17" s="54" t="s">
        <v>143</v>
      </c>
      <c r="B17" s="39">
        <v>3700585.09</v>
      </c>
      <c r="C17" s="39">
        <v>-74615.62</v>
      </c>
      <c r="D17" s="39">
        <f t="shared" si="0"/>
        <v>3625969.4699999997</v>
      </c>
      <c r="E17" s="39">
        <v>3596469.97</v>
      </c>
      <c r="F17" s="39">
        <v>3596469.97</v>
      </c>
      <c r="G17" s="39">
        <f t="shared" si="1"/>
        <v>29499.499999999534</v>
      </c>
    </row>
    <row r="18" spans="1:7" x14ac:dyDescent="0.2">
      <c r="A18" s="54" t="s">
        <v>144</v>
      </c>
      <c r="B18" s="39">
        <v>10474183.640000001</v>
      </c>
      <c r="C18" s="39">
        <v>4803819.1900000004</v>
      </c>
      <c r="D18" s="39">
        <f t="shared" si="0"/>
        <v>15278002.830000002</v>
      </c>
      <c r="E18" s="39">
        <v>15260816.289999999</v>
      </c>
      <c r="F18" s="39">
        <v>15260816.289999999</v>
      </c>
      <c r="G18" s="39">
        <f t="shared" si="1"/>
        <v>17186.540000002831</v>
      </c>
    </row>
    <row r="19" spans="1:7" x14ac:dyDescent="0.2">
      <c r="A19" s="54" t="s">
        <v>145</v>
      </c>
      <c r="B19" s="39">
        <v>1927036.28</v>
      </c>
      <c r="C19" s="39">
        <v>158689.69</v>
      </c>
      <c r="D19" s="39">
        <f t="shared" si="0"/>
        <v>2085725.97</v>
      </c>
      <c r="E19" s="39">
        <v>2070554.4</v>
      </c>
      <c r="F19" s="39">
        <v>2070554.4</v>
      </c>
      <c r="G19" s="39">
        <f t="shared" si="1"/>
        <v>15171.570000000065</v>
      </c>
    </row>
    <row r="20" spans="1:7" ht="18.75" customHeight="1" x14ac:dyDescent="0.2">
      <c r="A20" s="54"/>
      <c r="B20" s="39"/>
      <c r="C20" s="39"/>
      <c r="D20" s="39"/>
      <c r="E20" s="39"/>
      <c r="F20" s="39"/>
      <c r="G20" s="39"/>
    </row>
    <row r="21" spans="1:7" ht="18.75" customHeight="1" x14ac:dyDescent="0.2">
      <c r="A21" s="33" t="s">
        <v>77</v>
      </c>
      <c r="B21" s="45">
        <f t="shared" ref="B21:G21" si="2">SUM(B7:B20)</f>
        <v>32621229.699999999</v>
      </c>
      <c r="C21" s="45">
        <f t="shared" si="2"/>
        <v>7663041.0700000003</v>
      </c>
      <c r="D21" s="45">
        <f t="shared" si="2"/>
        <v>40284270.769999996</v>
      </c>
      <c r="E21" s="45">
        <f t="shared" si="2"/>
        <v>39920046.969999991</v>
      </c>
      <c r="F21" s="45">
        <f t="shared" si="2"/>
        <v>39920046.969999991</v>
      </c>
      <c r="G21" s="45">
        <f t="shared" si="2"/>
        <v>364223.80000000272</v>
      </c>
    </row>
    <row r="24" spans="1:7" ht="45" customHeight="1" x14ac:dyDescent="0.2">
      <c r="A24" s="55" t="s">
        <v>150</v>
      </c>
      <c r="B24" s="56"/>
      <c r="C24" s="56"/>
      <c r="D24" s="56"/>
      <c r="E24" s="56"/>
      <c r="F24" s="56"/>
      <c r="G24" s="57"/>
    </row>
    <row r="26" spans="1:7" x14ac:dyDescent="0.2">
      <c r="A26" s="14"/>
      <c r="B26" s="17" t="s">
        <v>0</v>
      </c>
      <c r="C26" s="18"/>
      <c r="D26" s="18"/>
      <c r="E26" s="18"/>
      <c r="F26" s="19"/>
      <c r="G26" s="58" t="s">
        <v>7</v>
      </c>
    </row>
    <row r="27" spans="1:7" ht="22.5" x14ac:dyDescent="0.2">
      <c r="A27" s="15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59"/>
    </row>
    <row r="28" spans="1:7" x14ac:dyDescent="0.2">
      <c r="A28" s="16"/>
      <c r="B28" s="4">
        <v>1</v>
      </c>
      <c r="C28" s="4">
        <v>2</v>
      </c>
      <c r="D28" s="4" t="s">
        <v>8</v>
      </c>
      <c r="E28" s="4">
        <v>4</v>
      </c>
      <c r="F28" s="4">
        <v>5</v>
      </c>
      <c r="G28" s="4" t="s">
        <v>9</v>
      </c>
    </row>
    <row r="29" spans="1:7" x14ac:dyDescent="0.2">
      <c r="A29" s="8"/>
      <c r="B29" s="9"/>
      <c r="C29" s="9"/>
      <c r="D29" s="9"/>
      <c r="E29" s="9"/>
      <c r="F29" s="9"/>
      <c r="G29" s="9"/>
    </row>
    <row r="30" spans="1:7" x14ac:dyDescent="0.2">
      <c r="A30" s="20" t="s">
        <v>81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">
      <c r="A31" s="20" t="s">
        <v>82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20" t="s">
        <v>83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2">
      <c r="A33" s="20" t="s">
        <v>84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x14ac:dyDescent="0.2">
      <c r="A34" s="2"/>
      <c r="B34" s="10"/>
      <c r="C34" s="10"/>
      <c r="D34" s="10"/>
      <c r="E34" s="10"/>
      <c r="F34" s="10"/>
      <c r="G34" s="10"/>
    </row>
    <row r="35" spans="1:7" x14ac:dyDescent="0.2">
      <c r="A35" s="21" t="s">
        <v>77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8" spans="1:7" ht="45" customHeight="1" x14ac:dyDescent="0.2">
      <c r="A38" s="55" t="s">
        <v>150</v>
      </c>
      <c r="B38" s="56"/>
      <c r="C38" s="56"/>
      <c r="D38" s="56"/>
      <c r="E38" s="56"/>
      <c r="F38" s="56"/>
      <c r="G38" s="57"/>
    </row>
    <row r="39" spans="1:7" x14ac:dyDescent="0.2">
      <c r="A39" s="14"/>
      <c r="B39" s="17" t="s">
        <v>0</v>
      </c>
      <c r="C39" s="18"/>
      <c r="D39" s="18"/>
      <c r="E39" s="18"/>
      <c r="F39" s="19"/>
      <c r="G39" s="58" t="s">
        <v>7</v>
      </c>
    </row>
    <row r="40" spans="1:7" ht="22.5" x14ac:dyDescent="0.2">
      <c r="A40" s="15" t="s">
        <v>1</v>
      </c>
      <c r="B40" s="3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59"/>
    </row>
    <row r="41" spans="1:7" x14ac:dyDescent="0.2">
      <c r="A41" s="16"/>
      <c r="B41" s="4">
        <v>1</v>
      </c>
      <c r="C41" s="4">
        <v>2</v>
      </c>
      <c r="D41" s="4" t="s">
        <v>8</v>
      </c>
      <c r="E41" s="4">
        <v>4</v>
      </c>
      <c r="F41" s="4">
        <v>5</v>
      </c>
      <c r="G41" s="4" t="s">
        <v>9</v>
      </c>
    </row>
    <row r="42" spans="1:7" x14ac:dyDescent="0.2">
      <c r="A42" s="8"/>
      <c r="B42" s="9"/>
      <c r="C42" s="9"/>
      <c r="D42" s="9"/>
      <c r="E42" s="9"/>
      <c r="F42" s="9"/>
      <c r="G42" s="9"/>
    </row>
    <row r="43" spans="1:7" ht="22.5" x14ac:dyDescent="0.2">
      <c r="A43" s="22" t="s">
        <v>85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2">
      <c r="A44" s="22"/>
      <c r="B44" s="10"/>
      <c r="C44" s="10"/>
      <c r="D44" s="10"/>
      <c r="E44" s="10"/>
      <c r="F44" s="10"/>
      <c r="G44" s="10"/>
    </row>
    <row r="45" spans="1:7" x14ac:dyDescent="0.2">
      <c r="A45" s="22" t="s">
        <v>86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2">
      <c r="A46" s="22"/>
      <c r="B46" s="10"/>
      <c r="C46" s="10"/>
      <c r="D46" s="10"/>
      <c r="E46" s="10"/>
      <c r="F46" s="10"/>
      <c r="G46" s="10"/>
    </row>
    <row r="47" spans="1:7" ht="22.5" x14ac:dyDescent="0.2">
      <c r="A47" s="22" t="s">
        <v>87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x14ac:dyDescent="0.2">
      <c r="A48" s="22"/>
      <c r="B48" s="10"/>
      <c r="C48" s="10"/>
      <c r="D48" s="10"/>
      <c r="E48" s="10"/>
      <c r="F48" s="10"/>
      <c r="G48" s="10"/>
    </row>
    <row r="49" spans="1:7" ht="22.5" x14ac:dyDescent="0.2">
      <c r="A49" s="22" t="s">
        <v>88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2">
      <c r="A50" s="22"/>
      <c r="B50" s="10"/>
      <c r="C50" s="10"/>
      <c r="D50" s="10"/>
      <c r="E50" s="10"/>
      <c r="F50" s="10"/>
      <c r="G50" s="10"/>
    </row>
    <row r="51" spans="1:7" ht="22.5" x14ac:dyDescent="0.2">
      <c r="A51" s="22" t="s">
        <v>89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x14ac:dyDescent="0.2">
      <c r="A52" s="22"/>
      <c r="B52" s="10"/>
      <c r="C52" s="10"/>
      <c r="D52" s="10"/>
      <c r="E52" s="10"/>
      <c r="F52" s="10"/>
      <c r="G52" s="10"/>
    </row>
    <row r="53" spans="1:7" ht="22.5" x14ac:dyDescent="0.2">
      <c r="A53" s="22" t="s">
        <v>90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">
      <c r="A54" s="22"/>
      <c r="B54" s="10"/>
      <c r="C54" s="10"/>
      <c r="D54" s="10"/>
      <c r="E54" s="10"/>
      <c r="F54" s="10"/>
      <c r="G54" s="10"/>
    </row>
    <row r="55" spans="1:7" x14ac:dyDescent="0.2">
      <c r="A55" s="22" t="s">
        <v>91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x14ac:dyDescent="0.2">
      <c r="A56" s="23"/>
      <c r="B56" s="11"/>
      <c r="C56" s="11"/>
      <c r="D56" s="11"/>
      <c r="E56" s="11"/>
      <c r="F56" s="11"/>
      <c r="G56" s="11"/>
    </row>
    <row r="57" spans="1:7" x14ac:dyDescent="0.2">
      <c r="A57" s="13" t="s">
        <v>77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9" spans="1:7" x14ac:dyDescent="0.2">
      <c r="A59" s="1" t="s">
        <v>132</v>
      </c>
    </row>
    <row r="62" spans="1:7" x14ac:dyDescent="0.2">
      <c r="A62" s="26" t="s">
        <v>127</v>
      </c>
      <c r="B62"/>
      <c r="C62"/>
      <c r="D62" s="60" t="s">
        <v>128</v>
      </c>
      <c r="E62" s="60"/>
      <c r="F62" s="60"/>
    </row>
    <row r="63" spans="1:7" x14ac:dyDescent="0.2">
      <c r="A63" s="27" t="s">
        <v>146</v>
      </c>
      <c r="B63"/>
      <c r="C63"/>
      <c r="D63" s="60" t="s">
        <v>129</v>
      </c>
      <c r="E63" s="60"/>
      <c r="F63" s="60"/>
    </row>
    <row r="64" spans="1:7" x14ac:dyDescent="0.2">
      <c r="A64" s="26" t="s">
        <v>130</v>
      </c>
      <c r="B64"/>
      <c r="C64"/>
      <c r="D64" s="60" t="s">
        <v>131</v>
      </c>
      <c r="E64" s="60"/>
      <c r="F64" s="60"/>
    </row>
    <row r="65" spans="1:6" x14ac:dyDescent="0.2">
      <c r="A65" s="28"/>
      <c r="B65" s="28"/>
      <c r="C65" s="28"/>
      <c r="D65" s="28"/>
      <c r="E65" s="28"/>
      <c r="F65" s="28"/>
    </row>
  </sheetData>
  <sheetProtection formatCells="0" formatColumns="0" formatRows="0" insertRows="0" deleteRows="0" autoFilter="0"/>
  <mergeCells count="9">
    <mergeCell ref="D64:F64"/>
    <mergeCell ref="G3:G4"/>
    <mergeCell ref="G26:G27"/>
    <mergeCell ref="G39:G40"/>
    <mergeCell ref="A1:G1"/>
    <mergeCell ref="A24:G24"/>
    <mergeCell ref="A38:G38"/>
    <mergeCell ref="D62:F62"/>
    <mergeCell ref="D63:F6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Página &amp;P de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workbookViewId="0">
      <selection activeCell="J35" sqref="J35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151</v>
      </c>
      <c r="B1" s="61"/>
      <c r="C1" s="61"/>
      <c r="D1" s="61"/>
      <c r="E1" s="61"/>
      <c r="F1" s="61"/>
      <c r="G1" s="62"/>
    </row>
    <row r="2" spans="1:7" x14ac:dyDescent="0.2">
      <c r="A2" s="14"/>
      <c r="B2" s="17" t="s">
        <v>0</v>
      </c>
      <c r="C2" s="18"/>
      <c r="D2" s="18"/>
      <c r="E2" s="18"/>
      <c r="F2" s="19"/>
      <c r="G2" s="58" t="s">
        <v>7</v>
      </c>
    </row>
    <row r="3" spans="1:7" ht="24.95" customHeight="1" x14ac:dyDescent="0.2">
      <c r="A3" s="1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1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2" t="s">
        <v>92</v>
      </c>
      <c r="B5" s="41">
        <f t="shared" ref="B5:G5" si="0">SUM(B6:B13)</f>
        <v>0</v>
      </c>
      <c r="C5" s="41">
        <f t="shared" si="0"/>
        <v>0</v>
      </c>
      <c r="D5" s="41">
        <f t="shared" si="0"/>
        <v>0</v>
      </c>
      <c r="E5" s="41">
        <f t="shared" si="0"/>
        <v>0</v>
      </c>
      <c r="F5" s="41">
        <f t="shared" si="0"/>
        <v>0</v>
      </c>
      <c r="G5" s="41">
        <f t="shared" si="0"/>
        <v>0</v>
      </c>
    </row>
    <row r="6" spans="1:7" x14ac:dyDescent="0.2">
      <c r="A6" s="34" t="s">
        <v>93</v>
      </c>
      <c r="B6" s="39">
        <v>0</v>
      </c>
      <c r="C6" s="39">
        <v>0</v>
      </c>
      <c r="D6" s="39">
        <f>B6+C6</f>
        <v>0</v>
      </c>
      <c r="E6" s="39">
        <v>0</v>
      </c>
      <c r="F6" s="39">
        <v>0</v>
      </c>
      <c r="G6" s="39">
        <f>D6-E6</f>
        <v>0</v>
      </c>
    </row>
    <row r="7" spans="1:7" x14ac:dyDescent="0.2">
      <c r="A7" s="34" t="s">
        <v>94</v>
      </c>
      <c r="B7" s="39">
        <v>0</v>
      </c>
      <c r="C7" s="39">
        <v>0</v>
      </c>
      <c r="D7" s="39">
        <f t="shared" ref="D7:D13" si="1">B7+C7</f>
        <v>0</v>
      </c>
      <c r="E7" s="39">
        <v>0</v>
      </c>
      <c r="F7" s="39">
        <v>0</v>
      </c>
      <c r="G7" s="39">
        <f t="shared" ref="G7:G13" si="2">D7-E7</f>
        <v>0</v>
      </c>
    </row>
    <row r="8" spans="1:7" x14ac:dyDescent="0.2">
      <c r="A8" s="34" t="s">
        <v>147</v>
      </c>
      <c r="B8" s="39">
        <v>0</v>
      </c>
      <c r="C8" s="39">
        <v>0</v>
      </c>
      <c r="D8" s="39">
        <f t="shared" si="1"/>
        <v>0</v>
      </c>
      <c r="E8" s="39">
        <v>0</v>
      </c>
      <c r="F8" s="39">
        <v>0</v>
      </c>
      <c r="G8" s="39">
        <f t="shared" si="2"/>
        <v>0</v>
      </c>
    </row>
    <row r="9" spans="1:7" x14ac:dyDescent="0.2">
      <c r="A9" s="34" t="s">
        <v>95</v>
      </c>
      <c r="B9" s="39">
        <v>0</v>
      </c>
      <c r="C9" s="39">
        <v>0</v>
      </c>
      <c r="D9" s="39">
        <f t="shared" si="1"/>
        <v>0</v>
      </c>
      <c r="E9" s="39">
        <v>0</v>
      </c>
      <c r="F9" s="39">
        <v>0</v>
      </c>
      <c r="G9" s="39">
        <f t="shared" si="2"/>
        <v>0</v>
      </c>
    </row>
    <row r="10" spans="1:7" x14ac:dyDescent="0.2">
      <c r="A10" s="34" t="s">
        <v>96</v>
      </c>
      <c r="B10" s="39">
        <v>0</v>
      </c>
      <c r="C10" s="39">
        <v>0</v>
      </c>
      <c r="D10" s="39">
        <f t="shared" si="1"/>
        <v>0</v>
      </c>
      <c r="E10" s="39">
        <v>0</v>
      </c>
      <c r="F10" s="39">
        <v>0</v>
      </c>
      <c r="G10" s="39">
        <f t="shared" si="2"/>
        <v>0</v>
      </c>
    </row>
    <row r="11" spans="1:7" x14ac:dyDescent="0.2">
      <c r="A11" s="34" t="s">
        <v>97</v>
      </c>
      <c r="B11" s="39">
        <v>0</v>
      </c>
      <c r="C11" s="39">
        <v>0</v>
      </c>
      <c r="D11" s="39">
        <f t="shared" si="1"/>
        <v>0</v>
      </c>
      <c r="E11" s="39">
        <v>0</v>
      </c>
      <c r="F11" s="39">
        <v>0</v>
      </c>
      <c r="G11" s="39">
        <f t="shared" si="2"/>
        <v>0</v>
      </c>
    </row>
    <row r="12" spans="1:7" x14ac:dyDescent="0.2">
      <c r="A12" s="34" t="s">
        <v>98</v>
      </c>
      <c r="B12" s="39">
        <v>0</v>
      </c>
      <c r="C12" s="39">
        <v>0</v>
      </c>
      <c r="D12" s="39">
        <f t="shared" si="1"/>
        <v>0</v>
      </c>
      <c r="E12" s="39">
        <v>0</v>
      </c>
      <c r="F12" s="39">
        <v>0</v>
      </c>
      <c r="G12" s="39">
        <f t="shared" si="2"/>
        <v>0</v>
      </c>
    </row>
    <row r="13" spans="1:7" x14ac:dyDescent="0.2">
      <c r="A13" s="34" t="s">
        <v>36</v>
      </c>
      <c r="B13" s="39">
        <v>0</v>
      </c>
      <c r="C13" s="39">
        <v>0</v>
      </c>
      <c r="D13" s="39">
        <f t="shared" si="1"/>
        <v>0</v>
      </c>
      <c r="E13" s="39">
        <v>0</v>
      </c>
      <c r="F13" s="39">
        <v>0</v>
      </c>
      <c r="G13" s="39">
        <f t="shared" si="2"/>
        <v>0</v>
      </c>
    </row>
    <row r="14" spans="1:7" x14ac:dyDescent="0.2">
      <c r="A14" s="32" t="s">
        <v>99</v>
      </c>
      <c r="B14" s="41">
        <f t="shared" ref="B14:G14" si="3">SUM(B15:B21)</f>
        <v>32621229.699999999</v>
      </c>
      <c r="C14" s="41">
        <f t="shared" si="3"/>
        <v>7663041.0700000003</v>
      </c>
      <c r="D14" s="41">
        <f t="shared" si="3"/>
        <v>40284270.769999996</v>
      </c>
      <c r="E14" s="41">
        <f t="shared" si="3"/>
        <v>39920046.969999999</v>
      </c>
      <c r="F14" s="41">
        <f t="shared" si="3"/>
        <v>39920046.969999999</v>
      </c>
      <c r="G14" s="41">
        <f t="shared" si="3"/>
        <v>364223.79999999702</v>
      </c>
    </row>
    <row r="15" spans="1:7" x14ac:dyDescent="0.2">
      <c r="A15" s="34" t="s">
        <v>100</v>
      </c>
      <c r="B15" s="39">
        <v>0</v>
      </c>
      <c r="C15" s="39">
        <v>0</v>
      </c>
      <c r="D15" s="39">
        <f>B15+C15</f>
        <v>0</v>
      </c>
      <c r="E15" s="39">
        <v>0</v>
      </c>
      <c r="F15" s="39">
        <v>0</v>
      </c>
      <c r="G15" s="39">
        <f t="shared" ref="G15:G21" si="4">D15-E15</f>
        <v>0</v>
      </c>
    </row>
    <row r="16" spans="1:7" x14ac:dyDescent="0.2">
      <c r="A16" s="34" t="s">
        <v>101</v>
      </c>
      <c r="B16" s="39">
        <v>0</v>
      </c>
      <c r="C16" s="39">
        <v>0</v>
      </c>
      <c r="D16" s="39">
        <f t="shared" ref="D16:D21" si="5">B16+C16</f>
        <v>0</v>
      </c>
      <c r="E16" s="39">
        <v>0</v>
      </c>
      <c r="F16" s="39">
        <v>0</v>
      </c>
      <c r="G16" s="39">
        <f t="shared" si="4"/>
        <v>0</v>
      </c>
    </row>
    <row r="17" spans="1:7" x14ac:dyDescent="0.2">
      <c r="A17" s="34" t="s">
        <v>102</v>
      </c>
      <c r="B17" s="39">
        <v>0</v>
      </c>
      <c r="C17" s="39">
        <v>0</v>
      </c>
      <c r="D17" s="39">
        <f t="shared" si="5"/>
        <v>0</v>
      </c>
      <c r="E17" s="39">
        <v>0</v>
      </c>
      <c r="F17" s="39">
        <v>0</v>
      </c>
      <c r="G17" s="39">
        <f t="shared" si="4"/>
        <v>0</v>
      </c>
    </row>
    <row r="18" spans="1:7" x14ac:dyDescent="0.2">
      <c r="A18" s="34" t="s">
        <v>103</v>
      </c>
      <c r="B18" s="39">
        <v>0</v>
      </c>
      <c r="C18" s="39">
        <v>0</v>
      </c>
      <c r="D18" s="39">
        <f t="shared" si="5"/>
        <v>0</v>
      </c>
      <c r="E18" s="39">
        <v>0</v>
      </c>
      <c r="F18" s="39">
        <v>0</v>
      </c>
      <c r="G18" s="39">
        <f t="shared" si="4"/>
        <v>0</v>
      </c>
    </row>
    <row r="19" spans="1:7" x14ac:dyDescent="0.2">
      <c r="A19" s="34" t="s">
        <v>104</v>
      </c>
      <c r="B19" s="39">
        <v>0</v>
      </c>
      <c r="C19" s="39">
        <v>0</v>
      </c>
      <c r="D19" s="39">
        <f t="shared" si="5"/>
        <v>0</v>
      </c>
      <c r="E19" s="39">
        <v>0</v>
      </c>
      <c r="F19" s="39">
        <v>0</v>
      </c>
      <c r="G19" s="39">
        <f t="shared" si="4"/>
        <v>0</v>
      </c>
    </row>
    <row r="20" spans="1:7" x14ac:dyDescent="0.2">
      <c r="A20" s="34" t="s">
        <v>105</v>
      </c>
      <c r="B20" s="39">
        <v>32621229.699999999</v>
      </c>
      <c r="C20" s="39">
        <v>7663041.0700000003</v>
      </c>
      <c r="D20" s="39">
        <f t="shared" si="5"/>
        <v>40284270.769999996</v>
      </c>
      <c r="E20" s="39">
        <v>39920046.969999999</v>
      </c>
      <c r="F20" s="39">
        <v>39920046.969999999</v>
      </c>
      <c r="G20" s="39">
        <f t="shared" si="4"/>
        <v>364223.79999999702</v>
      </c>
    </row>
    <row r="21" spans="1:7" x14ac:dyDescent="0.2">
      <c r="A21" s="34" t="s">
        <v>106</v>
      </c>
      <c r="B21" s="39">
        <v>0</v>
      </c>
      <c r="C21" s="39">
        <v>0</v>
      </c>
      <c r="D21" s="39">
        <f t="shared" si="5"/>
        <v>0</v>
      </c>
      <c r="E21" s="39">
        <v>0</v>
      </c>
      <c r="F21" s="39">
        <v>0</v>
      </c>
      <c r="G21" s="39">
        <f t="shared" si="4"/>
        <v>0</v>
      </c>
    </row>
    <row r="22" spans="1:7" x14ac:dyDescent="0.2">
      <c r="A22" s="32" t="s">
        <v>107</v>
      </c>
      <c r="B22" s="41">
        <f t="shared" ref="B22:G22" si="6">SUM(B23:B31)</f>
        <v>0</v>
      </c>
      <c r="C22" s="41">
        <f t="shared" si="6"/>
        <v>0</v>
      </c>
      <c r="D22" s="41">
        <f t="shared" si="6"/>
        <v>0</v>
      </c>
      <c r="E22" s="41">
        <f t="shared" si="6"/>
        <v>0</v>
      </c>
      <c r="F22" s="41">
        <f t="shared" si="6"/>
        <v>0</v>
      </c>
      <c r="G22" s="41">
        <f t="shared" si="6"/>
        <v>0</v>
      </c>
    </row>
    <row r="23" spans="1:7" x14ac:dyDescent="0.2">
      <c r="A23" s="34" t="s">
        <v>108</v>
      </c>
      <c r="B23" s="39">
        <v>0</v>
      </c>
      <c r="C23" s="39">
        <v>0</v>
      </c>
      <c r="D23" s="39">
        <f>B23+C23</f>
        <v>0</v>
      </c>
      <c r="E23" s="39">
        <v>0</v>
      </c>
      <c r="F23" s="39">
        <v>0</v>
      </c>
      <c r="G23" s="39">
        <f t="shared" ref="G23:G31" si="7">D23-E23</f>
        <v>0</v>
      </c>
    </row>
    <row r="24" spans="1:7" x14ac:dyDescent="0.2">
      <c r="A24" s="34" t="s">
        <v>109</v>
      </c>
      <c r="B24" s="39">
        <v>0</v>
      </c>
      <c r="C24" s="39">
        <v>0</v>
      </c>
      <c r="D24" s="39">
        <f t="shared" ref="D24:D31" si="8">B24+C24</f>
        <v>0</v>
      </c>
      <c r="E24" s="39">
        <v>0</v>
      </c>
      <c r="F24" s="39">
        <v>0</v>
      </c>
      <c r="G24" s="39">
        <f t="shared" si="7"/>
        <v>0</v>
      </c>
    </row>
    <row r="25" spans="1:7" x14ac:dyDescent="0.2">
      <c r="A25" s="34" t="s">
        <v>110</v>
      </c>
      <c r="B25" s="39">
        <v>0</v>
      </c>
      <c r="C25" s="39">
        <v>0</v>
      </c>
      <c r="D25" s="39">
        <f t="shared" si="8"/>
        <v>0</v>
      </c>
      <c r="E25" s="39">
        <v>0</v>
      </c>
      <c r="F25" s="39">
        <v>0</v>
      </c>
      <c r="G25" s="39">
        <f t="shared" si="7"/>
        <v>0</v>
      </c>
    </row>
    <row r="26" spans="1:7" x14ac:dyDescent="0.2">
      <c r="A26" s="34" t="s">
        <v>111</v>
      </c>
      <c r="B26" s="39">
        <v>0</v>
      </c>
      <c r="C26" s="39">
        <v>0</v>
      </c>
      <c r="D26" s="39">
        <f t="shared" si="8"/>
        <v>0</v>
      </c>
      <c r="E26" s="39">
        <v>0</v>
      </c>
      <c r="F26" s="39">
        <v>0</v>
      </c>
      <c r="G26" s="39">
        <f t="shared" si="7"/>
        <v>0</v>
      </c>
    </row>
    <row r="27" spans="1:7" x14ac:dyDescent="0.2">
      <c r="A27" s="34" t="s">
        <v>112</v>
      </c>
      <c r="B27" s="39">
        <v>0</v>
      </c>
      <c r="C27" s="39">
        <v>0</v>
      </c>
      <c r="D27" s="39">
        <f t="shared" si="8"/>
        <v>0</v>
      </c>
      <c r="E27" s="39">
        <v>0</v>
      </c>
      <c r="F27" s="39">
        <v>0</v>
      </c>
      <c r="G27" s="39">
        <f t="shared" si="7"/>
        <v>0</v>
      </c>
    </row>
    <row r="28" spans="1:7" x14ac:dyDescent="0.2">
      <c r="A28" s="34" t="s">
        <v>113</v>
      </c>
      <c r="B28" s="39">
        <v>0</v>
      </c>
      <c r="C28" s="39">
        <v>0</v>
      </c>
      <c r="D28" s="39">
        <f t="shared" si="8"/>
        <v>0</v>
      </c>
      <c r="E28" s="39">
        <v>0</v>
      </c>
      <c r="F28" s="39">
        <v>0</v>
      </c>
      <c r="G28" s="39">
        <f t="shared" si="7"/>
        <v>0</v>
      </c>
    </row>
    <row r="29" spans="1:7" x14ac:dyDescent="0.2">
      <c r="A29" s="34" t="s">
        <v>114</v>
      </c>
      <c r="B29" s="39">
        <v>0</v>
      </c>
      <c r="C29" s="39">
        <v>0</v>
      </c>
      <c r="D29" s="39">
        <f t="shared" si="8"/>
        <v>0</v>
      </c>
      <c r="E29" s="39">
        <v>0</v>
      </c>
      <c r="F29" s="39">
        <v>0</v>
      </c>
      <c r="G29" s="39">
        <f t="shared" si="7"/>
        <v>0</v>
      </c>
    </row>
    <row r="30" spans="1:7" x14ac:dyDescent="0.2">
      <c r="A30" s="34" t="s">
        <v>115</v>
      </c>
      <c r="B30" s="39">
        <v>0</v>
      </c>
      <c r="C30" s="39">
        <v>0</v>
      </c>
      <c r="D30" s="39">
        <f t="shared" si="8"/>
        <v>0</v>
      </c>
      <c r="E30" s="39">
        <v>0</v>
      </c>
      <c r="F30" s="39">
        <v>0</v>
      </c>
      <c r="G30" s="39">
        <f t="shared" si="7"/>
        <v>0</v>
      </c>
    </row>
    <row r="31" spans="1:7" x14ac:dyDescent="0.2">
      <c r="A31" s="34" t="s">
        <v>116</v>
      </c>
      <c r="B31" s="39">
        <v>0</v>
      </c>
      <c r="C31" s="39">
        <v>0</v>
      </c>
      <c r="D31" s="39">
        <f t="shared" si="8"/>
        <v>0</v>
      </c>
      <c r="E31" s="39">
        <v>0</v>
      </c>
      <c r="F31" s="39">
        <v>0</v>
      </c>
      <c r="G31" s="39">
        <f t="shared" si="7"/>
        <v>0</v>
      </c>
    </row>
    <row r="32" spans="1:7" x14ac:dyDescent="0.2">
      <c r="A32" s="32" t="s">
        <v>117</v>
      </c>
      <c r="B32" s="41">
        <f t="shared" ref="B32:G32" si="9">SUM(B33:B36)</f>
        <v>0</v>
      </c>
      <c r="C32" s="41">
        <f t="shared" si="9"/>
        <v>0</v>
      </c>
      <c r="D32" s="41">
        <f t="shared" si="9"/>
        <v>0</v>
      </c>
      <c r="E32" s="41">
        <f t="shared" si="9"/>
        <v>0</v>
      </c>
      <c r="F32" s="41">
        <f t="shared" si="9"/>
        <v>0</v>
      </c>
      <c r="G32" s="41">
        <f t="shared" si="9"/>
        <v>0</v>
      </c>
    </row>
    <row r="33" spans="1:7" x14ac:dyDescent="0.2">
      <c r="A33" s="34" t="s">
        <v>118</v>
      </c>
      <c r="B33" s="39">
        <v>0</v>
      </c>
      <c r="C33" s="39">
        <v>0</v>
      </c>
      <c r="D33" s="39">
        <f>B33+C33</f>
        <v>0</v>
      </c>
      <c r="E33" s="39">
        <v>0</v>
      </c>
      <c r="F33" s="39">
        <v>0</v>
      </c>
      <c r="G33" s="39">
        <f t="shared" ref="G33:G36" si="10">D33-E33</f>
        <v>0</v>
      </c>
    </row>
    <row r="34" spans="1:7" ht="22.5" x14ac:dyDescent="0.2">
      <c r="A34" s="34" t="s">
        <v>119</v>
      </c>
      <c r="B34" s="39">
        <v>0</v>
      </c>
      <c r="C34" s="39">
        <v>0</v>
      </c>
      <c r="D34" s="39">
        <f t="shared" ref="D34:D36" si="11">B34+C34</f>
        <v>0</v>
      </c>
      <c r="E34" s="39">
        <v>0</v>
      </c>
      <c r="F34" s="39">
        <v>0</v>
      </c>
      <c r="G34" s="39">
        <f t="shared" si="10"/>
        <v>0</v>
      </c>
    </row>
    <row r="35" spans="1:7" x14ac:dyDescent="0.2">
      <c r="A35" s="34" t="s">
        <v>120</v>
      </c>
      <c r="B35" s="39">
        <v>0</v>
      </c>
      <c r="C35" s="39">
        <v>0</v>
      </c>
      <c r="D35" s="39">
        <f t="shared" si="11"/>
        <v>0</v>
      </c>
      <c r="E35" s="39">
        <v>0</v>
      </c>
      <c r="F35" s="39">
        <v>0</v>
      </c>
      <c r="G35" s="39">
        <f t="shared" si="10"/>
        <v>0</v>
      </c>
    </row>
    <row r="36" spans="1:7" x14ac:dyDescent="0.2">
      <c r="A36" s="34" t="s">
        <v>121</v>
      </c>
      <c r="B36" s="39">
        <v>0</v>
      </c>
      <c r="C36" s="39">
        <v>0</v>
      </c>
      <c r="D36" s="39">
        <f t="shared" si="11"/>
        <v>0</v>
      </c>
      <c r="E36" s="39">
        <v>0</v>
      </c>
      <c r="F36" s="39">
        <v>0</v>
      </c>
      <c r="G36" s="39">
        <f t="shared" si="10"/>
        <v>0</v>
      </c>
    </row>
    <row r="37" spans="1:7" ht="27.75" customHeight="1" x14ac:dyDescent="0.2">
      <c r="A37" s="33" t="s">
        <v>77</v>
      </c>
      <c r="B37" s="45">
        <f t="shared" ref="B37:G37" si="12">SUM(B32+B22+B14+B5)</f>
        <v>32621229.699999999</v>
      </c>
      <c r="C37" s="45">
        <f t="shared" si="12"/>
        <v>7663041.0700000003</v>
      </c>
      <c r="D37" s="45">
        <f t="shared" si="12"/>
        <v>40284270.769999996</v>
      </c>
      <c r="E37" s="45">
        <f t="shared" si="12"/>
        <v>39920046.969999999</v>
      </c>
      <c r="F37" s="45">
        <f t="shared" si="12"/>
        <v>39920046.969999999</v>
      </c>
      <c r="G37" s="45">
        <f t="shared" si="12"/>
        <v>364223.79999999702</v>
      </c>
    </row>
    <row r="40" spans="1:7" x14ac:dyDescent="0.2">
      <c r="A40" s="1" t="s">
        <v>132</v>
      </c>
    </row>
    <row r="44" spans="1:7" x14ac:dyDescent="0.2">
      <c r="A44" s="26" t="s">
        <v>127</v>
      </c>
      <c r="B44"/>
      <c r="C44"/>
      <c r="D44" s="60" t="s">
        <v>128</v>
      </c>
      <c r="E44" s="60"/>
      <c r="F44" s="60"/>
    </row>
    <row r="45" spans="1:7" x14ac:dyDescent="0.2">
      <c r="A45" s="27" t="s">
        <v>146</v>
      </c>
      <c r="B45"/>
      <c r="C45"/>
      <c r="D45" s="60" t="s">
        <v>129</v>
      </c>
      <c r="E45" s="60"/>
      <c r="F45" s="60"/>
    </row>
    <row r="46" spans="1:7" x14ac:dyDescent="0.2">
      <c r="A46" s="26" t="s">
        <v>130</v>
      </c>
      <c r="B46"/>
      <c r="C46"/>
      <c r="D46" s="60" t="s">
        <v>131</v>
      </c>
      <c r="E46" s="60"/>
      <c r="F46" s="60"/>
    </row>
    <row r="47" spans="1:7" x14ac:dyDescent="0.2">
      <c r="A47" s="28"/>
      <c r="B47" s="28"/>
      <c r="C47" s="28"/>
      <c r="D47" s="28"/>
      <c r="E47" s="28"/>
      <c r="F47" s="28"/>
    </row>
  </sheetData>
  <sheetProtection formatCells="0" formatColumns="0" formatRows="0" autoFilter="0"/>
  <mergeCells count="5">
    <mergeCell ref="G2:G3"/>
    <mergeCell ref="A1:G1"/>
    <mergeCell ref="D44:F44"/>
    <mergeCell ref="D45:F45"/>
    <mergeCell ref="D46:F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Página &amp;P de 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CFG!Área_de_impresión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MATEHUALA</cp:lastModifiedBy>
  <cp:revision/>
  <cp:lastPrinted>2024-03-15T01:36:40Z</cp:lastPrinted>
  <dcterms:created xsi:type="dcterms:W3CDTF">2014-02-10T03:37:14Z</dcterms:created>
  <dcterms:modified xsi:type="dcterms:W3CDTF">2024-03-15T01:37:32Z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