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CB32001E-F08E-4686-B866-A74A7B8DC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C37" i="4"/>
  <c r="D37" i="4"/>
  <c r="E37" i="4"/>
  <c r="F37" i="4"/>
  <c r="G37" i="4"/>
  <c r="B37" i="4"/>
  <c r="G33" i="4"/>
  <c r="G34" i="4"/>
  <c r="G31" i="4" s="1"/>
  <c r="G35" i="4"/>
  <c r="G32" i="4"/>
  <c r="C31" i="4"/>
  <c r="D31" i="4"/>
  <c r="E31" i="4"/>
  <c r="F31" i="4"/>
  <c r="B31" i="4"/>
  <c r="D33" i="4"/>
  <c r="D34" i="4"/>
  <c r="D35" i="4"/>
  <c r="D32" i="4"/>
  <c r="G29" i="4"/>
  <c r="G23" i="4"/>
  <c r="G24" i="4"/>
  <c r="G25" i="4"/>
  <c r="G26" i="4"/>
  <c r="G27" i="4"/>
  <c r="G28" i="4"/>
  <c r="G22" i="4"/>
  <c r="D23" i="4"/>
  <c r="D24" i="4"/>
  <c r="D25" i="4"/>
  <c r="D26" i="4"/>
  <c r="D27" i="4"/>
  <c r="D28" i="4"/>
  <c r="D29" i="4"/>
  <c r="D22" i="4"/>
  <c r="G16" i="4"/>
  <c r="G6" i="4"/>
  <c r="G7" i="4"/>
  <c r="G8" i="4"/>
  <c r="G9" i="4"/>
  <c r="G10" i="4"/>
  <c r="G11" i="4"/>
  <c r="G12" i="4"/>
  <c r="G13" i="4"/>
  <c r="G14" i="4"/>
  <c r="G5" i="4"/>
  <c r="D16" i="4"/>
  <c r="E16" i="4"/>
  <c r="F16" i="4"/>
  <c r="D6" i="4"/>
  <c r="D7" i="4"/>
  <c r="D8" i="4"/>
  <c r="D9" i="4"/>
  <c r="D10" i="4"/>
  <c r="D11" i="4"/>
  <c r="D12" i="4"/>
  <c r="D13" i="4"/>
  <c r="D14" i="4"/>
  <c r="D5" i="4"/>
  <c r="C16" i="4"/>
  <c r="B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<sst xmlns="http://schemas.openxmlformats.org/spreadsheetml/2006/main" count="66" uniqueCount="43">
  <si>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</si>
  <si>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</si>
  <si>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</si>
  <si>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</si>
  <si>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</si>
  <si>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</si>
  <si>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</si>
  <si>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</si>
  <si>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</si>
  <si>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</si>
  <si>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</si>
  <si>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</si>
  <si>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</si>
  <si>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</si>
  <si>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</si>
  <si>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</si>
  <si>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</si>
  <si>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</si>
  <si>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</si>
  <si>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</si>
  <si>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</si>
  <si>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</si>
  <si>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</si>
  <si>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</si>
  <si>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</si>
  <si>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</si>
  <si>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</si>
  <si>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</si>
  <si>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</si>
  <si>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</si>
  <si>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</si>
  <si>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</si>
  <si>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</si>
  <si>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</si>
  <si>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</si>
  <si>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</si>
  <si>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</si>
  <si>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Dolores Hidalgo, Gto.
Estado Analítico de Ingresos
Del 1 de Enero al 31 de Marzo de 2024</t>
  </si>
  <si>
    <t>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</si>
  <si>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</si>
  <si>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ARQ. GERARDO RAMÓN NUÑEZ REYES</t>
  </si>
  <si>
    <t>PRESIDENTE DEL CONSEJO DIRECTIVO DEL IMUVI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</si>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</sst>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4" fontId="4" fillId="0" borderId="9" xfId="8" applyNumberFormat="1" applyFont="1" applyBorder="1" applyAlignment="1" applyProtection="1">
      <alignment vertical="top"/>
      <protection locked="0"/>
    </xf>
    <xf numFmtId="0" fontId="9" fillId="0" borderId="5" xfId="8" applyFont="1" applyBorder="1" applyAlignment="1">
      <alignment horizontal="center" vertical="top" wrapText="1"/>
    </xf>
    <xf numFmtId="4" fontId="4" fillId="0" borderId="8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left" vertical="top" wrapText="1"/>
    </xf>
    <xf numFmtId="4" fontId="4" fillId="0" borderId="8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8" fillId="0" borderId="10" xfId="23" applyNumberFormat="1" applyFont="1" applyBorder="1" applyAlignment="1" applyProtection="1">
      <alignment vertical="top"/>
      <protection locked="0"/>
    </xf>
    <xf numFmtId="4" fontId="9" fillId="0" borderId="8" xfId="23" applyNumberFormat="1" applyFont="1" applyBorder="1" applyAlignment="1" applyProtection="1">
      <alignment vertical="top"/>
      <protection locked="0"/>
    </xf>
    <xf numFmtId="0" fontId="9" fillId="2" borderId="4" xfId="23" applyFont="1" applyFill="1" applyBorder="1" applyAlignment="1" applyProtection="1">
      <alignment horizontal="center" vertical="center" wrapText="1"/>
      <protection locked="0"/>
    </xf>
    <xf numFmtId="0" fontId="9" fillId="2" borderId="5" xfId="23" applyFont="1" applyFill="1" applyBorder="1" applyAlignment="1" applyProtection="1">
      <alignment horizontal="center" vertical="center" wrapText="1"/>
      <protection locked="0"/>
    </xf>
    <xf numFmtId="0" fontId="9" fillId="2" borderId="6" xfId="23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2" xfId="8" applyFont="1" applyBorder="1" applyAlignment="1" applyProtection="1">
      <alignment horizontal="left" vertical="top" wrapText="1" indent="1"/>
      <protection locked="0"/>
    </xf>
    <xf numFmtId="0" fontId="8" fillId="0" borderId="2" xfId="8" applyFont="1" applyBorder="1" applyAlignment="1" applyProtection="1">
      <alignment horizontal="left" vertical="top" wrapText="1" indent="1"/>
      <protection locked="0"/>
    </xf>
    <xf numFmtId="0" fontId="4" fillId="0" borderId="2" xfId="8" applyFont="1" applyBorder="1" applyAlignment="1" applyProtection="1">
      <alignment vertical="top"/>
      <protection locked="0"/>
    </xf>
    <xf numFmtId="0" fontId="9" fillId="0" borderId="4" xfId="8" applyFont="1" applyBorder="1" applyAlignment="1" applyProtection="1">
      <alignment horizontal="left" vertical="top" indent="3"/>
      <protection locked="0"/>
    </xf>
    <xf numFmtId="0" fontId="8" fillId="0" borderId="11" xfId="8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0" borderId="12" xfId="8" applyFont="1" applyBorder="1" applyAlignment="1">
      <alignment horizontal="left" vertical="top" wrapText="1" indent="1"/>
    </xf>
    <xf numFmtId="4" fontId="9" fillId="0" borderId="9" xfId="8" applyNumberFormat="1" applyFont="1" applyBorder="1" applyAlignment="1" applyProtection="1">
      <alignment vertical="top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D613D0FE-D53B-4528-9923-C92EC0E72B1C}"/>
    <cellStyle name="Millares 2 3" xfId="5" xr:uid="{00000000-0005-0000-0000-000004000000}"/>
    <cellStyle name="Millares 2 3 2" xfId="20" xr:uid="{32CB98B0-B725-4A69-8083-88353A79208A}"/>
    <cellStyle name="Millares 2 4" xfId="18" xr:uid="{81DF052F-1322-4A27-9BD1-01E780F3B227}"/>
    <cellStyle name="Millares 3" xfId="6" xr:uid="{00000000-0005-0000-0000-000005000000}"/>
    <cellStyle name="Millares 3 2" xfId="21" xr:uid="{0BF4C859-5B20-4BBD-9940-AAC441D81C2D}"/>
    <cellStyle name="Moneda 2" xfId="7" xr:uid="{00000000-0005-0000-0000-000006000000}"/>
    <cellStyle name="Moneda 2 2" xfId="22" xr:uid="{54E21593-9E75-47B9-B4A5-0EBC3FD445A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B7185E71-B6D5-44C1-91DE-3E95999E5488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B53D8C5E-90A6-4766-98D5-D8E1EB5F3008}"/>
    <cellStyle name="Normal 6 3" xfId="24" xr:uid="{CEE19ECF-97A8-4504-BC04-7296526AFF58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zoomScaleNormal="100" workbookViewId="0">
      <selection activeCell="I17" sqref="I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8" t="s">
        <v>37</v>
      </c>
      <c r="B1" s="39"/>
      <c r="C1" s="39"/>
      <c r="D1" s="39"/>
      <c r="E1" s="39"/>
      <c r="F1" s="39"/>
      <c r="G1" s="40"/>
    </row>
    <row r="2" spans="1:7" s="3" customFormat="1" x14ac:dyDescent="0.2">
      <c r="A2" s="28"/>
      <c r="B2" s="43" t="s">
        <v>0</v>
      </c>
      <c r="C2" s="44"/>
      <c r="D2" s="44"/>
      <c r="E2" s="44"/>
      <c r="F2" s="45"/>
      <c r="G2" s="41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2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9" t="s">
        <v>14</v>
      </c>
      <c r="B5" s="33">
        <v>0</v>
      </c>
      <c r="C5" s="33">
        <v>0</v>
      </c>
      <c r="D5" s="11">
        <f>SUM(B5+C5)</f>
        <v>0</v>
      </c>
      <c r="E5" s="33">
        <v>0</v>
      </c>
      <c r="F5" s="33">
        <v>0</v>
      </c>
      <c r="G5" s="11">
        <f>F5-B5</f>
        <v>0</v>
      </c>
    </row>
    <row r="6" spans="1:7" x14ac:dyDescent="0.2">
      <c r="A6" s="50" t="s">
        <v>15</v>
      </c>
      <c r="B6" s="34">
        <v>0</v>
      </c>
      <c r="C6" s="34">
        <v>0</v>
      </c>
      <c r="D6" s="34">
        <f t="shared" ref="D6:D14" si="0">SUM(B6+C6)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49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49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49" t="s">
        <v>18</v>
      </c>
      <c r="B9" s="34">
        <v>784056</v>
      </c>
      <c r="C9" s="34">
        <v>0</v>
      </c>
      <c r="D9" s="34">
        <f t="shared" si="0"/>
        <v>784056</v>
      </c>
      <c r="E9" s="34">
        <v>210566.65</v>
      </c>
      <c r="F9" s="34">
        <v>210566.65</v>
      </c>
      <c r="G9" s="34">
        <f t="shared" si="1"/>
        <v>-573489.35</v>
      </c>
    </row>
    <row r="10" spans="1:7" x14ac:dyDescent="0.2">
      <c r="A10" s="50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49" t="s">
        <v>20</v>
      </c>
      <c r="B11" s="34">
        <v>7506551</v>
      </c>
      <c r="C11" s="34">
        <v>0</v>
      </c>
      <c r="D11" s="34">
        <f t="shared" si="0"/>
        <v>7506551</v>
      </c>
      <c r="E11" s="34">
        <v>286685.27</v>
      </c>
      <c r="F11" s="34">
        <v>286685.27</v>
      </c>
      <c r="G11" s="34">
        <f t="shared" si="1"/>
        <v>-7219865.7300000004</v>
      </c>
    </row>
    <row r="12" spans="1:7" ht="22.5" x14ac:dyDescent="0.2">
      <c r="A12" s="49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49" t="s">
        <v>22</v>
      </c>
      <c r="B13" s="34">
        <v>6000000</v>
      </c>
      <c r="C13" s="34">
        <v>0</v>
      </c>
      <c r="D13" s="34">
        <f t="shared" si="0"/>
        <v>6000000</v>
      </c>
      <c r="E13" s="34">
        <v>0</v>
      </c>
      <c r="F13" s="34">
        <v>0</v>
      </c>
      <c r="G13" s="34">
        <f t="shared" si="1"/>
        <v>-6000000</v>
      </c>
    </row>
    <row r="14" spans="1:7" x14ac:dyDescent="0.2">
      <c r="A14" s="49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A15" s="51"/>
      <c r="B15" s="9"/>
      <c r="C15" s="9"/>
      <c r="D15" s="9"/>
      <c r="E15" s="35"/>
      <c r="F15" s="35"/>
      <c r="G15" s="9"/>
    </row>
    <row r="16" spans="1:7" x14ac:dyDescent="0.2">
      <c r="A16" s="52" t="s">
        <v>24</v>
      </c>
      <c r="B16" s="12">
        <f>SUM(B5:B14)</f>
        <v>14290607</v>
      </c>
      <c r="C16" s="12">
        <f>SUM(C5:C14)</f>
        <v>0</v>
      </c>
      <c r="D16" s="12">
        <f t="shared" ref="D16:G16" si="2">SUM(D5:D14)</f>
        <v>14290607</v>
      </c>
      <c r="E16" s="12">
        <f t="shared" si="2"/>
        <v>497251.92000000004</v>
      </c>
      <c r="F16" s="12">
        <f t="shared" si="2"/>
        <v>497251.92000000004</v>
      </c>
      <c r="G16" s="12">
        <f t="shared" si="2"/>
        <v>-13793355.08</v>
      </c>
    </row>
    <row r="17" spans="1:7" x14ac:dyDescent="0.2">
      <c r="A17" s="53"/>
      <c r="B17" s="17"/>
      <c r="C17" s="17"/>
      <c r="D17" s="20"/>
      <c r="E17" s="18" t="s">
        <v>25</v>
      </c>
      <c r="F17" s="21"/>
      <c r="G17" s="15">
        <v>0</v>
      </c>
    </row>
    <row r="18" spans="1:7" ht="10.5" customHeight="1" x14ac:dyDescent="0.2">
      <c r="A18" s="26"/>
      <c r="B18" s="43" t="s">
        <v>0</v>
      </c>
      <c r="C18" s="44"/>
      <c r="D18" s="44"/>
      <c r="E18" s="44"/>
      <c r="F18" s="45"/>
      <c r="G18" s="41" t="s">
        <v>7</v>
      </c>
    </row>
    <row r="19" spans="1:7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2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">
      <c r="A22" s="54" t="s">
        <v>14</v>
      </c>
      <c r="B22" s="36">
        <v>0</v>
      </c>
      <c r="C22" s="36">
        <v>0</v>
      </c>
      <c r="D22" s="36">
        <f>SUM(B22+C22)</f>
        <v>0</v>
      </c>
      <c r="E22" s="36">
        <v>0</v>
      </c>
      <c r="F22" s="36">
        <v>0</v>
      </c>
      <c r="G22" s="36">
        <f>F22-B22</f>
        <v>0</v>
      </c>
    </row>
    <row r="23" spans="1:7" x14ac:dyDescent="0.2">
      <c r="A23" s="54" t="s">
        <v>15</v>
      </c>
      <c r="B23" s="36">
        <v>0</v>
      </c>
      <c r="C23" s="36">
        <v>0</v>
      </c>
      <c r="D23" s="36">
        <f t="shared" ref="D23:D29" si="3">SUM(B23+C23)</f>
        <v>0</v>
      </c>
      <c r="E23" s="36">
        <v>0</v>
      </c>
      <c r="F23" s="36">
        <v>0</v>
      </c>
      <c r="G23" s="36">
        <f t="shared" ref="G23:G28" si="4">F23-B23</f>
        <v>0</v>
      </c>
    </row>
    <row r="24" spans="1:7" x14ac:dyDescent="0.2">
      <c r="A24" s="54" t="s">
        <v>16</v>
      </c>
      <c r="B24" s="36">
        <v>0</v>
      </c>
      <c r="C24" s="36">
        <v>0</v>
      </c>
      <c r="D24" s="36">
        <f t="shared" si="3"/>
        <v>0</v>
      </c>
      <c r="E24" s="36">
        <v>0</v>
      </c>
      <c r="F24" s="36">
        <v>0</v>
      </c>
      <c r="G24" s="36">
        <f t="shared" si="4"/>
        <v>0</v>
      </c>
    </row>
    <row r="25" spans="1:7" x14ac:dyDescent="0.2">
      <c r="A25" s="54" t="s">
        <v>17</v>
      </c>
      <c r="B25" s="36">
        <v>0</v>
      </c>
      <c r="C25" s="36">
        <v>0</v>
      </c>
      <c r="D25" s="36">
        <f t="shared" si="3"/>
        <v>0</v>
      </c>
      <c r="E25" s="36">
        <v>0</v>
      </c>
      <c r="F25" s="36">
        <v>0</v>
      </c>
      <c r="G25" s="36">
        <f t="shared" si="4"/>
        <v>0</v>
      </c>
    </row>
    <row r="26" spans="1:7" x14ac:dyDescent="0.2">
      <c r="A26" s="54" t="s">
        <v>28</v>
      </c>
      <c r="B26" s="36">
        <v>0</v>
      </c>
      <c r="C26" s="36">
        <v>0</v>
      </c>
      <c r="D26" s="36">
        <f t="shared" si="3"/>
        <v>0</v>
      </c>
      <c r="E26" s="36">
        <v>0</v>
      </c>
      <c r="F26" s="36">
        <v>0</v>
      </c>
      <c r="G26" s="36">
        <f t="shared" si="4"/>
        <v>0</v>
      </c>
    </row>
    <row r="27" spans="1:7" x14ac:dyDescent="0.2">
      <c r="A27" s="54" t="s">
        <v>29</v>
      </c>
      <c r="B27" s="36">
        <v>0</v>
      </c>
      <c r="C27" s="36">
        <v>0</v>
      </c>
      <c r="D27" s="36">
        <f t="shared" si="3"/>
        <v>0</v>
      </c>
      <c r="E27" s="36">
        <v>0</v>
      </c>
      <c r="F27" s="36">
        <v>0</v>
      </c>
      <c r="G27" s="36">
        <f t="shared" si="4"/>
        <v>0</v>
      </c>
    </row>
    <row r="28" spans="1:7" ht="22.5" x14ac:dyDescent="0.2">
      <c r="A28" s="54" t="s">
        <v>30</v>
      </c>
      <c r="B28" s="36">
        <v>0</v>
      </c>
      <c r="C28" s="36">
        <v>0</v>
      </c>
      <c r="D28" s="36">
        <f t="shared" si="3"/>
        <v>0</v>
      </c>
      <c r="E28" s="36">
        <v>0</v>
      </c>
      <c r="F28" s="36">
        <v>0</v>
      </c>
      <c r="G28" s="36">
        <f t="shared" si="4"/>
        <v>0</v>
      </c>
    </row>
    <row r="29" spans="1:7" ht="22.5" x14ac:dyDescent="0.2">
      <c r="A29" s="54" t="s">
        <v>22</v>
      </c>
      <c r="B29" s="36">
        <v>0</v>
      </c>
      <c r="C29" s="36">
        <v>0</v>
      </c>
      <c r="D29" s="36">
        <f t="shared" si="3"/>
        <v>0</v>
      </c>
      <c r="E29" s="36">
        <v>0</v>
      </c>
      <c r="F29" s="36">
        <v>0</v>
      </c>
      <c r="G29" s="36">
        <f>F29-B29</f>
        <v>0</v>
      </c>
    </row>
    <row r="30" spans="1:7" x14ac:dyDescent="0.2">
      <c r="A30" s="54"/>
      <c r="B30" s="13"/>
      <c r="C30" s="13"/>
      <c r="D30" s="13"/>
      <c r="E30" s="13"/>
      <c r="F30" s="13"/>
      <c r="G30" s="13"/>
    </row>
    <row r="31" spans="1:7" ht="33.75" x14ac:dyDescent="0.2">
      <c r="A31" s="32" t="s">
        <v>36</v>
      </c>
      <c r="B31" s="14">
        <f>SUM(B32:B35)</f>
        <v>14290607</v>
      </c>
      <c r="C31" s="14">
        <f t="shared" ref="C31:G31" si="5">SUM(C32:C35)</f>
        <v>0</v>
      </c>
      <c r="D31" s="14">
        <f t="shared" si="5"/>
        <v>14290607</v>
      </c>
      <c r="E31" s="14">
        <f t="shared" si="5"/>
        <v>497251.92000000004</v>
      </c>
      <c r="F31" s="14">
        <f t="shared" si="5"/>
        <v>497251.92000000004</v>
      </c>
      <c r="G31" s="14">
        <f t="shared" si="5"/>
        <v>-13793355.08</v>
      </c>
    </row>
    <row r="32" spans="1:7" x14ac:dyDescent="0.2">
      <c r="A32" s="54" t="s">
        <v>15</v>
      </c>
      <c r="B32" s="36">
        <v>0</v>
      </c>
      <c r="C32" s="36">
        <v>0</v>
      </c>
      <c r="D32" s="13">
        <f>B32+C32</f>
        <v>0</v>
      </c>
      <c r="E32" s="36">
        <v>0</v>
      </c>
      <c r="F32" s="36">
        <v>0</v>
      </c>
      <c r="G32" s="13">
        <f>F32-B32</f>
        <v>0</v>
      </c>
    </row>
    <row r="33" spans="1:7" x14ac:dyDescent="0.2">
      <c r="A33" s="54" t="s">
        <v>31</v>
      </c>
      <c r="B33" s="36">
        <v>784056</v>
      </c>
      <c r="C33" s="36">
        <v>0</v>
      </c>
      <c r="D33" s="13">
        <f t="shared" ref="D33:D35" si="6">B33+C33</f>
        <v>784056</v>
      </c>
      <c r="E33" s="36">
        <v>210566.65</v>
      </c>
      <c r="F33" s="36">
        <v>210566.65</v>
      </c>
      <c r="G33" s="13">
        <f t="shared" ref="G33:G35" si="7">F33-B33</f>
        <v>-573489.35</v>
      </c>
    </row>
    <row r="34" spans="1:7" ht="22.5" x14ac:dyDescent="0.2">
      <c r="A34" s="54" t="s">
        <v>32</v>
      </c>
      <c r="B34" s="36">
        <v>7506551</v>
      </c>
      <c r="C34" s="36">
        <v>0</v>
      </c>
      <c r="D34" s="13">
        <f t="shared" si="6"/>
        <v>7506551</v>
      </c>
      <c r="E34" s="36">
        <v>286685.27</v>
      </c>
      <c r="F34" s="36">
        <v>286685.27</v>
      </c>
      <c r="G34" s="13">
        <f t="shared" si="7"/>
        <v>-7219865.7300000004</v>
      </c>
    </row>
    <row r="35" spans="1:7" ht="22.5" x14ac:dyDescent="0.2">
      <c r="A35" s="54" t="s">
        <v>22</v>
      </c>
      <c r="B35" s="36">
        <v>6000000</v>
      </c>
      <c r="C35" s="36">
        <v>0</v>
      </c>
      <c r="D35" s="13">
        <f t="shared" si="6"/>
        <v>6000000</v>
      </c>
      <c r="E35" s="36">
        <v>0</v>
      </c>
      <c r="F35" s="36">
        <v>0</v>
      </c>
      <c r="G35" s="13">
        <f t="shared" si="7"/>
        <v>-6000000</v>
      </c>
    </row>
    <row r="36" spans="1:7" x14ac:dyDescent="0.2">
      <c r="A36" s="55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14">
        <f>SUM(B38)</f>
        <v>0</v>
      </c>
      <c r="C37" s="14">
        <f t="shared" ref="C37:G37" si="8">SUM(C38)</f>
        <v>0</v>
      </c>
      <c r="D37" s="14">
        <f t="shared" si="8"/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</row>
    <row r="38" spans="1:7" x14ac:dyDescent="0.2">
      <c r="A38" s="54" t="s">
        <v>23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">
      <c r="A39" s="56"/>
      <c r="B39" s="57"/>
      <c r="C39" s="57"/>
      <c r="D39" s="57"/>
      <c r="E39" s="57"/>
      <c r="F39" s="57"/>
      <c r="G39" s="57"/>
    </row>
    <row r="40" spans="1:7" x14ac:dyDescent="0.2">
      <c r="A40" s="10" t="s">
        <v>24</v>
      </c>
      <c r="B40" s="12">
        <f>SUM(B21+B31+B37)</f>
        <v>14290607</v>
      </c>
      <c r="C40" s="12">
        <f t="shared" ref="C40:G40" si="9">SUM(C21+C31+C37)</f>
        <v>0</v>
      </c>
      <c r="D40" s="12">
        <f t="shared" si="9"/>
        <v>14290607</v>
      </c>
      <c r="E40" s="12">
        <f t="shared" si="9"/>
        <v>497251.92000000004</v>
      </c>
      <c r="F40" s="12">
        <f t="shared" si="9"/>
        <v>497251.92000000004</v>
      </c>
      <c r="G40" s="12">
        <f t="shared" si="9"/>
        <v>-13793355.08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39</v>
      </c>
    </row>
    <row r="46" spans="1:7" x14ac:dyDescent="0.2">
      <c r="A46" s="2" t="s">
        <v>38</v>
      </c>
    </row>
    <row r="53" spans="2:4" x14ac:dyDescent="0.2">
      <c r="B53" s="48" t="s">
        <v>42</v>
      </c>
      <c r="C53" s="48"/>
      <c r="D53" s="48"/>
    </row>
    <row r="54" spans="2:4" x14ac:dyDescent="0.2">
      <c r="B54" s="46" t="s">
        <v>40</v>
      </c>
      <c r="C54" s="46"/>
      <c r="D54" s="46"/>
    </row>
    <row r="55" spans="2:4" x14ac:dyDescent="0.2">
      <c r="B55" s="47" t="s">
        <v>41</v>
      </c>
      <c r="C55" s="47"/>
      <c r="D55" s="47"/>
    </row>
  </sheetData>
  <sheetProtection formatCells="0" formatColumns="0" formatRows="0" insertRows="0" autoFilter="0"/>
  <mergeCells count="8">
    <mergeCell ref="B54:D54"/>
    <mergeCell ref="B55:D55"/>
    <mergeCell ref="B53:D53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2024-04-26T17:07:43Z</cp:lastPrinted>
  <dcterms:created xsi:type="dcterms:W3CDTF">2012-12-11T20:48:19Z</dcterms:created>
  <dcterms:modified xsi:type="dcterms:W3CDTF">2024-04-26T17:07:48Z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