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ENERO-MARZO 2024\FORMATOS GENERADOS SAP\"/>
    </mc:Choice>
  </mc:AlternateContent>
  <xr:revisionPtr revIDLastSave="0" documentId="13_ncr:1_{E05177CE-A639-47B1-B29F-DE4A52708D5F}" xr6:coauthVersionLast="47" xr6:coauthVersionMax="47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CFG!$A$3:$G$36</definedName>
    <definedName name="_xlnm._FilterDatabase" localSheetId="0" hidden="1">COG!$A$3:$G$76</definedName>
  </definedNames>
  <calcPr calcId="191029"/>
</workbook>
</file>

<file path=xl/calcChain.xml><?xml version="1.0" encoding="utf-8"?>
<calcChain xmlns="http://schemas.openxmlformats.org/spreadsheetml/2006/main">
  <c r="F39" i="4" l="1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36" i="5" l="1"/>
  <c r="G36" i="5" s="1"/>
  <c r="D35" i="5"/>
  <c r="G35" i="5" s="1"/>
  <c r="D34" i="5"/>
  <c r="D33" i="5"/>
  <c r="G33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4" i="5"/>
  <c r="G24" i="5" s="1"/>
  <c r="D23" i="5"/>
  <c r="G23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5" i="5"/>
  <c r="G15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2" i="5"/>
  <c r="F22" i="5"/>
  <c r="F14" i="5"/>
  <c r="F5" i="5"/>
  <c r="E32" i="5"/>
  <c r="E22" i="5"/>
  <c r="E14" i="5"/>
  <c r="E5" i="5"/>
  <c r="C32" i="5"/>
  <c r="C22" i="5"/>
  <c r="C14" i="5"/>
  <c r="C5" i="5"/>
  <c r="B32" i="5"/>
  <c r="B22" i="5"/>
  <c r="B14" i="5"/>
  <c r="B5" i="5"/>
  <c r="F10" i="8"/>
  <c r="E10" i="8"/>
  <c r="D9" i="8"/>
  <c r="G9" i="8" s="1"/>
  <c r="D8" i="8"/>
  <c r="G8" i="8" s="1"/>
  <c r="D7" i="8"/>
  <c r="G7" i="8" s="1"/>
  <c r="D6" i="8"/>
  <c r="G6" i="8" s="1"/>
  <c r="D5" i="8"/>
  <c r="G5" i="8" s="1"/>
  <c r="C10" i="8"/>
  <c r="B10" i="8"/>
  <c r="D6" i="6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63" i="6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B65" i="6"/>
  <c r="B57" i="6"/>
  <c r="B53" i="6"/>
  <c r="B43" i="6"/>
  <c r="D43" i="6" s="1"/>
  <c r="B33" i="6"/>
  <c r="B23" i="6"/>
  <c r="B13" i="6"/>
  <c r="B5" i="6"/>
  <c r="D53" i="6" l="1"/>
  <c r="G53" i="6" s="1"/>
  <c r="D23" i="6"/>
  <c r="G23" i="6" s="1"/>
  <c r="G43" i="6"/>
  <c r="G69" i="6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10" i="8"/>
  <c r="B37" i="5"/>
  <c r="G22" i="5"/>
  <c r="G14" i="5"/>
  <c r="D32" i="5"/>
  <c r="G34" i="5"/>
  <c r="G32" i="5" s="1"/>
  <c r="D5" i="5"/>
  <c r="G12" i="5"/>
  <c r="G5" i="5" s="1"/>
  <c r="C37" i="5"/>
  <c r="E37" i="5"/>
  <c r="F37" i="5"/>
  <c r="D22" i="5"/>
  <c r="D14" i="5"/>
  <c r="G10" i="8"/>
  <c r="D37" i="5" l="1"/>
  <c r="D77" i="6"/>
  <c r="G5" i="6"/>
  <c r="G77" i="6" s="1"/>
  <c r="G37" i="5"/>
</calcChain>
</file>

<file path=xl/sharedStrings.xml><?xml version="1.0" encoding="utf-8"?>
<sst xmlns="http://schemas.openxmlformats.org/spreadsheetml/2006/main" count="211" uniqueCount="144">
  <si>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</si>
  <si>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</si>
  <si>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</si>
  <si>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</si>
  <si>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</si>
  <si>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</si>
  <si>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</si>
  <si>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</si>
  <si>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</si>
  <si>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</si>
  <si>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</si>
  <si>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</si>
  <si>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</si>
  <si>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</si>
  <si>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</si>
  <si>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</si>
  <si>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</si>
  <si>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</si>
  <si>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</si>
  <si>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</si>
  <si>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</si>
  <si>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</si>
  <si>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</si>
  <si>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</si>
  <si>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</si>
  <si>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</si>
  <si>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</si>
  <si>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</si>
  <si>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</si>
  <si>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</si>
  <si>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</si>
  <si>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</si>
  <si>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</si>
  <si>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</si>
  <si>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</si>
  <si>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</si>
  <si>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</si>
  <si>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</si>
  <si>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</si>
  <si>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</si>
  <si>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</si>
  <si>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</si>
  <si>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</si>
  <si>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</si>
  <si>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</si>
  <si>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</si>
  <si>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</si>
  <si>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</si>
  <si>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</si>
  <si>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</si>
  <si>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</si>
  <si>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</si>
  <si>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</si>
  <si>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</si>
  <si>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</si>
  <si>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</si>
  <si>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</si>
  <si>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</si>
  <si>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</si>
  <si>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</si>
  <si>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</si>
  <si>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</si>
  <si>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</si>
  <si>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</si>
  <si>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</si>
  <si>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</si>
  <si>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</si>
  <si>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</si>
  <si>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</si>
  <si>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</si>
  <si>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</si>
  <si>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</si>
  <si>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</si>
  <si>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</si>
  <si>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</si>
  <si>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</si>
  <si>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</si>
  <si>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</si>
  <si>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</si>
  <si>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</si>
  <si>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</si>
  <si>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</si>
  <si>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</si>
  <si>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</si>
  <si>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</si>
  <si>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</si>
  <si>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</si>
  <si>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</si>
  <si>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</si>
  <si>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</si>
  <si>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</si>
  <si>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</si>
  <si>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</si>
  <si>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</si>
  <si>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</si>
  <si>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</si>
  <si>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</si>
  <si>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</si>
  <si>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</si>
  <si>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</si>
  <si>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</si>
  <si>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</si>
  <si>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</si>
  <si>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</si>
  <si>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</si>
  <si>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</si>
  <si>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</si>
  <si>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</si>
  <si>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</si>
  <si>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</si>
  <si>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</si>
  <si>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</si>
  <si>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</si>
  <si>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</si>
  <si>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</si>
  <si>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</si>
  <si>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</si>
  <si>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</si>
  <si>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</si>
  <si>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</si>
  <si>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</si>
  <si>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</si>
  <si>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</si>
  <si>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</si>
  <si>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</si>
  <si>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</si>
  <si>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</si>
  <si>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</si>
  <si>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</si>
  <si>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</si>
  <si>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</si>
  <si>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</si>
  <si>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</si>
  <si>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</si>
  <si>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</si>
  <si>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Instituto Municipal de Vivienda de Dolores Hidalgo, Gto.
Estado Analítico del Ejercicio del Presupuesto de Egresos
Clasificación por Objeto del Gasto (Capítulo y Concepto)
Del 1 de Enero al 31 de Marzo de 2024</t>
  </si>
  <si>
    <t>Instituto Municipal de Vivienda de Dolores Hidalgo, Gto.
Estado Analítico del Ejercicio del Presupuesto de Egresos
Clasificación Económica (por Tipo de Gasto)
Del 1 de Enero al 31 de Marzo de 2024</t>
  </si>
  <si>
    <t>31120M12V010000 DIRECCION GENERAL</t>
  </si>
  <si>
    <t>Instituto Municipal de Vivienda de Dolores Hidalgo, Gto.
Estado Analítico del Ejercicio del Presupuesto de Egresos
Clasificación Administrativa
Del 1 de Enero al 31 de Marzo de 2024</t>
  </si>
  <si>
    <t>Instituto Municipal de Vivienda de Dolores Hidalgo, Gto.
Estado Analítico del Ejercicio del Presupuesto de Egresos
Clasificación Administrativa (Poderes)
Del 1 de Enero al 31 de Marzo de 2024</t>
  </si>
  <si>
    <t>Instituto Municipal de Vivienda de Dolores Hidalgo, Gto.
Estado Analítico del Ejercicio del Presupuesto de Egresos
Clasificación Administrativa (Sector Paraestatal)
Del 1 de Enero al 31 de Marzo de 2024</t>
  </si>
  <si>
    <t>Instituto Municipal de Vivienda de Dolores Hidalgo, Gto.
Estado Analítico del Ejercicio del Presupuesto de Egresos
Clasificación Funcional (Finalidad y Función)
Del 1 de Enero al 31 de Marzo de 2024</t>
  </si>
  <si>
    <t>ARQ. GERARDO RAMÓN NUÑEZ REYES</t>
  </si>
  <si>
    <t>PRESIDENTE DEL CONSEJO DIRECTIVO DEL IMUVI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</si>
</sst>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0" fillId="0" borderId="0" xfId="0" applyProtection="1">
      <protection locked="0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6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4" fontId="7" fillId="0" borderId="6" xfId="0" applyNumberFormat="1" applyFont="1" applyBorder="1" applyProtection="1">
      <protection locked="0"/>
    </xf>
    <xf numFmtId="4" fontId="7" fillId="0" borderId="8" xfId="0" applyNumberFormat="1" applyFont="1" applyBorder="1" applyProtection="1">
      <protection locked="0"/>
    </xf>
    <xf numFmtId="4" fontId="3" fillId="0" borderId="7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3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7" fillId="2" borderId="6" xfId="9" applyFont="1" applyFill="1" applyBorder="1" applyAlignment="1">
      <alignment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vertical="center"/>
    </xf>
    <xf numFmtId="0" fontId="3" fillId="0" borderId="1" xfId="0" applyFont="1" applyBorder="1" applyAlignment="1">
      <alignment horizontal="left" indent="1"/>
    </xf>
    <xf numFmtId="0" fontId="3" fillId="0" borderId="1" xfId="0" applyFont="1" applyBorder="1" applyAlignment="1">
      <alignment horizontal="left"/>
    </xf>
    <xf numFmtId="0" fontId="3" fillId="0" borderId="9" xfId="0" applyFont="1" applyBorder="1" applyAlignment="1">
      <alignment horizontal="left" indent="1"/>
    </xf>
    <xf numFmtId="0" fontId="7" fillId="0" borderId="9" xfId="0" applyFont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7" xfId="0" applyFont="1" applyBorder="1"/>
    <xf numFmtId="0" fontId="3" fillId="0" borderId="6" xfId="9" applyFont="1" applyBorder="1" applyAlignment="1">
      <alignment horizontal="left" vertical="center" indent="1"/>
    </xf>
    <xf numFmtId="0" fontId="3" fillId="0" borderId="8" xfId="0" applyFont="1" applyBorder="1" applyAlignment="1" applyProtection="1">
      <alignment horizontal="left" indent="1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 applyProtection="1">
      <alignment horizontal="left" wrapText="1" indent="1"/>
      <protection locked="0"/>
    </xf>
    <xf numFmtId="0" fontId="3" fillId="0" borderId="1" xfId="0" applyFont="1" applyBorder="1" applyAlignment="1">
      <alignment horizontal="left" wrapText="1" indent="1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75493F51-C149-4D03-9C2F-609A9E5016C3}"/>
    <cellStyle name="Millares 2 3" xfId="4" xr:uid="{00000000-0005-0000-0000-000003000000}"/>
    <cellStyle name="Millares 2 3 2" xfId="18" xr:uid="{41029671-95EF-41AB-93D9-DA9C5BAB95D3}"/>
    <cellStyle name="Millares 2 4" xfId="16" xr:uid="{037DA483-0548-499A-82BC-2433EF11CB71}"/>
    <cellStyle name="Millares 3" xfId="5" xr:uid="{00000000-0005-0000-0000-000004000000}"/>
    <cellStyle name="Millares 3 2" xfId="19" xr:uid="{58991D08-1D03-4769-8259-4E1C4A40D17D}"/>
    <cellStyle name="Moneda 2" xfId="6" xr:uid="{00000000-0005-0000-0000-000005000000}"/>
    <cellStyle name="Moneda 2 2" xfId="20" xr:uid="{5037C26D-EC97-49D6-8ED0-182764CB4DAF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A063E3AA-4D9F-4FE0-94BE-29AC332EFD9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8E7520E-6FCF-4A73-8014-DA5B1670874C}"/>
    <cellStyle name="Normal 6 3" xfId="22" xr:uid="{366823AD-5709-4EBF-B6B9-BBE620D2E7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showGridLines="0" topLeftCell="A54" workbookViewId="0">
      <selection activeCell="B87" sqref="B87:D88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17" t="s">
        <v>135</v>
      </c>
      <c r="B1" s="15"/>
      <c r="C1" s="15"/>
      <c r="D1" s="15"/>
      <c r="E1" s="15"/>
      <c r="F1" s="15"/>
      <c r="G1" s="16"/>
    </row>
    <row r="2" spans="1:8" x14ac:dyDescent="0.2">
      <c r="A2" s="22"/>
      <c r="B2" s="17" t="s">
        <v>62</v>
      </c>
      <c r="C2" s="15"/>
      <c r="D2" s="15"/>
      <c r="E2" s="15"/>
      <c r="F2" s="16"/>
      <c r="G2" s="18" t="s">
        <v>61</v>
      </c>
    </row>
    <row r="3" spans="1:8" ht="24.95" customHeight="1" x14ac:dyDescent="0.2">
      <c r="A3" s="23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19"/>
    </row>
    <row r="4" spans="1:8" x14ac:dyDescent="0.2">
      <c r="A4" s="2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8" x14ac:dyDescent="0.2">
      <c r="A5" s="13" t="s">
        <v>63</v>
      </c>
      <c r="B5" s="8">
        <f>SUM(B6:B12)</f>
        <v>6966915</v>
      </c>
      <c r="C5" s="8">
        <f>SUM(C6:C12)</f>
        <v>-225255</v>
      </c>
      <c r="D5" s="8">
        <f>B5+C5</f>
        <v>6741660</v>
      </c>
      <c r="E5" s="8">
        <f>SUM(E6:E12)</f>
        <v>1017553.51</v>
      </c>
      <c r="F5" s="8">
        <f>SUM(F6:F12)</f>
        <v>1017553.51</v>
      </c>
      <c r="G5" s="8">
        <f>D5-E5</f>
        <v>5724106.4900000002</v>
      </c>
    </row>
    <row r="6" spans="1:8" x14ac:dyDescent="0.2">
      <c r="A6" s="25" t="s">
        <v>67</v>
      </c>
      <c r="B6" s="4">
        <v>4167192</v>
      </c>
      <c r="C6" s="4">
        <v>-389749</v>
      </c>
      <c r="D6" s="4">
        <f t="shared" ref="D6:D69" si="0">B6+C6</f>
        <v>3777443</v>
      </c>
      <c r="E6" s="4">
        <v>652029</v>
      </c>
      <c r="F6" s="4">
        <v>652029</v>
      </c>
      <c r="G6" s="4">
        <f t="shared" ref="G6:G69" si="1">D6-E6</f>
        <v>3125414</v>
      </c>
      <c r="H6" s="7">
        <v>1100</v>
      </c>
    </row>
    <row r="7" spans="1:8" x14ac:dyDescent="0.2">
      <c r="A7" s="25" t="s">
        <v>68</v>
      </c>
      <c r="B7" s="4">
        <v>725976</v>
      </c>
      <c r="C7" s="4">
        <v>0</v>
      </c>
      <c r="D7" s="4">
        <f t="shared" si="0"/>
        <v>725976</v>
      </c>
      <c r="E7" s="4">
        <v>173994</v>
      </c>
      <c r="F7" s="4">
        <v>173994</v>
      </c>
      <c r="G7" s="4">
        <f t="shared" si="1"/>
        <v>551982</v>
      </c>
      <c r="H7" s="7">
        <v>1200</v>
      </c>
    </row>
    <row r="8" spans="1:8" x14ac:dyDescent="0.2">
      <c r="A8" s="25" t="s">
        <v>69</v>
      </c>
      <c r="B8" s="4">
        <v>586206</v>
      </c>
      <c r="C8" s="4">
        <v>164494</v>
      </c>
      <c r="D8" s="4">
        <f t="shared" si="0"/>
        <v>750700</v>
      </c>
      <c r="E8" s="4">
        <v>55877.599999999999</v>
      </c>
      <c r="F8" s="4">
        <v>55877.599999999999</v>
      </c>
      <c r="G8" s="4">
        <f t="shared" si="1"/>
        <v>694822.40000000002</v>
      </c>
      <c r="H8" s="7">
        <v>1300</v>
      </c>
    </row>
    <row r="9" spans="1:8" x14ac:dyDescent="0.2">
      <c r="A9" s="25" t="s">
        <v>33</v>
      </c>
      <c r="B9" s="4">
        <v>427131</v>
      </c>
      <c r="C9" s="4">
        <v>0</v>
      </c>
      <c r="D9" s="4">
        <f t="shared" si="0"/>
        <v>427131</v>
      </c>
      <c r="E9" s="4">
        <v>53161.91</v>
      </c>
      <c r="F9" s="4">
        <v>53161.91</v>
      </c>
      <c r="G9" s="4">
        <f t="shared" si="1"/>
        <v>373969.08999999997</v>
      </c>
      <c r="H9" s="7">
        <v>1400</v>
      </c>
    </row>
    <row r="10" spans="1:8" x14ac:dyDescent="0.2">
      <c r="A10" s="25" t="s">
        <v>70</v>
      </c>
      <c r="B10" s="4">
        <v>1060410</v>
      </c>
      <c r="C10" s="4">
        <v>0</v>
      </c>
      <c r="D10" s="4">
        <f t="shared" si="0"/>
        <v>1060410</v>
      </c>
      <c r="E10" s="4">
        <v>82491</v>
      </c>
      <c r="F10" s="4">
        <v>82491</v>
      </c>
      <c r="G10" s="4">
        <f t="shared" si="1"/>
        <v>977919</v>
      </c>
      <c r="H10" s="7">
        <v>1500</v>
      </c>
    </row>
    <row r="11" spans="1:8" x14ac:dyDescent="0.2">
      <c r="A11" s="25" t="s">
        <v>34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  <c r="H11" s="7">
        <v>1600</v>
      </c>
    </row>
    <row r="12" spans="1:8" x14ac:dyDescent="0.2">
      <c r="A12" s="25" t="s">
        <v>71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  <c r="H12" s="7">
        <v>1700</v>
      </c>
    </row>
    <row r="13" spans="1:8" x14ac:dyDescent="0.2">
      <c r="A13" s="13" t="s">
        <v>129</v>
      </c>
      <c r="B13" s="9">
        <f>SUM(B14:B22)</f>
        <v>187340</v>
      </c>
      <c r="C13" s="9">
        <f>SUM(C14:C22)</f>
        <v>0</v>
      </c>
      <c r="D13" s="9">
        <f t="shared" si="0"/>
        <v>187340</v>
      </c>
      <c r="E13" s="9">
        <f>SUM(E14:E22)</f>
        <v>31478.9</v>
      </c>
      <c r="F13" s="9">
        <f>SUM(F14:F22)</f>
        <v>31478.9</v>
      </c>
      <c r="G13" s="9">
        <f t="shared" si="1"/>
        <v>155861.1</v>
      </c>
      <c r="H13" s="14">
        <v>0</v>
      </c>
    </row>
    <row r="14" spans="1:8" x14ac:dyDescent="0.2">
      <c r="A14" s="25" t="s">
        <v>72</v>
      </c>
      <c r="B14" s="4">
        <v>47840</v>
      </c>
      <c r="C14" s="4">
        <v>0</v>
      </c>
      <c r="D14" s="4">
        <f t="shared" si="0"/>
        <v>47840</v>
      </c>
      <c r="E14" s="4">
        <v>5038.8999999999996</v>
      </c>
      <c r="F14" s="4">
        <v>5038.8999999999996</v>
      </c>
      <c r="G14" s="4">
        <f t="shared" si="1"/>
        <v>42801.1</v>
      </c>
      <c r="H14" s="7">
        <v>2100</v>
      </c>
    </row>
    <row r="15" spans="1:8" x14ac:dyDescent="0.2">
      <c r="A15" s="25" t="s">
        <v>73</v>
      </c>
      <c r="B15" s="4">
        <v>0</v>
      </c>
      <c r="C15" s="4">
        <v>0</v>
      </c>
      <c r="D15" s="4">
        <f t="shared" si="0"/>
        <v>0</v>
      </c>
      <c r="E15" s="4">
        <v>0</v>
      </c>
      <c r="F15" s="4">
        <v>0</v>
      </c>
      <c r="G15" s="4">
        <f t="shared" si="1"/>
        <v>0</v>
      </c>
      <c r="H15" s="7">
        <v>2200</v>
      </c>
    </row>
    <row r="16" spans="1:8" x14ac:dyDescent="0.2">
      <c r="A16" s="25" t="s">
        <v>74</v>
      </c>
      <c r="B16" s="4">
        <v>0</v>
      </c>
      <c r="C16" s="4">
        <v>0</v>
      </c>
      <c r="D16" s="4">
        <f t="shared" si="0"/>
        <v>0</v>
      </c>
      <c r="E16" s="4">
        <v>0</v>
      </c>
      <c r="F16" s="4">
        <v>0</v>
      </c>
      <c r="G16" s="4">
        <f t="shared" si="1"/>
        <v>0</v>
      </c>
      <c r="H16" s="7">
        <v>2300</v>
      </c>
    </row>
    <row r="17" spans="1:8" x14ac:dyDescent="0.2">
      <c r="A17" s="25" t="s">
        <v>75</v>
      </c>
      <c r="B17" s="4">
        <v>6240</v>
      </c>
      <c r="C17" s="4">
        <v>0</v>
      </c>
      <c r="D17" s="4">
        <f t="shared" si="0"/>
        <v>6240</v>
      </c>
      <c r="E17" s="4">
        <v>0</v>
      </c>
      <c r="F17" s="4">
        <v>0</v>
      </c>
      <c r="G17" s="4">
        <f t="shared" si="1"/>
        <v>6240</v>
      </c>
      <c r="H17" s="7">
        <v>2400</v>
      </c>
    </row>
    <row r="18" spans="1:8" x14ac:dyDescent="0.2">
      <c r="A18" s="25" t="s">
        <v>76</v>
      </c>
      <c r="B18" s="4">
        <v>0</v>
      </c>
      <c r="C18" s="4">
        <v>0</v>
      </c>
      <c r="D18" s="4">
        <f t="shared" si="0"/>
        <v>0</v>
      </c>
      <c r="E18" s="4">
        <v>0</v>
      </c>
      <c r="F18" s="4">
        <v>0</v>
      </c>
      <c r="G18" s="4">
        <f t="shared" si="1"/>
        <v>0</v>
      </c>
      <c r="H18" s="7">
        <v>2500</v>
      </c>
    </row>
    <row r="19" spans="1:8" x14ac:dyDescent="0.2">
      <c r="A19" s="25" t="s">
        <v>77</v>
      </c>
      <c r="B19" s="4">
        <v>66700</v>
      </c>
      <c r="C19" s="4">
        <v>0</v>
      </c>
      <c r="D19" s="4">
        <f t="shared" si="0"/>
        <v>66700</v>
      </c>
      <c r="E19" s="4">
        <v>17000</v>
      </c>
      <c r="F19" s="4">
        <v>17000</v>
      </c>
      <c r="G19" s="4">
        <f t="shared" si="1"/>
        <v>49700</v>
      </c>
      <c r="H19" s="7">
        <v>2600</v>
      </c>
    </row>
    <row r="20" spans="1:8" x14ac:dyDescent="0.2">
      <c r="A20" s="25" t="s">
        <v>78</v>
      </c>
      <c r="B20" s="4">
        <v>31200</v>
      </c>
      <c r="C20" s="4">
        <v>0</v>
      </c>
      <c r="D20" s="4">
        <f t="shared" si="0"/>
        <v>31200</v>
      </c>
      <c r="E20" s="4">
        <v>0</v>
      </c>
      <c r="F20" s="4">
        <v>0</v>
      </c>
      <c r="G20" s="4">
        <f t="shared" si="1"/>
        <v>31200</v>
      </c>
      <c r="H20" s="7">
        <v>2700</v>
      </c>
    </row>
    <row r="21" spans="1:8" x14ac:dyDescent="0.2">
      <c r="A21" s="25" t="s">
        <v>79</v>
      </c>
      <c r="B21" s="4">
        <v>0</v>
      </c>
      <c r="C21" s="4">
        <v>0</v>
      </c>
      <c r="D21" s="4">
        <f t="shared" si="0"/>
        <v>0</v>
      </c>
      <c r="E21" s="4">
        <v>0</v>
      </c>
      <c r="F21" s="4">
        <v>0</v>
      </c>
      <c r="G21" s="4">
        <f t="shared" si="1"/>
        <v>0</v>
      </c>
      <c r="H21" s="7">
        <v>2800</v>
      </c>
    </row>
    <row r="22" spans="1:8" x14ac:dyDescent="0.2">
      <c r="A22" s="25" t="s">
        <v>80</v>
      </c>
      <c r="B22" s="4">
        <v>35360</v>
      </c>
      <c r="C22" s="4">
        <v>0</v>
      </c>
      <c r="D22" s="4">
        <f t="shared" si="0"/>
        <v>35360</v>
      </c>
      <c r="E22" s="4">
        <v>9440</v>
      </c>
      <c r="F22" s="4">
        <v>9440</v>
      </c>
      <c r="G22" s="4">
        <f t="shared" si="1"/>
        <v>25920</v>
      </c>
      <c r="H22" s="7">
        <v>2900</v>
      </c>
    </row>
    <row r="23" spans="1:8" x14ac:dyDescent="0.2">
      <c r="A23" s="13" t="s">
        <v>64</v>
      </c>
      <c r="B23" s="9">
        <f>SUM(B24:B32)</f>
        <v>847283</v>
      </c>
      <c r="C23" s="9">
        <f>SUM(C24:C32)</f>
        <v>0</v>
      </c>
      <c r="D23" s="9">
        <f t="shared" si="0"/>
        <v>847283</v>
      </c>
      <c r="E23" s="9">
        <f>SUM(E24:E32)</f>
        <v>146226.31</v>
      </c>
      <c r="F23" s="9">
        <f>SUM(F24:F32)</f>
        <v>146226.31</v>
      </c>
      <c r="G23" s="9">
        <f t="shared" si="1"/>
        <v>701056.69</v>
      </c>
      <c r="H23" s="14">
        <v>0</v>
      </c>
    </row>
    <row r="24" spans="1:8" x14ac:dyDescent="0.2">
      <c r="A24" s="25" t="s">
        <v>81</v>
      </c>
      <c r="B24" s="4">
        <v>30992</v>
      </c>
      <c r="C24" s="4">
        <v>0</v>
      </c>
      <c r="D24" s="4">
        <f t="shared" si="0"/>
        <v>30992</v>
      </c>
      <c r="E24" s="4">
        <v>8070.84</v>
      </c>
      <c r="F24" s="4">
        <v>8070.84</v>
      </c>
      <c r="G24" s="4">
        <f t="shared" si="1"/>
        <v>22921.16</v>
      </c>
      <c r="H24" s="7">
        <v>3100</v>
      </c>
    </row>
    <row r="25" spans="1:8" x14ac:dyDescent="0.2">
      <c r="A25" s="25" t="s">
        <v>82</v>
      </c>
      <c r="B25" s="4">
        <v>307400</v>
      </c>
      <c r="C25" s="4">
        <v>0</v>
      </c>
      <c r="D25" s="4">
        <f t="shared" si="0"/>
        <v>307400</v>
      </c>
      <c r="E25" s="4">
        <v>99000</v>
      </c>
      <c r="F25" s="4">
        <v>99000</v>
      </c>
      <c r="G25" s="4">
        <f t="shared" si="1"/>
        <v>208400</v>
      </c>
      <c r="H25" s="7">
        <v>3200</v>
      </c>
    </row>
    <row r="26" spans="1:8" x14ac:dyDescent="0.2">
      <c r="A26" s="25" t="s">
        <v>83</v>
      </c>
      <c r="B26" s="4">
        <v>108720</v>
      </c>
      <c r="C26" s="4">
        <v>0</v>
      </c>
      <c r="D26" s="4">
        <f t="shared" si="0"/>
        <v>108720</v>
      </c>
      <c r="E26" s="4">
        <v>0</v>
      </c>
      <c r="F26" s="4">
        <v>0</v>
      </c>
      <c r="G26" s="4">
        <f t="shared" si="1"/>
        <v>108720</v>
      </c>
      <c r="H26" s="7">
        <v>3300</v>
      </c>
    </row>
    <row r="27" spans="1:8" x14ac:dyDescent="0.2">
      <c r="A27" s="25" t="s">
        <v>84</v>
      </c>
      <c r="B27" s="4">
        <v>52000</v>
      </c>
      <c r="C27" s="4">
        <v>0</v>
      </c>
      <c r="D27" s="4">
        <f t="shared" si="0"/>
        <v>52000</v>
      </c>
      <c r="E27" s="4">
        <v>9589.07</v>
      </c>
      <c r="F27" s="4">
        <v>9589.07</v>
      </c>
      <c r="G27" s="4">
        <f t="shared" si="1"/>
        <v>42410.93</v>
      </c>
      <c r="H27" s="7">
        <v>3400</v>
      </c>
    </row>
    <row r="28" spans="1:8" x14ac:dyDescent="0.2">
      <c r="A28" s="25" t="s">
        <v>85</v>
      </c>
      <c r="B28" s="4">
        <v>71160</v>
      </c>
      <c r="C28" s="4">
        <v>0</v>
      </c>
      <c r="D28" s="4">
        <f t="shared" si="0"/>
        <v>71160</v>
      </c>
      <c r="E28" s="4">
        <v>9738</v>
      </c>
      <c r="F28" s="4">
        <v>9738</v>
      </c>
      <c r="G28" s="4">
        <f t="shared" si="1"/>
        <v>61422</v>
      </c>
      <c r="H28" s="7">
        <v>3500</v>
      </c>
    </row>
    <row r="29" spans="1:8" x14ac:dyDescent="0.2">
      <c r="A29" s="25" t="s">
        <v>86</v>
      </c>
      <c r="B29" s="4">
        <v>65400</v>
      </c>
      <c r="C29" s="4">
        <v>0</v>
      </c>
      <c r="D29" s="4">
        <f t="shared" si="0"/>
        <v>65400</v>
      </c>
      <c r="E29" s="4">
        <v>0</v>
      </c>
      <c r="F29" s="4">
        <v>0</v>
      </c>
      <c r="G29" s="4">
        <f t="shared" si="1"/>
        <v>65400</v>
      </c>
      <c r="H29" s="7">
        <v>3600</v>
      </c>
    </row>
    <row r="30" spans="1:8" x14ac:dyDescent="0.2">
      <c r="A30" s="25" t="s">
        <v>87</v>
      </c>
      <c r="B30" s="4">
        <v>10400</v>
      </c>
      <c r="C30" s="4">
        <v>0</v>
      </c>
      <c r="D30" s="4">
        <f t="shared" si="0"/>
        <v>10400</v>
      </c>
      <c r="E30" s="4">
        <v>0</v>
      </c>
      <c r="F30" s="4">
        <v>0</v>
      </c>
      <c r="G30" s="4">
        <f t="shared" si="1"/>
        <v>10400</v>
      </c>
      <c r="H30" s="7">
        <v>3700</v>
      </c>
    </row>
    <row r="31" spans="1:8" x14ac:dyDescent="0.2">
      <c r="A31" s="25" t="s">
        <v>88</v>
      </c>
      <c r="B31" s="4">
        <v>52000</v>
      </c>
      <c r="C31" s="4">
        <v>0</v>
      </c>
      <c r="D31" s="4">
        <f t="shared" si="0"/>
        <v>52000</v>
      </c>
      <c r="E31" s="4">
        <v>1975.4</v>
      </c>
      <c r="F31" s="4">
        <v>1975.4</v>
      </c>
      <c r="G31" s="4">
        <f t="shared" si="1"/>
        <v>50024.6</v>
      </c>
      <c r="H31" s="7">
        <v>3800</v>
      </c>
    </row>
    <row r="32" spans="1:8" x14ac:dyDescent="0.2">
      <c r="A32" s="25" t="s">
        <v>18</v>
      </c>
      <c r="B32" s="4">
        <v>149211</v>
      </c>
      <c r="C32" s="4">
        <v>0</v>
      </c>
      <c r="D32" s="4">
        <f t="shared" si="0"/>
        <v>149211</v>
      </c>
      <c r="E32" s="4">
        <v>17853</v>
      </c>
      <c r="F32" s="4">
        <v>17853</v>
      </c>
      <c r="G32" s="4">
        <f t="shared" si="1"/>
        <v>131358</v>
      </c>
      <c r="H32" s="7">
        <v>3900</v>
      </c>
    </row>
    <row r="33" spans="1:8" x14ac:dyDescent="0.2">
      <c r="A33" s="13" t="s">
        <v>130</v>
      </c>
      <c r="B33" s="9">
        <f>SUM(B34:B42)</f>
        <v>0</v>
      </c>
      <c r="C33" s="9">
        <f>SUM(C34:C42)</f>
        <v>0</v>
      </c>
      <c r="D33" s="9">
        <f t="shared" si="0"/>
        <v>0</v>
      </c>
      <c r="E33" s="9">
        <f>SUM(E34:E42)</f>
        <v>0</v>
      </c>
      <c r="F33" s="9">
        <f>SUM(F34:F42)</f>
        <v>0</v>
      </c>
      <c r="G33" s="9">
        <f t="shared" si="1"/>
        <v>0</v>
      </c>
      <c r="H33" s="14">
        <v>0</v>
      </c>
    </row>
    <row r="34" spans="1:8" x14ac:dyDescent="0.2">
      <c r="A34" s="25" t="s">
        <v>89</v>
      </c>
      <c r="B34" s="4">
        <v>0</v>
      </c>
      <c r="C34" s="4">
        <v>0</v>
      </c>
      <c r="D34" s="4">
        <f t="shared" si="0"/>
        <v>0</v>
      </c>
      <c r="E34" s="4">
        <v>0</v>
      </c>
      <c r="F34" s="4">
        <v>0</v>
      </c>
      <c r="G34" s="4">
        <f t="shared" si="1"/>
        <v>0</v>
      </c>
      <c r="H34" s="7">
        <v>4100</v>
      </c>
    </row>
    <row r="35" spans="1:8" x14ac:dyDescent="0.2">
      <c r="A35" s="25" t="s">
        <v>90</v>
      </c>
      <c r="B35" s="4">
        <v>0</v>
      </c>
      <c r="C35" s="4">
        <v>0</v>
      </c>
      <c r="D35" s="4">
        <f t="shared" si="0"/>
        <v>0</v>
      </c>
      <c r="E35" s="4">
        <v>0</v>
      </c>
      <c r="F35" s="4">
        <v>0</v>
      </c>
      <c r="G35" s="4">
        <f t="shared" si="1"/>
        <v>0</v>
      </c>
      <c r="H35" s="7">
        <v>4200</v>
      </c>
    </row>
    <row r="36" spans="1:8" x14ac:dyDescent="0.2">
      <c r="A36" s="25" t="s">
        <v>91</v>
      </c>
      <c r="B36" s="4">
        <v>0</v>
      </c>
      <c r="C36" s="4">
        <v>0</v>
      </c>
      <c r="D36" s="4">
        <f t="shared" si="0"/>
        <v>0</v>
      </c>
      <c r="E36" s="4">
        <v>0</v>
      </c>
      <c r="F36" s="4">
        <v>0</v>
      </c>
      <c r="G36" s="4">
        <f t="shared" si="1"/>
        <v>0</v>
      </c>
      <c r="H36" s="7">
        <v>4300</v>
      </c>
    </row>
    <row r="37" spans="1:8" x14ac:dyDescent="0.2">
      <c r="A37" s="25" t="s">
        <v>92</v>
      </c>
      <c r="B37" s="4">
        <v>0</v>
      </c>
      <c r="C37" s="4">
        <v>0</v>
      </c>
      <c r="D37" s="4">
        <f t="shared" si="0"/>
        <v>0</v>
      </c>
      <c r="E37" s="4">
        <v>0</v>
      </c>
      <c r="F37" s="4">
        <v>0</v>
      </c>
      <c r="G37" s="4">
        <f t="shared" si="1"/>
        <v>0</v>
      </c>
      <c r="H37" s="7">
        <v>4400</v>
      </c>
    </row>
    <row r="38" spans="1:8" x14ac:dyDescent="0.2">
      <c r="A38" s="25" t="s">
        <v>39</v>
      </c>
      <c r="B38" s="4">
        <v>0</v>
      </c>
      <c r="C38" s="4">
        <v>0</v>
      </c>
      <c r="D38" s="4">
        <f t="shared" si="0"/>
        <v>0</v>
      </c>
      <c r="E38" s="4">
        <v>0</v>
      </c>
      <c r="F38" s="4">
        <v>0</v>
      </c>
      <c r="G38" s="4">
        <f t="shared" si="1"/>
        <v>0</v>
      </c>
      <c r="H38" s="7">
        <v>4500</v>
      </c>
    </row>
    <row r="39" spans="1:8" x14ac:dyDescent="0.2">
      <c r="A39" s="25" t="s">
        <v>93</v>
      </c>
      <c r="B39" s="4">
        <v>0</v>
      </c>
      <c r="C39" s="4">
        <v>0</v>
      </c>
      <c r="D39" s="4">
        <f t="shared" si="0"/>
        <v>0</v>
      </c>
      <c r="E39" s="4">
        <v>0</v>
      </c>
      <c r="F39" s="4">
        <v>0</v>
      </c>
      <c r="G39" s="4">
        <f t="shared" si="1"/>
        <v>0</v>
      </c>
      <c r="H39" s="7">
        <v>4600</v>
      </c>
    </row>
    <row r="40" spans="1:8" x14ac:dyDescent="0.2">
      <c r="A40" s="25" t="s">
        <v>94</v>
      </c>
      <c r="B40" s="4">
        <v>0</v>
      </c>
      <c r="C40" s="4">
        <v>0</v>
      </c>
      <c r="D40" s="4">
        <f t="shared" si="0"/>
        <v>0</v>
      </c>
      <c r="E40" s="4">
        <v>0</v>
      </c>
      <c r="F40" s="4">
        <v>0</v>
      </c>
      <c r="G40" s="4">
        <f t="shared" si="1"/>
        <v>0</v>
      </c>
      <c r="H40" s="7">
        <v>4700</v>
      </c>
    </row>
    <row r="41" spans="1:8" x14ac:dyDescent="0.2">
      <c r="A41" s="25" t="s">
        <v>35</v>
      </c>
      <c r="B41" s="4">
        <v>0</v>
      </c>
      <c r="C41" s="4">
        <v>0</v>
      </c>
      <c r="D41" s="4">
        <f t="shared" si="0"/>
        <v>0</v>
      </c>
      <c r="E41" s="4">
        <v>0</v>
      </c>
      <c r="F41" s="4">
        <v>0</v>
      </c>
      <c r="G41" s="4">
        <f t="shared" si="1"/>
        <v>0</v>
      </c>
      <c r="H41" s="7">
        <v>4800</v>
      </c>
    </row>
    <row r="42" spans="1:8" x14ac:dyDescent="0.2">
      <c r="A42" s="25" t="s">
        <v>95</v>
      </c>
      <c r="B42" s="4">
        <v>0</v>
      </c>
      <c r="C42" s="4">
        <v>0</v>
      </c>
      <c r="D42" s="4">
        <f t="shared" si="0"/>
        <v>0</v>
      </c>
      <c r="E42" s="4">
        <v>0</v>
      </c>
      <c r="F42" s="4">
        <v>0</v>
      </c>
      <c r="G42" s="4">
        <f t="shared" si="1"/>
        <v>0</v>
      </c>
      <c r="H42" s="7">
        <v>4900</v>
      </c>
    </row>
    <row r="43" spans="1:8" x14ac:dyDescent="0.2">
      <c r="A43" s="13" t="s">
        <v>131</v>
      </c>
      <c r="B43" s="9">
        <f>SUM(B44:B52)</f>
        <v>0</v>
      </c>
      <c r="C43" s="9">
        <f>SUM(C44:C52)</f>
        <v>0</v>
      </c>
      <c r="D43" s="9">
        <f t="shared" si="0"/>
        <v>0</v>
      </c>
      <c r="E43" s="9">
        <f>SUM(E44:E52)</f>
        <v>0</v>
      </c>
      <c r="F43" s="9">
        <f>SUM(F44:F52)</f>
        <v>0</v>
      </c>
      <c r="G43" s="9">
        <f t="shared" si="1"/>
        <v>0</v>
      </c>
      <c r="H43" s="14">
        <v>0</v>
      </c>
    </row>
    <row r="44" spans="1:8" x14ac:dyDescent="0.2">
      <c r="A44" s="26" t="s">
        <v>96</v>
      </c>
      <c r="B44" s="4">
        <v>0</v>
      </c>
      <c r="C44" s="4">
        <v>0</v>
      </c>
      <c r="D44" s="4">
        <f t="shared" si="0"/>
        <v>0</v>
      </c>
      <c r="E44" s="4">
        <v>0</v>
      </c>
      <c r="F44" s="4">
        <v>0</v>
      </c>
      <c r="G44" s="4">
        <f t="shared" si="1"/>
        <v>0</v>
      </c>
      <c r="H44" s="7">
        <v>5100</v>
      </c>
    </row>
    <row r="45" spans="1:8" x14ac:dyDescent="0.2">
      <c r="A45" s="25" t="s">
        <v>97</v>
      </c>
      <c r="B45" s="4">
        <v>0</v>
      </c>
      <c r="C45" s="4">
        <v>0</v>
      </c>
      <c r="D45" s="4">
        <f t="shared" si="0"/>
        <v>0</v>
      </c>
      <c r="E45" s="4">
        <v>0</v>
      </c>
      <c r="F45" s="4">
        <v>0</v>
      </c>
      <c r="G45" s="4">
        <f t="shared" si="1"/>
        <v>0</v>
      </c>
      <c r="H45" s="7">
        <v>5200</v>
      </c>
    </row>
    <row r="46" spans="1:8" x14ac:dyDescent="0.2">
      <c r="A46" s="25" t="s">
        <v>98</v>
      </c>
      <c r="B46" s="4">
        <v>0</v>
      </c>
      <c r="C46" s="4">
        <v>0</v>
      </c>
      <c r="D46" s="4">
        <f t="shared" si="0"/>
        <v>0</v>
      </c>
      <c r="E46" s="4">
        <v>0</v>
      </c>
      <c r="F46" s="4">
        <v>0</v>
      </c>
      <c r="G46" s="4">
        <f t="shared" si="1"/>
        <v>0</v>
      </c>
      <c r="H46" s="7">
        <v>5300</v>
      </c>
    </row>
    <row r="47" spans="1:8" x14ac:dyDescent="0.2">
      <c r="A47" s="25" t="s">
        <v>99</v>
      </c>
      <c r="B47" s="4">
        <v>0</v>
      </c>
      <c r="C47" s="4">
        <v>0</v>
      </c>
      <c r="D47" s="4">
        <f t="shared" si="0"/>
        <v>0</v>
      </c>
      <c r="E47" s="4">
        <v>0</v>
      </c>
      <c r="F47" s="4">
        <v>0</v>
      </c>
      <c r="G47" s="4">
        <f t="shared" si="1"/>
        <v>0</v>
      </c>
      <c r="H47" s="7">
        <v>5400</v>
      </c>
    </row>
    <row r="48" spans="1:8" x14ac:dyDescent="0.2">
      <c r="A48" s="25" t="s">
        <v>100</v>
      </c>
      <c r="B48" s="4">
        <v>0</v>
      </c>
      <c r="C48" s="4">
        <v>0</v>
      </c>
      <c r="D48" s="4">
        <f t="shared" si="0"/>
        <v>0</v>
      </c>
      <c r="E48" s="4">
        <v>0</v>
      </c>
      <c r="F48" s="4">
        <v>0</v>
      </c>
      <c r="G48" s="4">
        <f t="shared" si="1"/>
        <v>0</v>
      </c>
      <c r="H48" s="7">
        <v>5500</v>
      </c>
    </row>
    <row r="49" spans="1:8" x14ac:dyDescent="0.2">
      <c r="A49" s="25" t="s">
        <v>101</v>
      </c>
      <c r="B49" s="4">
        <v>0</v>
      </c>
      <c r="C49" s="4">
        <v>0</v>
      </c>
      <c r="D49" s="4">
        <f t="shared" si="0"/>
        <v>0</v>
      </c>
      <c r="E49" s="4">
        <v>0</v>
      </c>
      <c r="F49" s="4">
        <v>0</v>
      </c>
      <c r="G49" s="4">
        <f t="shared" si="1"/>
        <v>0</v>
      </c>
      <c r="H49" s="7">
        <v>5600</v>
      </c>
    </row>
    <row r="50" spans="1:8" x14ac:dyDescent="0.2">
      <c r="A50" s="25" t="s">
        <v>102</v>
      </c>
      <c r="B50" s="4">
        <v>0</v>
      </c>
      <c r="C50" s="4">
        <v>0</v>
      </c>
      <c r="D50" s="4">
        <f t="shared" si="0"/>
        <v>0</v>
      </c>
      <c r="E50" s="4">
        <v>0</v>
      </c>
      <c r="F50" s="4">
        <v>0</v>
      </c>
      <c r="G50" s="4">
        <f t="shared" si="1"/>
        <v>0</v>
      </c>
      <c r="H50" s="7">
        <v>5700</v>
      </c>
    </row>
    <row r="51" spans="1:8" x14ac:dyDescent="0.2">
      <c r="A51" s="25" t="s">
        <v>103</v>
      </c>
      <c r="B51" s="4">
        <v>0</v>
      </c>
      <c r="C51" s="4">
        <v>0</v>
      </c>
      <c r="D51" s="4">
        <f t="shared" si="0"/>
        <v>0</v>
      </c>
      <c r="E51" s="4">
        <v>0</v>
      </c>
      <c r="F51" s="4">
        <v>0</v>
      </c>
      <c r="G51" s="4">
        <f t="shared" si="1"/>
        <v>0</v>
      </c>
      <c r="H51" s="7">
        <v>5800</v>
      </c>
    </row>
    <row r="52" spans="1:8" x14ac:dyDescent="0.2">
      <c r="A52" s="25" t="s">
        <v>104</v>
      </c>
      <c r="B52" s="4">
        <v>0</v>
      </c>
      <c r="C52" s="4">
        <v>0</v>
      </c>
      <c r="D52" s="4">
        <f t="shared" si="0"/>
        <v>0</v>
      </c>
      <c r="E52" s="4">
        <v>0</v>
      </c>
      <c r="F52" s="4">
        <v>0</v>
      </c>
      <c r="G52" s="4">
        <f t="shared" si="1"/>
        <v>0</v>
      </c>
      <c r="H52" s="7">
        <v>5900</v>
      </c>
    </row>
    <row r="53" spans="1:8" x14ac:dyDescent="0.2">
      <c r="A53" s="13" t="s">
        <v>65</v>
      </c>
      <c r="B53" s="9">
        <f>SUM(B54:B56)</f>
        <v>6000000</v>
      </c>
      <c r="C53" s="9">
        <f>SUM(C54:C56)</f>
        <v>0</v>
      </c>
      <c r="D53" s="9">
        <f t="shared" si="0"/>
        <v>6000000</v>
      </c>
      <c r="E53" s="9">
        <f>SUM(E54:E56)</f>
        <v>0</v>
      </c>
      <c r="F53" s="9">
        <f>SUM(F54:F56)</f>
        <v>0</v>
      </c>
      <c r="G53" s="9">
        <f t="shared" si="1"/>
        <v>6000000</v>
      </c>
      <c r="H53" s="14">
        <v>0</v>
      </c>
    </row>
    <row r="54" spans="1:8" x14ac:dyDescent="0.2">
      <c r="A54" s="25" t="s">
        <v>105</v>
      </c>
      <c r="B54" s="4">
        <v>0</v>
      </c>
      <c r="C54" s="4">
        <v>0</v>
      </c>
      <c r="D54" s="4">
        <f t="shared" si="0"/>
        <v>0</v>
      </c>
      <c r="E54" s="4">
        <v>0</v>
      </c>
      <c r="F54" s="4">
        <v>0</v>
      </c>
      <c r="G54" s="4">
        <f t="shared" si="1"/>
        <v>0</v>
      </c>
      <c r="H54" s="7">
        <v>6100</v>
      </c>
    </row>
    <row r="55" spans="1:8" x14ac:dyDescent="0.2">
      <c r="A55" s="25" t="s">
        <v>106</v>
      </c>
      <c r="B55" s="4">
        <v>6000000</v>
      </c>
      <c r="C55" s="4">
        <v>0</v>
      </c>
      <c r="D55" s="4">
        <f t="shared" si="0"/>
        <v>6000000</v>
      </c>
      <c r="E55" s="4">
        <v>0</v>
      </c>
      <c r="F55" s="4">
        <v>0</v>
      </c>
      <c r="G55" s="4">
        <f t="shared" si="1"/>
        <v>6000000</v>
      </c>
      <c r="H55" s="7">
        <v>6200</v>
      </c>
    </row>
    <row r="56" spans="1:8" x14ac:dyDescent="0.2">
      <c r="A56" s="25" t="s">
        <v>107</v>
      </c>
      <c r="B56" s="4">
        <v>0</v>
      </c>
      <c r="C56" s="4">
        <v>0</v>
      </c>
      <c r="D56" s="4">
        <f t="shared" si="0"/>
        <v>0</v>
      </c>
      <c r="E56" s="4">
        <v>0</v>
      </c>
      <c r="F56" s="4">
        <v>0</v>
      </c>
      <c r="G56" s="4">
        <f t="shared" si="1"/>
        <v>0</v>
      </c>
      <c r="H56" s="7">
        <v>6300</v>
      </c>
    </row>
    <row r="57" spans="1:8" x14ac:dyDescent="0.2">
      <c r="A57" s="13" t="s">
        <v>132</v>
      </c>
      <c r="B57" s="9">
        <f>SUM(B58:B64)</f>
        <v>289069</v>
      </c>
      <c r="C57" s="9">
        <f>SUM(C58:C64)</f>
        <v>225255</v>
      </c>
      <c r="D57" s="9">
        <f t="shared" si="0"/>
        <v>514324</v>
      </c>
      <c r="E57" s="9">
        <f>SUM(E58:E64)</f>
        <v>0</v>
      </c>
      <c r="F57" s="9">
        <f>SUM(F58:F64)</f>
        <v>0</v>
      </c>
      <c r="G57" s="9">
        <f t="shared" si="1"/>
        <v>514324</v>
      </c>
      <c r="H57" s="14">
        <v>0</v>
      </c>
    </row>
    <row r="58" spans="1:8" x14ac:dyDescent="0.2">
      <c r="A58" s="25" t="s">
        <v>108</v>
      </c>
      <c r="B58" s="4">
        <v>0</v>
      </c>
      <c r="C58" s="4">
        <v>0</v>
      </c>
      <c r="D58" s="4">
        <f t="shared" si="0"/>
        <v>0</v>
      </c>
      <c r="E58" s="4">
        <v>0</v>
      </c>
      <c r="F58" s="4">
        <v>0</v>
      </c>
      <c r="G58" s="4">
        <f t="shared" si="1"/>
        <v>0</v>
      </c>
      <c r="H58" s="7">
        <v>7100</v>
      </c>
    </row>
    <row r="59" spans="1:8" x14ac:dyDescent="0.2">
      <c r="A59" s="25" t="s">
        <v>109</v>
      </c>
      <c r="B59" s="4">
        <v>0</v>
      </c>
      <c r="C59" s="4">
        <v>0</v>
      </c>
      <c r="D59" s="4">
        <f t="shared" si="0"/>
        <v>0</v>
      </c>
      <c r="E59" s="4">
        <v>0</v>
      </c>
      <c r="F59" s="4">
        <v>0</v>
      </c>
      <c r="G59" s="4">
        <f t="shared" si="1"/>
        <v>0</v>
      </c>
      <c r="H59" s="7">
        <v>7200</v>
      </c>
    </row>
    <row r="60" spans="1:8" x14ac:dyDescent="0.2">
      <c r="A60" s="25" t="s">
        <v>110</v>
      </c>
      <c r="B60" s="4">
        <v>0</v>
      </c>
      <c r="C60" s="4">
        <v>0</v>
      </c>
      <c r="D60" s="4">
        <f t="shared" si="0"/>
        <v>0</v>
      </c>
      <c r="E60" s="4">
        <v>0</v>
      </c>
      <c r="F60" s="4">
        <v>0</v>
      </c>
      <c r="G60" s="4">
        <f t="shared" si="1"/>
        <v>0</v>
      </c>
      <c r="H60" s="7">
        <v>7300</v>
      </c>
    </row>
    <row r="61" spans="1:8" x14ac:dyDescent="0.2">
      <c r="A61" s="25" t="s">
        <v>111</v>
      </c>
      <c r="B61" s="4">
        <v>0</v>
      </c>
      <c r="C61" s="4">
        <v>0</v>
      </c>
      <c r="D61" s="4">
        <f t="shared" si="0"/>
        <v>0</v>
      </c>
      <c r="E61" s="4">
        <v>0</v>
      </c>
      <c r="F61" s="4">
        <v>0</v>
      </c>
      <c r="G61" s="4">
        <f t="shared" si="1"/>
        <v>0</v>
      </c>
      <c r="H61" s="7">
        <v>7400</v>
      </c>
    </row>
    <row r="62" spans="1:8" x14ac:dyDescent="0.2">
      <c r="A62" s="25" t="s">
        <v>112</v>
      </c>
      <c r="B62" s="4">
        <v>0</v>
      </c>
      <c r="C62" s="4">
        <v>0</v>
      </c>
      <c r="D62" s="4">
        <f t="shared" si="0"/>
        <v>0</v>
      </c>
      <c r="E62" s="4">
        <v>0</v>
      </c>
      <c r="F62" s="4">
        <v>0</v>
      </c>
      <c r="G62" s="4">
        <f t="shared" si="1"/>
        <v>0</v>
      </c>
      <c r="H62" s="7">
        <v>7500</v>
      </c>
    </row>
    <row r="63" spans="1:8" x14ac:dyDescent="0.2">
      <c r="A63" s="25" t="s">
        <v>113</v>
      </c>
      <c r="B63" s="4">
        <v>0</v>
      </c>
      <c r="C63" s="4">
        <v>0</v>
      </c>
      <c r="D63" s="4">
        <f t="shared" si="0"/>
        <v>0</v>
      </c>
      <c r="E63" s="4">
        <v>0</v>
      </c>
      <c r="F63" s="4">
        <v>0</v>
      </c>
      <c r="G63" s="4">
        <f t="shared" si="1"/>
        <v>0</v>
      </c>
      <c r="H63" s="7">
        <v>7600</v>
      </c>
    </row>
    <row r="64" spans="1:8" x14ac:dyDescent="0.2">
      <c r="A64" s="25" t="s">
        <v>114</v>
      </c>
      <c r="B64" s="4">
        <v>289069</v>
      </c>
      <c r="C64" s="4">
        <v>225255</v>
      </c>
      <c r="D64" s="4">
        <f t="shared" si="0"/>
        <v>514324</v>
      </c>
      <c r="E64" s="4">
        <v>0</v>
      </c>
      <c r="F64" s="4">
        <v>0</v>
      </c>
      <c r="G64" s="4">
        <f t="shared" si="1"/>
        <v>514324</v>
      </c>
      <c r="H64" s="7">
        <v>7900</v>
      </c>
    </row>
    <row r="65" spans="1:8" x14ac:dyDescent="0.2">
      <c r="A65" s="13" t="s">
        <v>133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4">
        <v>0</v>
      </c>
    </row>
    <row r="66" spans="1:8" x14ac:dyDescent="0.2">
      <c r="A66" s="25" t="s">
        <v>36</v>
      </c>
      <c r="B66" s="4">
        <v>0</v>
      </c>
      <c r="C66" s="4">
        <v>0</v>
      </c>
      <c r="D66" s="4">
        <f t="shared" si="0"/>
        <v>0</v>
      </c>
      <c r="E66" s="4">
        <v>0</v>
      </c>
      <c r="F66" s="4">
        <v>0</v>
      </c>
      <c r="G66" s="4">
        <f t="shared" si="1"/>
        <v>0</v>
      </c>
      <c r="H66" s="7">
        <v>8100</v>
      </c>
    </row>
    <row r="67" spans="1:8" x14ac:dyDescent="0.2">
      <c r="A67" s="25" t="s">
        <v>37</v>
      </c>
      <c r="B67" s="4">
        <v>0</v>
      </c>
      <c r="C67" s="4">
        <v>0</v>
      </c>
      <c r="D67" s="4">
        <f t="shared" si="0"/>
        <v>0</v>
      </c>
      <c r="E67" s="4">
        <v>0</v>
      </c>
      <c r="F67" s="4">
        <v>0</v>
      </c>
      <c r="G67" s="4">
        <f t="shared" si="1"/>
        <v>0</v>
      </c>
      <c r="H67" s="7">
        <v>8300</v>
      </c>
    </row>
    <row r="68" spans="1:8" x14ac:dyDescent="0.2">
      <c r="A68" s="25" t="s">
        <v>38</v>
      </c>
      <c r="B68" s="4">
        <v>0</v>
      </c>
      <c r="C68" s="4">
        <v>0</v>
      </c>
      <c r="D68" s="4">
        <f t="shared" si="0"/>
        <v>0</v>
      </c>
      <c r="E68" s="4">
        <v>0</v>
      </c>
      <c r="F68" s="4">
        <v>0</v>
      </c>
      <c r="G68" s="4">
        <f t="shared" si="1"/>
        <v>0</v>
      </c>
      <c r="H68" s="7">
        <v>8500</v>
      </c>
    </row>
    <row r="69" spans="1:8" x14ac:dyDescent="0.2">
      <c r="A69" s="13" t="s">
        <v>66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4">
        <v>0</v>
      </c>
    </row>
    <row r="70" spans="1:8" x14ac:dyDescent="0.2">
      <c r="A70" s="25" t="s">
        <v>115</v>
      </c>
      <c r="B70" s="4">
        <v>0</v>
      </c>
      <c r="C70" s="4">
        <v>0</v>
      </c>
      <c r="D70" s="4">
        <f t="shared" ref="D70:D76" si="2">B70+C70</f>
        <v>0</v>
      </c>
      <c r="E70" s="4">
        <v>0</v>
      </c>
      <c r="F70" s="4">
        <v>0</v>
      </c>
      <c r="G70" s="4">
        <f t="shared" ref="G70:G76" si="3">D70-E70</f>
        <v>0</v>
      </c>
      <c r="H70" s="7">
        <v>9100</v>
      </c>
    </row>
    <row r="71" spans="1:8" x14ac:dyDescent="0.2">
      <c r="A71" s="25" t="s">
        <v>116</v>
      </c>
      <c r="B71" s="4">
        <v>0</v>
      </c>
      <c r="C71" s="4">
        <v>0</v>
      </c>
      <c r="D71" s="4">
        <f t="shared" si="2"/>
        <v>0</v>
      </c>
      <c r="E71" s="4">
        <v>0</v>
      </c>
      <c r="F71" s="4">
        <v>0</v>
      </c>
      <c r="G71" s="4">
        <f t="shared" si="3"/>
        <v>0</v>
      </c>
      <c r="H71" s="7">
        <v>9200</v>
      </c>
    </row>
    <row r="72" spans="1:8" x14ac:dyDescent="0.2">
      <c r="A72" s="25" t="s">
        <v>117</v>
      </c>
      <c r="B72" s="4">
        <v>0</v>
      </c>
      <c r="C72" s="4">
        <v>0</v>
      </c>
      <c r="D72" s="4">
        <f t="shared" si="2"/>
        <v>0</v>
      </c>
      <c r="E72" s="4">
        <v>0</v>
      </c>
      <c r="F72" s="4">
        <v>0</v>
      </c>
      <c r="G72" s="4">
        <f t="shared" si="3"/>
        <v>0</v>
      </c>
      <c r="H72" s="7">
        <v>9300</v>
      </c>
    </row>
    <row r="73" spans="1:8" x14ac:dyDescent="0.2">
      <c r="A73" s="25" t="s">
        <v>118</v>
      </c>
      <c r="B73" s="4">
        <v>0</v>
      </c>
      <c r="C73" s="4">
        <v>0</v>
      </c>
      <c r="D73" s="4">
        <f t="shared" si="2"/>
        <v>0</v>
      </c>
      <c r="E73" s="4">
        <v>0</v>
      </c>
      <c r="F73" s="4">
        <v>0</v>
      </c>
      <c r="G73" s="4">
        <f t="shared" si="3"/>
        <v>0</v>
      </c>
      <c r="H73" s="7">
        <v>9400</v>
      </c>
    </row>
    <row r="74" spans="1:8" x14ac:dyDescent="0.2">
      <c r="A74" s="25" t="s">
        <v>119</v>
      </c>
      <c r="B74" s="4">
        <v>0</v>
      </c>
      <c r="C74" s="4">
        <v>0</v>
      </c>
      <c r="D74" s="4">
        <f t="shared" si="2"/>
        <v>0</v>
      </c>
      <c r="E74" s="4">
        <v>0</v>
      </c>
      <c r="F74" s="4">
        <v>0</v>
      </c>
      <c r="G74" s="4">
        <f t="shared" si="3"/>
        <v>0</v>
      </c>
      <c r="H74" s="7">
        <v>9500</v>
      </c>
    </row>
    <row r="75" spans="1:8" x14ac:dyDescent="0.2">
      <c r="A75" s="25" t="s">
        <v>120</v>
      </c>
      <c r="B75" s="4">
        <v>0</v>
      </c>
      <c r="C75" s="4">
        <v>0</v>
      </c>
      <c r="D75" s="4">
        <f t="shared" si="2"/>
        <v>0</v>
      </c>
      <c r="E75" s="4">
        <v>0</v>
      </c>
      <c r="F75" s="4">
        <v>0</v>
      </c>
      <c r="G75" s="4">
        <f t="shared" si="3"/>
        <v>0</v>
      </c>
      <c r="H75" s="7">
        <v>9600</v>
      </c>
    </row>
    <row r="76" spans="1:8" x14ac:dyDescent="0.2">
      <c r="A76" s="27" t="s">
        <v>121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7">
        <v>9900</v>
      </c>
    </row>
    <row r="77" spans="1:8" x14ac:dyDescent="0.2">
      <c r="A77" s="28" t="s">
        <v>55</v>
      </c>
      <c r="B77" s="11">
        <f t="shared" ref="B77:G77" si="4">SUM(B5+B13+B23+B33+B43+B53+B57+B65+B69)</f>
        <v>14290607</v>
      </c>
      <c r="C77" s="11">
        <f t="shared" si="4"/>
        <v>0</v>
      </c>
      <c r="D77" s="11">
        <f t="shared" si="4"/>
        <v>14290607</v>
      </c>
      <c r="E77" s="11">
        <f t="shared" si="4"/>
        <v>1195258.72</v>
      </c>
      <c r="F77" s="11">
        <f t="shared" si="4"/>
        <v>1195258.72</v>
      </c>
      <c r="G77" s="11">
        <f t="shared" si="4"/>
        <v>13095348.279999999</v>
      </c>
    </row>
    <row r="79" spans="1:8" x14ac:dyDescent="0.2">
      <c r="A79" s="1" t="s">
        <v>125</v>
      </c>
    </row>
    <row r="87" spans="2:4" x14ac:dyDescent="0.2">
      <c r="B87" s="20" t="s">
        <v>142</v>
      </c>
      <c r="C87" s="20"/>
      <c r="D87" s="20"/>
    </row>
    <row r="88" spans="2:4" x14ac:dyDescent="0.2">
      <c r="B88" s="21" t="s">
        <v>143</v>
      </c>
      <c r="C88" s="21"/>
      <c r="D88" s="21"/>
    </row>
  </sheetData>
  <sheetProtection formatCells="0" formatColumns="0" formatRows="0" autoFilter="0"/>
  <mergeCells count="5">
    <mergeCell ref="A1:G1"/>
    <mergeCell ref="B2:F2"/>
    <mergeCell ref="G2:G3"/>
    <mergeCell ref="B87:D87"/>
    <mergeCell ref="B88:D8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2"/>
  <sheetViews>
    <sheetView showGridLines="0" zoomScaleNormal="100" workbookViewId="0">
      <selection activeCell="B21" sqref="B21:D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17" t="s">
        <v>136</v>
      </c>
      <c r="B1" s="15"/>
      <c r="C1" s="15"/>
      <c r="D1" s="15"/>
      <c r="E1" s="15"/>
      <c r="F1" s="15"/>
      <c r="G1" s="16"/>
    </row>
    <row r="2" spans="1:7" x14ac:dyDescent="0.2">
      <c r="A2" s="22"/>
      <c r="B2" s="17" t="s">
        <v>62</v>
      </c>
      <c r="C2" s="15"/>
      <c r="D2" s="15"/>
      <c r="E2" s="15"/>
      <c r="F2" s="16"/>
      <c r="G2" s="18" t="s">
        <v>61</v>
      </c>
    </row>
    <row r="3" spans="1:7" ht="24.95" customHeight="1" x14ac:dyDescent="0.2">
      <c r="A3" s="23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19"/>
    </row>
    <row r="4" spans="1:7" x14ac:dyDescent="0.2">
      <c r="A4" s="2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29" t="s">
        <v>0</v>
      </c>
      <c r="B5" s="4">
        <v>8290607</v>
      </c>
      <c r="C5" s="4">
        <v>0</v>
      </c>
      <c r="D5" s="4">
        <f>B5+C5</f>
        <v>8290607</v>
      </c>
      <c r="E5" s="4">
        <v>1195258.72</v>
      </c>
      <c r="F5" s="4">
        <v>1195258.72</v>
      </c>
      <c r="G5" s="4">
        <f>D5-E5</f>
        <v>7095348.2800000003</v>
      </c>
    </row>
    <row r="6" spans="1:7" x14ac:dyDescent="0.2">
      <c r="A6" s="29" t="s">
        <v>1</v>
      </c>
      <c r="B6" s="4">
        <v>6000000</v>
      </c>
      <c r="C6" s="4">
        <v>0</v>
      </c>
      <c r="D6" s="4">
        <f>B6+C6</f>
        <v>6000000</v>
      </c>
      <c r="E6" s="4">
        <v>0</v>
      </c>
      <c r="F6" s="4">
        <v>0</v>
      </c>
      <c r="G6" s="4">
        <f>D6-E6</f>
        <v>6000000</v>
      </c>
    </row>
    <row r="7" spans="1:7" x14ac:dyDescent="0.2">
      <c r="A7" s="29" t="s">
        <v>2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29" t="s">
        <v>39</v>
      </c>
      <c r="B8" s="4">
        <v>0</v>
      </c>
      <c r="C8" s="4">
        <v>0</v>
      </c>
      <c r="D8" s="4">
        <f>B8+C8</f>
        <v>0</v>
      </c>
      <c r="E8" s="4">
        <v>0</v>
      </c>
      <c r="F8" s="4">
        <v>0</v>
      </c>
      <c r="G8" s="4">
        <f>D8-E8</f>
        <v>0</v>
      </c>
    </row>
    <row r="9" spans="1:7" x14ac:dyDescent="0.2">
      <c r="A9" s="30" t="s">
        <v>36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</row>
    <row r="10" spans="1:7" x14ac:dyDescent="0.2">
      <c r="A10" s="28" t="s">
        <v>55</v>
      </c>
      <c r="B10" s="11">
        <f t="shared" ref="B10:G10" si="0">SUM(B5+B6+B7+B8+B9)</f>
        <v>14290607</v>
      </c>
      <c r="C10" s="11">
        <f t="shared" si="0"/>
        <v>0</v>
      </c>
      <c r="D10" s="11">
        <f t="shared" si="0"/>
        <v>14290607</v>
      </c>
      <c r="E10" s="11">
        <f t="shared" si="0"/>
        <v>1195258.72</v>
      </c>
      <c r="F10" s="11">
        <f t="shared" si="0"/>
        <v>1195258.72</v>
      </c>
      <c r="G10" s="11">
        <f t="shared" si="0"/>
        <v>13095348.280000001</v>
      </c>
    </row>
    <row r="12" spans="1:7" x14ac:dyDescent="0.2">
      <c r="A12" s="1" t="s">
        <v>125</v>
      </c>
    </row>
    <row r="21" spans="2:4" x14ac:dyDescent="0.2">
      <c r="B21" s="20" t="s">
        <v>142</v>
      </c>
      <c r="C21" s="20"/>
      <c r="D21" s="20"/>
    </row>
    <row r="22" spans="2:4" x14ac:dyDescent="0.2">
      <c r="B22" s="21" t="s">
        <v>143</v>
      </c>
      <c r="C22" s="21"/>
      <c r="D22" s="21"/>
    </row>
  </sheetData>
  <sheetProtection formatCells="0" formatColumns="0" formatRows="0" autoFilter="0"/>
  <mergeCells count="5">
    <mergeCell ref="B2:F2"/>
    <mergeCell ref="G2:G3"/>
    <mergeCell ref="A1:G1"/>
    <mergeCell ref="B21:D21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8"/>
  <sheetViews>
    <sheetView showGridLines="0" topLeftCell="A10" workbookViewId="0">
      <selection activeCell="G39" sqref="A28:G39"/>
    </sheetView>
  </sheetViews>
  <sheetFormatPr baseColWidth="10" defaultColWidth="12" defaultRowHeight="11.25" x14ac:dyDescent="0.2"/>
  <cols>
    <col min="1" max="1" width="7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17" t="s">
        <v>138</v>
      </c>
      <c r="B1" s="15"/>
      <c r="C1" s="15"/>
      <c r="D1" s="15"/>
      <c r="E1" s="15"/>
      <c r="F1" s="15"/>
      <c r="G1" s="16"/>
    </row>
    <row r="2" spans="1:7" x14ac:dyDescent="0.2">
      <c r="A2" s="22"/>
      <c r="B2" s="17" t="s">
        <v>62</v>
      </c>
      <c r="C2" s="15"/>
      <c r="D2" s="15"/>
      <c r="E2" s="15"/>
      <c r="F2" s="16"/>
      <c r="G2" s="18" t="s">
        <v>61</v>
      </c>
    </row>
    <row r="3" spans="1:7" ht="24.95" customHeight="1" x14ac:dyDescent="0.2">
      <c r="A3" s="23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19"/>
    </row>
    <row r="4" spans="1:7" x14ac:dyDescent="0.2">
      <c r="A4" s="2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31"/>
      <c r="B5" s="5"/>
      <c r="C5" s="5"/>
      <c r="D5" s="5"/>
      <c r="E5" s="5"/>
      <c r="F5" s="5"/>
      <c r="G5" s="5"/>
    </row>
    <row r="6" spans="1:7" x14ac:dyDescent="0.2">
      <c r="A6" s="32" t="s">
        <v>137</v>
      </c>
      <c r="B6" s="4">
        <v>14290607</v>
      </c>
      <c r="C6" s="4">
        <v>0</v>
      </c>
      <c r="D6" s="4">
        <f>B6+C6</f>
        <v>14290607</v>
      </c>
      <c r="E6" s="4">
        <v>1195258.72</v>
      </c>
      <c r="F6" s="4">
        <v>1195258.72</v>
      </c>
      <c r="G6" s="4">
        <f>D6-E6</f>
        <v>13095348.279999999</v>
      </c>
    </row>
    <row r="7" spans="1:7" x14ac:dyDescent="0.2">
      <c r="A7" s="32" t="s">
        <v>50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32" t="s">
        <v>51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32" t="s">
        <v>52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32" t="s">
        <v>127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32" t="s">
        <v>53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32" t="s">
        <v>54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32"/>
      <c r="B13" s="4"/>
      <c r="C13" s="4"/>
      <c r="D13" s="4"/>
      <c r="E13" s="4"/>
      <c r="F13" s="4"/>
      <c r="G13" s="4"/>
    </row>
    <row r="14" spans="1:7" x14ac:dyDescent="0.2">
      <c r="A14" s="33" t="s">
        <v>55</v>
      </c>
      <c r="B14" s="12">
        <f t="shared" ref="B14:G14" si="2">SUM(B6:B13)</f>
        <v>14290607</v>
      </c>
      <c r="C14" s="12">
        <f t="shared" si="2"/>
        <v>0</v>
      </c>
      <c r="D14" s="12">
        <f t="shared" si="2"/>
        <v>14290607</v>
      </c>
      <c r="E14" s="12">
        <f t="shared" si="2"/>
        <v>1195258.72</v>
      </c>
      <c r="F14" s="12">
        <f t="shared" si="2"/>
        <v>1195258.72</v>
      </c>
      <c r="G14" s="12">
        <f t="shared" si="2"/>
        <v>13095348.279999999</v>
      </c>
    </row>
    <row r="17" spans="1:7" ht="45" customHeight="1" x14ac:dyDescent="0.2">
      <c r="A17" s="17" t="s">
        <v>139</v>
      </c>
      <c r="B17" s="15"/>
      <c r="C17" s="15"/>
      <c r="D17" s="15"/>
      <c r="E17" s="15"/>
      <c r="F17" s="15"/>
      <c r="G17" s="16"/>
    </row>
    <row r="18" spans="1:7" x14ac:dyDescent="0.2">
      <c r="A18" s="34" t="s">
        <v>56</v>
      </c>
      <c r="B18" s="17" t="s">
        <v>62</v>
      </c>
      <c r="C18" s="15"/>
      <c r="D18" s="15"/>
      <c r="E18" s="15"/>
      <c r="F18" s="16"/>
      <c r="G18" s="18" t="s">
        <v>61</v>
      </c>
    </row>
    <row r="19" spans="1:7" ht="22.5" x14ac:dyDescent="0.2">
      <c r="A19" s="35"/>
      <c r="B19" s="2" t="s">
        <v>57</v>
      </c>
      <c r="C19" s="2" t="s">
        <v>122</v>
      </c>
      <c r="D19" s="2" t="s">
        <v>58</v>
      </c>
      <c r="E19" s="2" t="s">
        <v>59</v>
      </c>
      <c r="F19" s="2" t="s">
        <v>60</v>
      </c>
      <c r="G19" s="19"/>
    </row>
    <row r="20" spans="1:7" x14ac:dyDescent="0.2">
      <c r="A20" s="36"/>
      <c r="B20" s="3">
        <v>1</v>
      </c>
      <c r="C20" s="3">
        <v>2</v>
      </c>
      <c r="D20" s="3" t="s">
        <v>123</v>
      </c>
      <c r="E20" s="3">
        <v>4</v>
      </c>
      <c r="F20" s="3">
        <v>5</v>
      </c>
      <c r="G20" s="3" t="s">
        <v>124</v>
      </c>
    </row>
    <row r="21" spans="1:7" x14ac:dyDescent="0.2">
      <c r="A21" s="37" t="s">
        <v>8</v>
      </c>
      <c r="B21" s="4">
        <v>0</v>
      </c>
      <c r="C21" s="4">
        <v>0</v>
      </c>
      <c r="D21" s="4">
        <f>B21+C21</f>
        <v>0</v>
      </c>
      <c r="E21" s="4">
        <v>0</v>
      </c>
      <c r="F21" s="4">
        <v>0</v>
      </c>
      <c r="G21" s="4">
        <f>D21-E21</f>
        <v>0</v>
      </c>
    </row>
    <row r="22" spans="1:7" x14ac:dyDescent="0.2">
      <c r="A22" s="37" t="s">
        <v>9</v>
      </c>
      <c r="B22" s="4">
        <v>0</v>
      </c>
      <c r="C22" s="4">
        <v>0</v>
      </c>
      <c r="D22" s="4">
        <f t="shared" ref="D22:D24" si="3">B22+C22</f>
        <v>0</v>
      </c>
      <c r="E22" s="4">
        <v>0</v>
      </c>
      <c r="F22" s="4">
        <v>0</v>
      </c>
      <c r="G22" s="4">
        <f t="shared" ref="G22:G24" si="4">D22-E22</f>
        <v>0</v>
      </c>
    </row>
    <row r="23" spans="1:7" x14ac:dyDescent="0.2">
      <c r="A23" s="37" t="s">
        <v>10</v>
      </c>
      <c r="B23" s="4">
        <v>0</v>
      </c>
      <c r="C23" s="4">
        <v>0</v>
      </c>
      <c r="D23" s="4">
        <f t="shared" si="3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37" t="s">
        <v>126</v>
      </c>
      <c r="B24" s="4">
        <v>0</v>
      </c>
      <c r="C24" s="4">
        <v>0</v>
      </c>
      <c r="D24" s="4">
        <f t="shared" si="3"/>
        <v>0</v>
      </c>
      <c r="E24" s="4">
        <v>0</v>
      </c>
      <c r="F24" s="4">
        <v>0</v>
      </c>
      <c r="G24" s="4">
        <f t="shared" si="4"/>
        <v>0</v>
      </c>
    </row>
    <row r="25" spans="1:7" x14ac:dyDescent="0.2">
      <c r="A25" s="33" t="s">
        <v>55</v>
      </c>
      <c r="B25" s="12">
        <f t="shared" ref="B25:G25" si="5">SUM(B21:B24)</f>
        <v>0</v>
      </c>
      <c r="C25" s="12">
        <f t="shared" si="5"/>
        <v>0</v>
      </c>
      <c r="D25" s="12">
        <f t="shared" si="5"/>
        <v>0</v>
      </c>
      <c r="E25" s="12">
        <f t="shared" si="5"/>
        <v>0</v>
      </c>
      <c r="F25" s="12">
        <f t="shared" si="5"/>
        <v>0</v>
      </c>
      <c r="G25" s="12">
        <f t="shared" si="5"/>
        <v>0</v>
      </c>
    </row>
    <row r="28" spans="1:7" ht="45" customHeight="1" x14ac:dyDescent="0.2">
      <c r="A28" s="17" t="s">
        <v>140</v>
      </c>
      <c r="B28" s="15"/>
      <c r="C28" s="15"/>
      <c r="D28" s="15"/>
      <c r="E28" s="15"/>
      <c r="F28" s="15"/>
      <c r="G28" s="16"/>
    </row>
    <row r="29" spans="1:7" x14ac:dyDescent="0.2">
      <c r="A29" s="34" t="s">
        <v>56</v>
      </c>
      <c r="B29" s="17" t="s">
        <v>62</v>
      </c>
      <c r="C29" s="15"/>
      <c r="D29" s="15"/>
      <c r="E29" s="15"/>
      <c r="F29" s="16"/>
      <c r="G29" s="18" t="s">
        <v>61</v>
      </c>
    </row>
    <row r="30" spans="1:7" ht="22.5" x14ac:dyDescent="0.2">
      <c r="A30" s="35"/>
      <c r="B30" s="2" t="s">
        <v>57</v>
      </c>
      <c r="C30" s="2" t="s">
        <v>122</v>
      </c>
      <c r="D30" s="2" t="s">
        <v>58</v>
      </c>
      <c r="E30" s="2" t="s">
        <v>59</v>
      </c>
      <c r="F30" s="2" t="s">
        <v>60</v>
      </c>
      <c r="G30" s="19"/>
    </row>
    <row r="31" spans="1:7" x14ac:dyDescent="0.2">
      <c r="A31" s="36"/>
      <c r="B31" s="3">
        <v>1</v>
      </c>
      <c r="C31" s="3">
        <v>2</v>
      </c>
      <c r="D31" s="3" t="s">
        <v>123</v>
      </c>
      <c r="E31" s="3">
        <v>4</v>
      </c>
      <c r="F31" s="3">
        <v>5</v>
      </c>
      <c r="G31" s="3" t="s">
        <v>124</v>
      </c>
    </row>
    <row r="32" spans="1:7" x14ac:dyDescent="0.2">
      <c r="A32" s="38" t="s">
        <v>12</v>
      </c>
      <c r="B32" s="4">
        <v>14290607</v>
      </c>
      <c r="C32" s="4">
        <v>0</v>
      </c>
      <c r="D32" s="4">
        <f t="shared" ref="D32:D38" si="6">B32+C32</f>
        <v>14290607</v>
      </c>
      <c r="E32" s="4">
        <v>1195258.72</v>
      </c>
      <c r="F32" s="4">
        <v>1195258.72</v>
      </c>
      <c r="G32" s="4">
        <f t="shared" ref="G32:G38" si="7">D32-E32</f>
        <v>13095348.279999999</v>
      </c>
    </row>
    <row r="33" spans="1:7" x14ac:dyDescent="0.2">
      <c r="A33" s="38" t="s">
        <v>11</v>
      </c>
      <c r="B33" s="4">
        <v>0</v>
      </c>
      <c r="C33" s="4">
        <v>0</v>
      </c>
      <c r="D33" s="4">
        <f t="shared" si="6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38" t="s">
        <v>13</v>
      </c>
      <c r="B34" s="4">
        <v>0</v>
      </c>
      <c r="C34" s="4">
        <v>0</v>
      </c>
      <c r="D34" s="4">
        <f t="shared" si="6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38" t="s">
        <v>25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11.25" customHeight="1" x14ac:dyDescent="0.2">
      <c r="A36" s="38" t="s">
        <v>26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38" t="s">
        <v>134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x14ac:dyDescent="0.2">
      <c r="A38" s="38" t="s">
        <v>14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33" t="s">
        <v>55</v>
      </c>
      <c r="B39" s="12">
        <f t="shared" ref="B39:G39" si="8">SUM(B32:B38)</f>
        <v>14290607</v>
      </c>
      <c r="C39" s="12">
        <f t="shared" si="8"/>
        <v>0</v>
      </c>
      <c r="D39" s="12">
        <f t="shared" si="8"/>
        <v>14290607</v>
      </c>
      <c r="E39" s="12">
        <f t="shared" si="8"/>
        <v>1195258.72</v>
      </c>
      <c r="F39" s="12">
        <f t="shared" si="8"/>
        <v>1195258.72</v>
      </c>
      <c r="G39" s="12">
        <f t="shared" si="8"/>
        <v>13095348.279999999</v>
      </c>
    </row>
    <row r="41" spans="1:7" x14ac:dyDescent="0.2">
      <c r="A41" s="1" t="s">
        <v>125</v>
      </c>
    </row>
    <row r="47" spans="1:7" x14ac:dyDescent="0.2">
      <c r="B47" s="20" t="s">
        <v>142</v>
      </c>
      <c r="C47" s="20"/>
      <c r="D47" s="20"/>
    </row>
    <row r="48" spans="1:7" x14ac:dyDescent="0.2">
      <c r="B48" s="21" t="s">
        <v>143</v>
      </c>
      <c r="C48" s="21"/>
      <c r="D48" s="21"/>
    </row>
  </sheetData>
  <sheetProtection formatCells="0" formatColumns="0" formatRows="0" insertRows="0" deleteRows="0" autoFilter="0"/>
  <mergeCells count="13">
    <mergeCell ref="B47:D47"/>
    <mergeCell ref="B48:D48"/>
    <mergeCell ref="B2:F2"/>
    <mergeCell ref="G2:G3"/>
    <mergeCell ref="A1:G1"/>
    <mergeCell ref="A17:G17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7"/>
  <sheetViews>
    <sheetView showGridLines="0" tabSelected="1" workbookViewId="0">
      <selection activeCell="L16" sqref="L16"/>
    </sheetView>
  </sheetViews>
  <sheetFormatPr baseColWidth="10" defaultColWidth="12" defaultRowHeight="11.25" x14ac:dyDescent="0.2"/>
  <cols>
    <col min="1" max="1" width="73.33203125" style="1" customWidth="1"/>
    <col min="2" max="8" width="16" style="1" customWidth="1"/>
    <col min="9" max="16384" width="12" style="1"/>
  </cols>
  <sheetData>
    <row r="1" spans="1:7" ht="50.1" customHeight="1" x14ac:dyDescent="0.2">
      <c r="A1" s="17" t="s">
        <v>141</v>
      </c>
      <c r="B1" s="15"/>
      <c r="C1" s="15"/>
      <c r="D1" s="15"/>
      <c r="E1" s="15"/>
      <c r="F1" s="15"/>
      <c r="G1" s="16"/>
    </row>
    <row r="2" spans="1:7" x14ac:dyDescent="0.2">
      <c r="A2" s="22"/>
      <c r="B2" s="17" t="s">
        <v>62</v>
      </c>
      <c r="C2" s="15"/>
      <c r="D2" s="15"/>
      <c r="E2" s="15"/>
      <c r="F2" s="16"/>
      <c r="G2" s="18" t="s">
        <v>61</v>
      </c>
    </row>
    <row r="3" spans="1:7" ht="24.95" customHeight="1" x14ac:dyDescent="0.2">
      <c r="A3" s="23" t="s">
        <v>56</v>
      </c>
      <c r="B3" s="2" t="s">
        <v>57</v>
      </c>
      <c r="C3" s="2" t="s">
        <v>122</v>
      </c>
      <c r="D3" s="2" t="s">
        <v>58</v>
      </c>
      <c r="E3" s="2" t="s">
        <v>59</v>
      </c>
      <c r="F3" s="2" t="s">
        <v>60</v>
      </c>
      <c r="G3" s="19"/>
    </row>
    <row r="4" spans="1:7" x14ac:dyDescent="0.2">
      <c r="A4" s="24"/>
      <c r="B4" s="3">
        <v>1</v>
      </c>
      <c r="C4" s="3">
        <v>2</v>
      </c>
      <c r="D4" s="3" t="s">
        <v>123</v>
      </c>
      <c r="E4" s="3">
        <v>4</v>
      </c>
      <c r="F4" s="3">
        <v>5</v>
      </c>
      <c r="G4" s="3" t="s">
        <v>124</v>
      </c>
    </row>
    <row r="5" spans="1:7" x14ac:dyDescent="0.2">
      <c r="A5" s="6" t="s">
        <v>15</v>
      </c>
      <c r="B5" s="9">
        <f t="shared" ref="B5:G5" si="0">SUM(B6:B13)</f>
        <v>0</v>
      </c>
      <c r="C5" s="9">
        <f t="shared" si="0"/>
        <v>0</v>
      </c>
      <c r="D5" s="9">
        <f t="shared" si="0"/>
        <v>0</v>
      </c>
      <c r="E5" s="9">
        <f t="shared" si="0"/>
        <v>0</v>
      </c>
      <c r="F5" s="9">
        <f t="shared" si="0"/>
        <v>0</v>
      </c>
      <c r="G5" s="9">
        <f t="shared" si="0"/>
        <v>0</v>
      </c>
    </row>
    <row r="6" spans="1:7" x14ac:dyDescent="0.2">
      <c r="A6" s="39" t="s">
        <v>40</v>
      </c>
      <c r="B6" s="4">
        <v>0</v>
      </c>
      <c r="C6" s="4">
        <v>0</v>
      </c>
      <c r="D6" s="4">
        <f>B6+C6</f>
        <v>0</v>
      </c>
      <c r="E6" s="4">
        <v>0</v>
      </c>
      <c r="F6" s="4">
        <v>0</v>
      </c>
      <c r="G6" s="4">
        <f>D6-E6</f>
        <v>0</v>
      </c>
    </row>
    <row r="7" spans="1:7" x14ac:dyDescent="0.2">
      <c r="A7" s="39" t="s">
        <v>16</v>
      </c>
      <c r="B7" s="4">
        <v>0</v>
      </c>
      <c r="C7" s="4">
        <v>0</v>
      </c>
      <c r="D7" s="4">
        <f t="shared" ref="D7:D13" si="1">B7+C7</f>
        <v>0</v>
      </c>
      <c r="E7" s="4">
        <v>0</v>
      </c>
      <c r="F7" s="4">
        <v>0</v>
      </c>
      <c r="G7" s="4">
        <f t="shared" ref="G7:G13" si="2">D7-E7</f>
        <v>0</v>
      </c>
    </row>
    <row r="8" spans="1:7" x14ac:dyDescent="0.2">
      <c r="A8" s="39" t="s">
        <v>128</v>
      </c>
      <c r="B8" s="4">
        <v>0</v>
      </c>
      <c r="C8" s="4">
        <v>0</v>
      </c>
      <c r="D8" s="4">
        <f t="shared" si="1"/>
        <v>0</v>
      </c>
      <c r="E8" s="4">
        <v>0</v>
      </c>
      <c r="F8" s="4">
        <v>0</v>
      </c>
      <c r="G8" s="4">
        <f t="shared" si="2"/>
        <v>0</v>
      </c>
    </row>
    <row r="9" spans="1:7" x14ac:dyDescent="0.2">
      <c r="A9" s="39" t="s">
        <v>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39" t="s">
        <v>22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39" t="s">
        <v>17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39" t="s">
        <v>41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39" t="s">
        <v>18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6" t="s">
        <v>19</v>
      </c>
      <c r="B14" s="9">
        <f t="shared" ref="B14:G14" si="3">SUM(B15:B21)</f>
        <v>14290607</v>
      </c>
      <c r="C14" s="9">
        <f t="shared" si="3"/>
        <v>0</v>
      </c>
      <c r="D14" s="9">
        <f t="shared" si="3"/>
        <v>14290607</v>
      </c>
      <c r="E14" s="9">
        <f t="shared" si="3"/>
        <v>1195258.72</v>
      </c>
      <c r="F14" s="9">
        <f t="shared" si="3"/>
        <v>1195258.72</v>
      </c>
      <c r="G14" s="9">
        <f t="shared" si="3"/>
        <v>13095348.279999999</v>
      </c>
    </row>
    <row r="15" spans="1:7" x14ac:dyDescent="0.2">
      <c r="A15" s="39" t="s">
        <v>42</v>
      </c>
      <c r="B15" s="4">
        <v>0</v>
      </c>
      <c r="C15" s="4">
        <v>0</v>
      </c>
      <c r="D15" s="4">
        <f>B15+C15</f>
        <v>0</v>
      </c>
      <c r="E15" s="4">
        <v>0</v>
      </c>
      <c r="F15" s="4">
        <v>0</v>
      </c>
      <c r="G15" s="4">
        <f t="shared" ref="G15:G21" si="4">D15-E15</f>
        <v>0</v>
      </c>
    </row>
    <row r="16" spans="1:7" x14ac:dyDescent="0.2">
      <c r="A16" s="39" t="s">
        <v>27</v>
      </c>
      <c r="B16" s="4">
        <v>14290607</v>
      </c>
      <c r="C16" s="4">
        <v>0</v>
      </c>
      <c r="D16" s="4">
        <f t="shared" ref="D16:D21" si="5">B16+C16</f>
        <v>14290607</v>
      </c>
      <c r="E16" s="4">
        <v>1195258.72</v>
      </c>
      <c r="F16" s="4">
        <v>1195258.72</v>
      </c>
      <c r="G16" s="4">
        <f t="shared" si="4"/>
        <v>13095348.279999999</v>
      </c>
    </row>
    <row r="17" spans="1:7" x14ac:dyDescent="0.2">
      <c r="A17" s="39" t="s">
        <v>20</v>
      </c>
      <c r="B17" s="4">
        <v>0</v>
      </c>
      <c r="C17" s="4">
        <v>0</v>
      </c>
      <c r="D17" s="4">
        <f t="shared" si="5"/>
        <v>0</v>
      </c>
      <c r="E17" s="4">
        <v>0</v>
      </c>
      <c r="F17" s="4">
        <v>0</v>
      </c>
      <c r="G17" s="4">
        <f t="shared" si="4"/>
        <v>0</v>
      </c>
    </row>
    <row r="18" spans="1:7" x14ac:dyDescent="0.2">
      <c r="A18" s="39" t="s">
        <v>43</v>
      </c>
      <c r="B18" s="4">
        <v>0</v>
      </c>
      <c r="C18" s="4">
        <v>0</v>
      </c>
      <c r="D18" s="4">
        <f t="shared" si="5"/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39" t="s">
        <v>44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39" t="s">
        <v>45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39" t="s">
        <v>4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6" t="s">
        <v>46</v>
      </c>
      <c r="B22" s="9">
        <f t="shared" ref="B22:G22" si="6">SUM(B23:B31)</f>
        <v>0</v>
      </c>
      <c r="C22" s="9">
        <f t="shared" si="6"/>
        <v>0</v>
      </c>
      <c r="D22" s="9">
        <f t="shared" si="6"/>
        <v>0</v>
      </c>
      <c r="E22" s="9">
        <f t="shared" si="6"/>
        <v>0</v>
      </c>
      <c r="F22" s="9">
        <f t="shared" si="6"/>
        <v>0</v>
      </c>
      <c r="G22" s="9">
        <f t="shared" si="6"/>
        <v>0</v>
      </c>
    </row>
    <row r="23" spans="1:7" x14ac:dyDescent="0.2">
      <c r="A23" s="39" t="s">
        <v>28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 t="shared" ref="G23:G31" si="7">D23-E23</f>
        <v>0</v>
      </c>
    </row>
    <row r="24" spans="1:7" x14ac:dyDescent="0.2">
      <c r="A24" s="39" t="s">
        <v>23</v>
      </c>
      <c r="B24" s="4">
        <v>0</v>
      </c>
      <c r="C24" s="4">
        <v>0</v>
      </c>
      <c r="D24" s="4">
        <f t="shared" ref="D24:D31" si="8">B24+C24</f>
        <v>0</v>
      </c>
      <c r="E24" s="4">
        <v>0</v>
      </c>
      <c r="F24" s="4">
        <v>0</v>
      </c>
      <c r="G24" s="4">
        <f t="shared" si="7"/>
        <v>0</v>
      </c>
    </row>
    <row r="25" spans="1:7" x14ac:dyDescent="0.2">
      <c r="A25" s="39" t="s">
        <v>29</v>
      </c>
      <c r="B25" s="4">
        <v>0</v>
      </c>
      <c r="C25" s="4">
        <v>0</v>
      </c>
      <c r="D25" s="4">
        <f t="shared" si="8"/>
        <v>0</v>
      </c>
      <c r="E25" s="4">
        <v>0</v>
      </c>
      <c r="F25" s="4">
        <v>0</v>
      </c>
      <c r="G25" s="4">
        <f t="shared" si="7"/>
        <v>0</v>
      </c>
    </row>
    <row r="26" spans="1:7" x14ac:dyDescent="0.2">
      <c r="A26" s="39" t="s">
        <v>47</v>
      </c>
      <c r="B26" s="4">
        <v>0</v>
      </c>
      <c r="C26" s="4">
        <v>0</v>
      </c>
      <c r="D26" s="4">
        <f t="shared" si="8"/>
        <v>0</v>
      </c>
      <c r="E26" s="4">
        <v>0</v>
      </c>
      <c r="F26" s="4">
        <v>0</v>
      </c>
      <c r="G26" s="4">
        <f t="shared" si="7"/>
        <v>0</v>
      </c>
    </row>
    <row r="27" spans="1:7" x14ac:dyDescent="0.2">
      <c r="A27" s="39" t="s">
        <v>21</v>
      </c>
      <c r="B27" s="4">
        <v>0</v>
      </c>
      <c r="C27" s="4">
        <v>0</v>
      </c>
      <c r="D27" s="4">
        <f t="shared" si="8"/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39" t="s">
        <v>5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39" t="s">
        <v>6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39" t="s">
        <v>48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39" t="s">
        <v>30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6" t="s">
        <v>31</v>
      </c>
      <c r="B32" s="9">
        <f t="shared" ref="B32:G32" si="9">SUM(B33:B36)</f>
        <v>0</v>
      </c>
      <c r="C32" s="9">
        <f t="shared" si="9"/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</row>
    <row r="33" spans="1:7" x14ac:dyDescent="0.2">
      <c r="A33" s="39" t="s">
        <v>49</v>
      </c>
      <c r="B33" s="4">
        <v>0</v>
      </c>
      <c r="C33" s="4">
        <v>0</v>
      </c>
      <c r="D33" s="4">
        <f>B33+C33</f>
        <v>0</v>
      </c>
      <c r="E33" s="4">
        <v>0</v>
      </c>
      <c r="F33" s="4">
        <v>0</v>
      </c>
      <c r="G33" s="4">
        <f t="shared" ref="G33:G36" si="10">D33-E33</f>
        <v>0</v>
      </c>
    </row>
    <row r="34" spans="1:7" ht="11.25" customHeight="1" x14ac:dyDescent="0.2">
      <c r="A34" s="39" t="s">
        <v>24</v>
      </c>
      <c r="B34" s="4">
        <v>0</v>
      </c>
      <c r="C34" s="4">
        <v>0</v>
      </c>
      <c r="D34" s="4">
        <f t="shared" ref="D34:D36" si="11">B34+C34</f>
        <v>0</v>
      </c>
      <c r="E34" s="4">
        <v>0</v>
      </c>
      <c r="F34" s="4">
        <v>0</v>
      </c>
      <c r="G34" s="4">
        <f t="shared" si="10"/>
        <v>0</v>
      </c>
    </row>
    <row r="35" spans="1:7" x14ac:dyDescent="0.2">
      <c r="A35" s="39" t="s">
        <v>32</v>
      </c>
      <c r="B35" s="4">
        <v>0</v>
      </c>
      <c r="C35" s="4">
        <v>0</v>
      </c>
      <c r="D35" s="4">
        <f t="shared" si="11"/>
        <v>0</v>
      </c>
      <c r="E35" s="4">
        <v>0</v>
      </c>
      <c r="F35" s="4">
        <v>0</v>
      </c>
      <c r="G35" s="4">
        <f t="shared" si="10"/>
        <v>0</v>
      </c>
    </row>
    <row r="36" spans="1:7" x14ac:dyDescent="0.2">
      <c r="A36" s="39" t="s">
        <v>7</v>
      </c>
      <c r="B36" s="4">
        <v>0</v>
      </c>
      <c r="C36" s="4">
        <v>0</v>
      </c>
      <c r="D36" s="4">
        <f t="shared" si="11"/>
        <v>0</v>
      </c>
      <c r="E36" s="4">
        <v>0</v>
      </c>
      <c r="F36" s="4">
        <v>0</v>
      </c>
      <c r="G36" s="4">
        <f t="shared" si="10"/>
        <v>0</v>
      </c>
    </row>
    <row r="37" spans="1:7" x14ac:dyDescent="0.2">
      <c r="A37" s="33" t="s">
        <v>55</v>
      </c>
      <c r="B37" s="12">
        <f t="shared" ref="B37:G37" si="12">SUM(B32+B22+B14+B5)</f>
        <v>14290607</v>
      </c>
      <c r="C37" s="12">
        <f t="shared" si="12"/>
        <v>0</v>
      </c>
      <c r="D37" s="12">
        <f t="shared" si="12"/>
        <v>14290607</v>
      </c>
      <c r="E37" s="12">
        <f t="shared" si="12"/>
        <v>1195258.72</v>
      </c>
      <c r="F37" s="12">
        <f t="shared" si="12"/>
        <v>1195258.72</v>
      </c>
      <c r="G37" s="12">
        <f t="shared" si="12"/>
        <v>13095348.279999999</v>
      </c>
    </row>
    <row r="39" spans="1:7" x14ac:dyDescent="0.2">
      <c r="A39" s="1" t="s">
        <v>125</v>
      </c>
    </row>
    <row r="46" spans="1:7" ht="11.25" customHeight="1" x14ac:dyDescent="0.2">
      <c r="B46" s="20" t="s">
        <v>142</v>
      </c>
      <c r="C46" s="20"/>
      <c r="D46" s="20"/>
      <c r="E46" s="20"/>
    </row>
    <row r="47" spans="1:7" x14ac:dyDescent="0.2">
      <c r="B47" s="21" t="s">
        <v>143</v>
      </c>
      <c r="C47" s="21"/>
      <c r="D47" s="21"/>
      <c r="E47" s="21"/>
    </row>
  </sheetData>
  <sheetProtection formatCells="0" formatColumns="0" formatRows="0" autoFilter="0"/>
  <mergeCells count="5">
    <mergeCell ref="B47:E47"/>
    <mergeCell ref="B2:F2"/>
    <mergeCell ref="G2:G3"/>
    <mergeCell ref="A1:G1"/>
    <mergeCell ref="B46:E46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2024-04-26T17:30:09Z</cp:lastPrinted>
  <dcterms:created xsi:type="dcterms:W3CDTF">2014-02-10T03:37:14Z</dcterms:created>
  <dcterms:modified xsi:type="dcterms:W3CDTF">2024-04-26T17:33:48Z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