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SEG entrega Cierres trimestrales\2024\1er Trim 2024\1. PT Formatos SIRET\"/>
    </mc:Choice>
  </mc:AlternateContent>
  <bookViews>
    <workbookView xWindow="0" yWindow="0" windowWidth="20490" windowHeight="7800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6" i="5" l="1"/>
  <c r="D63" i="5"/>
  <c r="D62" i="5"/>
  <c r="D51" i="5"/>
  <c r="C51" i="5"/>
  <c r="D50" i="5"/>
  <c r="C50" i="5"/>
  <c r="D29" i="5"/>
  <c r="C29" i="5"/>
  <c r="D21" i="5"/>
  <c r="C21" i="5"/>
  <c r="D16" i="5"/>
  <c r="C16" i="5"/>
  <c r="C127" i="3"/>
  <c r="D119" i="3"/>
  <c r="D118" i="3"/>
  <c r="D117" i="3"/>
  <c r="D116" i="3"/>
  <c r="D115" i="3"/>
  <c r="D114" i="3"/>
  <c r="D113" i="3"/>
  <c r="D112" i="3"/>
  <c r="D111" i="3"/>
  <c r="D110" i="3"/>
  <c r="C110" i="3"/>
  <c r="C82" i="3"/>
  <c r="C76" i="3"/>
  <c r="E64" i="3"/>
  <c r="C64" i="3"/>
  <c r="C56" i="3"/>
  <c r="H3" i="8" l="1"/>
  <c r="A3" i="8"/>
  <c r="H2" i="8"/>
  <c r="H1" i="8"/>
  <c r="A1" i="8"/>
  <c r="C31" i="7"/>
  <c r="C8" i="7"/>
  <c r="C40" i="7" s="1"/>
  <c r="C16" i="6"/>
  <c r="C8" i="6"/>
  <c r="C21" i="6" s="1"/>
  <c r="D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H2" i="3"/>
  <c r="H1" i="3"/>
  <c r="A1" i="3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A3" i="2"/>
  <c r="E2" i="2"/>
  <c r="E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<sst xmlns="http://schemas.openxmlformats.org/spreadsheetml/2006/main" count="837" uniqueCount="589">
  <si>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</si>
  <si>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</si>
  <si>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</si>
  <si>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</si>
  <si>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</si>
  <si>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</si>
  <si>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</si>
  <si>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</si>
  <si>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</si>
  <si>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</si>
  <si>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</si>
  <si>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</si>
  <si>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</si>
  <si>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</si>
  <si>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</si>
  <si>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</si>
  <si>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</si>
  <si>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</si>
  <si>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</si>
  <si>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</si>
  <si>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</si>
  <si>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</si>
  <si>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</si>
  <si>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</si>
  <si>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</si>
  <si>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</si>
  <si>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</si>
  <si>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</si>
  <si>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</si>
  <si>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</si>
  <si>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</si>
  <si>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</si>
  <si>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</si>
  <si>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</si>
  <si>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</si>
  <si>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</si>
  <si>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</si>
  <si>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</si>
  <si>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</si>
  <si>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</si>
  <si>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</si>
  <si>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</si>
  <si>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</si>
  <si>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</si>
  <si>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</si>
  <si>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</si>
  <si>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</si>
  <si>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</si>
  <si>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</si>
  <si>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</si>
  <si>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</si>
  <si>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</si>
  <si>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</si>
  <si>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</si>
  <si>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</si>
  <si>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</si>
  <si>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</si>
  <si>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</si>
  <si>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</si>
  <si>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</si>
  <si>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</si>
  <si>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</si>
  <si>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</si>
  <si>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</si>
  <si>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</si>
  <si>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</si>
  <si>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</si>
  <si>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</si>
  <si>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</si>
  <si>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</si>
  <si>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</si>
  <si>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</si>
  <si>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</si>
  <si>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</si>
  <si>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</si>
  <si>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</si>
  <si>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</si>
  <si>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</si>
  <si>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</si>
  <si>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</si>
  <si>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</si>
  <si>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</si>
  <si>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</si>
  <si>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</si>
  <si>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</si>
  <si>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</si>
  <si>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</si>
  <si>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</si>
  <si>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</si>
  <si>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</si>
  <si>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</si>
  <si>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</si>
  <si>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</si>
  <si>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</si>
  <si>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</si>
  <si>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</si>
  <si>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</si>
  <si>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</si>
  <si>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</si>
  <si>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</si>
  <si>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</si>
  <si>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</si>
  <si>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</si>
  <si>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</si>
  <si>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</si>
  <si>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</si>
  <si>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</si>
  <si>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</si>
  <si>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</si>
  <si>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</si>
  <si>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</si>
  <si>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</si>
  <si>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</si>
  <si>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</si>
  <si>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</si>
  <si>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</si>
  <si>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</si>
  <si>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</si>
  <si>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</si>
  <si>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</si>
  <si>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</si>
  <si>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</si>
  <si>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</si>
  <si>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</si>
  <si>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</si>
  <si>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</si>
  <si>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</si>
  <si>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</si>
  <si>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</si>
  <si>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</si>
  <si>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</si>
  <si>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</si>
  <si>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</si>
  <si>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</si>
  <si>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</si>
  <si>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</si>
  <si>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</si>
  <si>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</si>
  <si>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</si>
  <si>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</si>
  <si>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</si>
  <si>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</si>
  <si>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</si>
  <si>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</si>
  <si>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</si>
  <si>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</si>
  <si>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</si>
  <si>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</si>
  <si>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</si>
  <si>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</si>
  <si>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</si>
  <si>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</si>
  <si>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</si>
  <si>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</si>
  <si>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</si>
  <si>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</si>
  <si>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</si>
  <si>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</si>
  <si>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</si>
  <si>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</si>
  <si>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</si>
  <si>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</si>
  <si>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</si>
  <si>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</si>
  <si>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</si>
  <si>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</si>
  <si>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</si>
  <si>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</si>
  <si>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</si>
  <si>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</si>
  <si>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</si>
  <si>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</si>
  <si>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</si>
  <si>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</si>
  <si>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</si>
  <si>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</si>
  <si>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</si>
  <si>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</si>
  <si>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</si>
  <si>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</si>
  <si>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</si>
  <si>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</si>
  <si>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</si>
  <si>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</si>
  <si>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</si>
  <si>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</si>
  <si>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</si>
  <si>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</si>
  <si>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</si>
  <si>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</si>
  <si>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</si>
  <si>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</si>
  <si>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</si>
  <si>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</si>
  <si>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</si>
  <si>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</si>
  <si>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</si>
  <si>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</si>
  <si>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</si>
  <si>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</si>
  <si>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</si>
  <si>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</si>
  <si>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</si>
  <si>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</si>
  <si>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</si>
  <si>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</si>
  <si>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</si>
  <si>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</si>
  <si>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</si>
  <si>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</si>
  <si>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</si>
  <si>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</si>
  <si>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</si>
  <si>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</si>
  <si>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</si>
  <si>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</si>
  <si>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</si>
  <si>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</si>
  <si>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</si>
  <si>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</si>
  <si>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</si>
  <si>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</si>
  <si>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</si>
  <si>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</si>
  <si>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</si>
  <si>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</si>
  <si>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</si>
  <si>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</si>
  <si>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</si>
  <si>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</si>
  <si>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</si>
  <si>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</si>
  <si>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</si>
  <si>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</si>
  <si>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</si>
  <si>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</si>
  <si>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</si>
  <si>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</si>
  <si>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</si>
  <si>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</si>
  <si>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</si>
  <si>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</si>
  <si>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</si>
  <si>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</si>
  <si>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</si>
  <si>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</si>
  <si>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</si>
  <si>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</si>
  <si>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</si>
  <si>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</si>
  <si>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</si>
  <si>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</si>
  <si>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</si>
  <si>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</si>
  <si>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</si>
  <si>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</si>
  <si>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</si>
  <si>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</si>
  <si>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</si>
  <si>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</si>
  <si>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</si>
  <si>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</si>
  <si>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</si>
  <si>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</si>
  <si>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</si>
  <si>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</si>
  <si>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</si>
  <si>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</si>
  <si>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</si>
  <si>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</si>
  <si>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</si>
  <si>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</si>
  <si>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</si>
  <si>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</si>
  <si>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</si>
  <si>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</si>
  <si>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</si>
  <si>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</si>
  <si>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</si>
  <si>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</si>
  <si>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</si>
  <si>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</si>
  <si>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</si>
  <si>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</si>
  <si>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</si>
  <si>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</si>
  <si>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</si>
  <si>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</si>
  <si>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</si>
  <si>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</si>
  <si>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</si>
  <si>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</si>
  <si>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</si>
  <si>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</si>
  <si>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</si>
  <si>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</si>
  <si>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</si>
  <si>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</si>
  <si>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</si>
  <si>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</si>
  <si>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</si>
  <si>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</si>
  <si>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</si>
  <si>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</si>
  <si>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</si>
  <si>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</si>
  <si>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</si>
  <si>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</si>
  <si>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</si>
  <si>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</si>
  <si>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</si>
  <si>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</si>
  <si>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</si>
  <si>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</si>
  <si>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</si>
  <si>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</si>
  <si>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</si>
  <si>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</si>
  <si>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</si>
  <si>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</si>
  <si>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</si>
  <si>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</si>
  <si>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</si>
  <si>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</si>
  <si>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</si>
  <si>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</si>
  <si>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</si>
  <si>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</si>
  <si>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</si>
  <si>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</si>
  <si>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</si>
  <si>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</si>
  <si>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</si>
  <si>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</si>
  <si>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</si>
  <si>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</si>
  <si>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</si>
  <si>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</si>
  <si>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</si>
  <si>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</si>
  <si>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</si>
  <si>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</si>
  <si>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</si>
  <si>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</si>
  <si>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</si>
  <si>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</si>
  <si>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</si>
  <si>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</si>
  <si>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</si>
  <si>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</si>
  <si>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</si>
  <si>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</si>
  <si>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</si>
  <si>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</si>
  <si>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</si>
  <si>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</si>
  <si>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</si>
  <si>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</si>
  <si>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</si>
  <si>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</si>
  <si>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</si>
  <si>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</si>
  <si>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</si>
  <si>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</si>
  <si>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</si>
  <si>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</si>
  <si>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</si>
  <si>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</si>
  <si>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</si>
  <si>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</si>
  <si>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</si>
  <si>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</si>
  <si>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</si>
  <si>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</si>
  <si>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</si>
  <si>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</si>
  <si>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</si>
  <si>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</si>
  <si>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</si>
  <si>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</si>
  <si>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</si>
  <si>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</si>
  <si>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</si>
  <si>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</si>
  <si>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</si>
  <si>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</si>
  <si>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</si>
  <si>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</si>
  <si>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</si>
  <si>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</si>
  <si>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</si>
  <si>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</si>
  <si>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</si>
  <si>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</si>
  <si>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</si>
  <si>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</si>
  <si>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</si>
  <si>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</si>
  <si>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</si>
  <si>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</si>
  <si>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</si>
  <si>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</si>
  <si>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</si>
  <si>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</si>
  <si>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</si>
  <si>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</si>
  <si>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</si>
  <si>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</si>
  <si>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</si>
  <si>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</si>
  <si>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</si>
  <si>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</si>
  <si>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</si>
  <si>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</si>
  <si>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</si>
  <si>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</si>
  <si>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</si>
  <si>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</si>
  <si>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</si>
  <si>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</si>
  <si>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</si>
  <si>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</si>
  <si>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</si>
  <si>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</si>
  <si>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</si>
  <si>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</si>
  <si>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</si>
  <si>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</si>
  <si>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</si>
  <si>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</si>
  <si>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</si>
  <si>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</si>
  <si>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</si>
  <si>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</si>
  <si>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</si>
  <si>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</si>
  <si>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</si>
  <si>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</si>
  <si>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</si>
  <si>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</si>
  <si>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</si>
  <si>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</si>
  <si>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</si>
  <si>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</si>
  <si>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</si>
  <si>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</si>
  <si>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</si>
  <si>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</si>
  <si>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</si>
  <si>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</si>
  <si>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</si>
  <si>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</si>
  <si>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</si>
  <si>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</si>
  <si>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</si>
  <si>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</si>
  <si>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</si>
  <si>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</si>
  <si>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</si>
  <si>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</si>
  <si>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</si>
  <si>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</si>
  <si>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</si>
  <si>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</si>
  <si>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</si>
  <si>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</si>
  <si>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</si>
  <si>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</si>
  <si>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</si>
  <si>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</si>
  <si>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</si>
  <si>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</si>
  <si>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</si>
  <si>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</si>
  <si>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</si>
  <si>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</si>
  <si>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</si>
  <si>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</si>
  <si>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</si>
  <si>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</si>
  <si>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</si>
  <si>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</si>
  <si>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</si>
  <si>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</si>
  <si>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</si>
  <si>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</si>
  <si>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</si>
  <si>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</si>
  <si>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</si>
  <si>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</si>
  <si>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</si>
  <si>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</si>
  <si>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</si>
  <si>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</si>
  <si>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</si>
  <si>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</si>
  <si>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</si>
  <si>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</si>
  <si>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</si>
  <si>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</si>
  <si>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</si>
  <si>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</si>
  <si>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</si>
  <si>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</si>
  <si>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</si>
  <si>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</si>
  <si>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</si>
  <si>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</si>
  <si>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</si>
  <si>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</si>
  <si>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</si>
  <si>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</si>
  <si>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</si>
  <si>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</si>
  <si>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</si>
  <si>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</si>
  <si>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</si>
  <si>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</si>
  <si>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</si>
  <si>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</si>
  <si>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</si>
  <si>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</si>
  <si>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</si>
  <si>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</si>
  <si>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</si>
  <si>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</si>
  <si>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</si>
  <si>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</si>
  <si>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</si>
  <si>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</si>
  <si>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</si>
  <si>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</si>
  <si>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</si>
  <si>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</si>
  <si>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</si>
  <si>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</si>
  <si>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</si>
  <si>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</si>
  <si>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</si>
  <si>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</si>
  <si>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</si>
  <si>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</si>
  <si>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</si>
  <si>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</si>
  <si>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</si>
  <si>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</si>
  <si>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</si>
  <si>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</si>
  <si>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</si>
  <si>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</si>
  <si>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</si>
  <si>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</si>
  <si>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</si>
  <si>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</si>
  <si>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</si>
  <si>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</si>
  <si>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</si>
  <si>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</si>
  <si>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</si>
  <si>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</si>
  <si>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</si>
  <si>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</si>
  <si>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</si>
  <si>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</si>
  <si>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</si>
  <si>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</si>
  <si>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</si>
  <si>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</si>
  <si>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</si>
  <si>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</si>
  <si>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</si>
  <si>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</si>
  <si>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</si>
  <si>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</si>
  <si>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</si>
  <si>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</si>
  <si>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</si>
  <si>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</si>
  <si>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</si>
  <si>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</si>
  <si>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</si>
  <si>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</si>
  <si>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</si>
  <si>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</si>
  <si>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</si>
  <si>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</si>
  <si>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</si>
  <si>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31 de marzo de 2024</t>
  </si>
  <si>
    <t>Municipio Dolores Hidalgo 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</si>
</sst>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35">
    <xf numFmtId="0" fontId="0" fillId="0" borderId="0"/>
    <xf numFmtId="0" fontId="2" fillId="0" borderId="13"/>
    <xf numFmtId="43" fontId="2" fillId="0" borderId="13" applyFont="0" applyFill="0" applyBorder="0" applyAlignment="0" applyProtection="0"/>
    <xf numFmtId="0" fontId="2" fillId="0" borderId="13"/>
    <xf numFmtId="0" fontId="14" fillId="0" borderId="13"/>
    <xf numFmtId="0" fontId="16" fillId="0" borderId="13"/>
    <xf numFmtId="0" fontId="2" fillId="0" borderId="13"/>
    <xf numFmtId="0" fontId="2" fillId="0" borderId="13"/>
    <xf numFmtId="9" fontId="2" fillId="0" borderId="13" applyFont="0" applyFill="0" applyBorder="0" applyAlignment="0" applyProtection="0"/>
    <xf numFmtId="0" fontId="17" fillId="0" borderId="13"/>
    <xf numFmtId="0" fontId="17" fillId="0" borderId="13"/>
    <xf numFmtId="0" fontId="2" fillId="0" borderId="13"/>
    <xf numFmtId="0" fontId="18" fillId="0" borderId="13" applyNumberFormat="0" applyFill="0" applyBorder="0" applyAlignment="0" applyProtection="0"/>
    <xf numFmtId="0" fontId="17" fillId="0" borderId="13"/>
    <xf numFmtId="0" fontId="2" fillId="0" borderId="13"/>
    <xf numFmtId="9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5" fillId="0" borderId="13" applyFont="0" applyFill="0" applyBorder="0" applyAlignment="0" applyProtection="0"/>
    <xf numFmtId="43" fontId="2" fillId="0" borderId="13" applyFont="0" applyFill="0" applyBorder="0" applyAlignment="0" applyProtection="0"/>
    <xf numFmtId="43" fontId="15" fillId="0" borderId="13" applyFont="0" applyFill="0" applyBorder="0" applyAlignment="0" applyProtection="0"/>
    <xf numFmtId="0" fontId="1" fillId="0" borderId="13"/>
    <xf numFmtId="167" fontId="1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5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5" fillId="0" borderId="13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5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5" fillId="0" borderId="10" xfId="0" applyFont="1" applyBorder="1"/>
    <xf numFmtId="0" fontId="7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5" fillId="0" borderId="12" xfId="0" applyFont="1" applyBorder="1"/>
    <xf numFmtId="0" fontId="9" fillId="0" borderId="0" xfId="0" applyFont="1"/>
    <xf numFmtId="10" fontId="9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horizontal="right" vertical="center" wrapText="1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center"/>
    </xf>
    <xf numFmtId="4" fontId="9" fillId="0" borderId="17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0" fontId="8" fillId="2" borderId="17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5" fillId="0" borderId="19" xfId="0" applyFont="1" applyBorder="1"/>
    <xf numFmtId="4" fontId="8" fillId="0" borderId="19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4" fontId="3" fillId="0" borderId="17" xfId="0" applyNumberFormat="1" applyFont="1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vertical="center"/>
    </xf>
    <xf numFmtId="4" fontId="9" fillId="0" borderId="19" xfId="0" applyNumberFormat="1" applyFont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3" fillId="2" borderId="20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6" fillId="0" borderId="10" xfId="0" applyFont="1" applyBorder="1"/>
    <xf numFmtId="10" fontId="8" fillId="2" borderId="13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3" xfId="0" applyFont="1" applyFill="1" applyBorder="1"/>
    <xf numFmtId="10" fontId="10" fillId="4" borderId="13" xfId="0" applyNumberFormat="1" applyFont="1" applyFill="1" applyBorder="1"/>
    <xf numFmtId="0" fontId="11" fillId="5" borderId="13" xfId="0" applyFont="1" applyFill="1" applyBorder="1"/>
    <xf numFmtId="0" fontId="11" fillId="5" borderId="13" xfId="0" applyFont="1" applyFill="1" applyBorder="1" applyAlignment="1">
      <alignment horizontal="center"/>
    </xf>
    <xf numFmtId="10" fontId="11" fillId="5" borderId="1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right" vertical="center"/>
    </xf>
    <xf numFmtId="4" fontId="9" fillId="6" borderId="13" xfId="0" applyNumberFormat="1" applyFont="1" applyFill="1" applyBorder="1"/>
    <xf numFmtId="0" fontId="11" fillId="7" borderId="13" xfId="0" applyFont="1" applyFill="1" applyBorder="1"/>
    <xf numFmtId="0" fontId="8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/>
    <xf numFmtId="0" fontId="9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/>
    </xf>
    <xf numFmtId="49" fontId="3" fillId="0" borderId="18" xfId="0" applyNumberFormat="1" applyFont="1" applyBorder="1" applyAlignment="1">
      <alignment vertical="center"/>
    </xf>
    <xf numFmtId="49" fontId="5" fillId="0" borderId="18" xfId="0" applyNumberFormat="1" applyFont="1" applyBorder="1"/>
    <xf numFmtId="0" fontId="3" fillId="0" borderId="18" xfId="0" applyFont="1" applyBorder="1" applyAlignment="1">
      <alignment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4" fontId="13" fillId="0" borderId="13" xfId="13" applyNumberFormat="1" applyFont="1"/>
    <xf numFmtId="4" fontId="13" fillId="0" borderId="13" xfId="13" applyNumberFormat="1" applyFont="1"/>
    <xf numFmtId="4" fontId="13" fillId="0" borderId="13" xfId="13" applyNumberFormat="1" applyFont="1"/>
    <xf numFmtId="4" fontId="13" fillId="0" borderId="13" xfId="13" applyNumberFormat="1" applyFont="1"/>
    <xf numFmtId="4" fontId="13" fillId="0" borderId="13" xfId="13" applyNumberFormat="1" applyFont="1"/>
    <xf numFmtId="4" fontId="13" fillId="0" borderId="13" xfId="13" applyNumberFormat="1" applyFont="1"/>
    <xf numFmtId="4" fontId="13" fillId="0" borderId="13" xfId="13" applyNumberFormat="1" applyFont="1"/>
    <xf numFmtId="4" fontId="13" fillId="0" borderId="13" xfId="13" applyNumberFormat="1" applyFont="1"/>
    <xf numFmtId="4" fontId="19" fillId="0" borderId="13" xfId="9" applyNumberFormat="1" applyFont="1"/>
    <xf numFmtId="4" fontId="19" fillId="0" borderId="13" xfId="10" applyNumberFormat="1" applyFont="1"/>
    <xf numFmtId="4" fontId="20" fillId="0" borderId="13" xfId="10" applyNumberFormat="1" applyFont="1"/>
    <xf numFmtId="4" fontId="15" fillId="0" borderId="13" xfId="3" applyNumberFormat="1" applyFont="1" applyFill="1" applyBorder="1" applyAlignment="1" applyProtection="1">
      <alignment vertical="top"/>
      <protection locked="0"/>
    </xf>
    <xf numFmtId="4" fontId="20" fillId="9" borderId="27" xfId="14" applyNumberFormat="1" applyFont="1" applyFill="1" applyBorder="1" applyAlignment="1">
      <alignment horizontal="right" vertical="center" wrapText="1" indent="1"/>
    </xf>
    <xf numFmtId="4" fontId="20" fillId="9" borderId="27" xfId="14" applyNumberFormat="1" applyFont="1" applyFill="1" applyBorder="1" applyAlignment="1">
      <alignment horizontal="right" vertical="center"/>
    </xf>
    <xf numFmtId="4" fontId="13" fillId="0" borderId="27" xfId="14" applyNumberFormat="1" applyFont="1" applyFill="1" applyBorder="1" applyAlignment="1">
      <alignment horizontal="right" vertical="center" wrapText="1" indent="1"/>
    </xf>
    <xf numFmtId="4" fontId="19" fillId="0" borderId="28" xfId="14" applyNumberFormat="1" applyFont="1" applyBorder="1" applyAlignment="1">
      <alignment horizontal="right" vertical="center" wrapText="1" indent="1"/>
    </xf>
    <xf numFmtId="4" fontId="19" fillId="0" borderId="29" xfId="14" applyNumberFormat="1" applyFont="1" applyBorder="1" applyAlignment="1">
      <alignment horizontal="right" vertical="center" wrapText="1" indent="1"/>
    </xf>
    <xf numFmtId="4" fontId="19" fillId="0" borderId="30" xfId="14" applyNumberFormat="1" applyFont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center" vertical="center"/>
    </xf>
    <xf numFmtId="0" fontId="4" fillId="0" borderId="20" xfId="0" applyFont="1" applyBorder="1" applyAlignment="1"/>
    <xf numFmtId="0" fontId="3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/>
    <xf numFmtId="0" fontId="5" fillId="0" borderId="0" xfId="0" applyFont="1" applyAlignment="1">
      <alignment horizontal="left" vertical="top" wrapText="1"/>
    </xf>
    <xf numFmtId="0" fontId="0" fillId="0" borderId="0" xfId="0" applyAlignment="1"/>
    <xf numFmtId="0" fontId="3" fillId="2" borderId="21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8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4" xfId="0" applyFont="1" applyBorder="1" applyAlignment="1"/>
    <xf numFmtId="0" fontId="3" fillId="2" borderId="18" xfId="0" applyFont="1" applyFill="1" applyBorder="1" applyAlignment="1">
      <alignment horizontal="center" vertical="center"/>
    </xf>
    <xf numFmtId="0" fontId="4" fillId="0" borderId="16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/>
    <xf numFmtId="4" fontId="19" fillId="0" borderId="13" xfId="10" applyNumberFormat="1" applyFont="1"/>
  </cellXfs>
  <cellStyles count="35">
    <cellStyle name="Hipervínculo 2" xfId="12"/>
    <cellStyle name="Millares 2" xfId="2"/>
    <cellStyle name="Millares 2 2" xfId="16"/>
    <cellStyle name="Millares 2 2 2" xfId="30"/>
    <cellStyle name="Millares 2 3" xfId="17"/>
    <cellStyle name="Millares 2 3 2" xfId="31"/>
    <cellStyle name="Millares 2 4" xfId="22"/>
    <cellStyle name="Millares 3" xfId="20"/>
    <cellStyle name="Millares 3 2" xfId="34"/>
    <cellStyle name="Millares 4" xfId="18"/>
    <cellStyle name="Millares 4 2" xfId="32"/>
    <cellStyle name="Millares 5" xfId="19"/>
    <cellStyle name="Millares 6" xfId="33"/>
    <cellStyle name="Normal" xfId="0" builtinId="0"/>
    <cellStyle name="Normal 2" xfId="3"/>
    <cellStyle name="Normal 2 2" xfId="4"/>
    <cellStyle name="Normal 2 3" xfId="10"/>
    <cellStyle name="Normal 2 4" xfId="23"/>
    <cellStyle name="Normal 3" xfId="9"/>
    <cellStyle name="Normal 3 2" xfId="11"/>
    <cellStyle name="Normal 3 2 2" xfId="14"/>
    <cellStyle name="Normal 3 2 2 2" xfId="28"/>
    <cellStyle name="Normal 3 2 3" xfId="27"/>
    <cellStyle name="Normal 3 3" xfId="13"/>
    <cellStyle name="Normal 4" xfId="5"/>
    <cellStyle name="Normal 5" xfId="6"/>
    <cellStyle name="Normal 5 2" xfId="24"/>
    <cellStyle name="Normal 56" xfId="7"/>
    <cellStyle name="Normal 56 2" xfId="25"/>
    <cellStyle name="Normal 6" xfId="1"/>
    <cellStyle name="Normal 7" xfId="21"/>
    <cellStyle name="Porcentaje 2" xfId="8"/>
    <cellStyle name="Porcentaje 2 2" xfId="26"/>
    <cellStyle name="Porcentaje 3" xfId="15"/>
    <cellStyle name="Porcentaje 4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sqref="A1:B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18" t="s">
        <v>588</v>
      </c>
      <c r="B1" s="119"/>
      <c r="C1" s="71" t="s">
        <v>0</v>
      </c>
      <c r="D1" s="72">
        <v>2024</v>
      </c>
    </row>
    <row r="2" spans="1:4" ht="11.25" customHeight="1">
      <c r="A2" s="120" t="s">
        <v>1</v>
      </c>
      <c r="B2" s="121"/>
      <c r="C2" s="73" t="s">
        <v>2</v>
      </c>
      <c r="D2" s="74" t="s">
        <v>3</v>
      </c>
    </row>
    <row r="3" spans="1:4" ht="11.25" customHeight="1">
      <c r="A3" s="120" t="s">
        <v>587</v>
      </c>
      <c r="B3" s="121"/>
      <c r="C3" s="73" t="s">
        <v>4</v>
      </c>
      <c r="D3" s="75">
        <v>1</v>
      </c>
    </row>
    <row r="4" spans="1:4" ht="11.25" customHeight="1">
      <c r="A4" s="124" t="s">
        <v>5</v>
      </c>
      <c r="B4" s="125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5" spans="1:2" ht="9.75" customHeight="1">
      <c r="A35" s="11" t="s">
        <v>56</v>
      </c>
      <c r="B35" s="76" t="s">
        <v>57</v>
      </c>
    </row>
    <row r="36" spans="1:2" ht="9.75" customHeight="1">
      <c r="A36" s="11" t="s">
        <v>58</v>
      </c>
      <c r="B36" s="76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76" t="s">
        <v>62</v>
      </c>
    </row>
    <row r="40" spans="1:2" ht="9.75" customHeight="1">
      <c r="A40" s="8"/>
      <c r="B40" s="76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22" t="s">
        <v>66</v>
      </c>
      <c r="B45" s="123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C13" sqref="C13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26" t="str">
        <f>ESF!A1</f>
        <v>Municipio Dolores Hidalgo CIN</v>
      </c>
      <c r="B1" s="121"/>
      <c r="C1" s="121"/>
      <c r="D1" s="77" t="s">
        <v>0</v>
      </c>
      <c r="E1" s="78">
        <f>'Notas a los Edos Financieros'!D1</f>
        <v>2024</v>
      </c>
    </row>
    <row r="2" spans="1:5" ht="11.25" customHeight="1">
      <c r="A2" s="126" t="s">
        <v>67</v>
      </c>
      <c r="B2" s="121"/>
      <c r="C2" s="121"/>
      <c r="D2" s="77" t="s">
        <v>2</v>
      </c>
      <c r="E2" s="78" t="str">
        <f>'Notas a los Edos Financieros'!D2</f>
        <v>Trimestral</v>
      </c>
    </row>
    <row r="3" spans="1:5" ht="11.25" customHeight="1">
      <c r="A3" s="126" t="str">
        <f>ESF!A3</f>
        <v>Del 01 de enero al 31 de marzo de 2024</v>
      </c>
      <c r="B3" s="121"/>
      <c r="C3" s="121"/>
      <c r="D3" s="77" t="s">
        <v>4</v>
      </c>
      <c r="E3" s="78">
        <f>'Notas a los Edos Financieros'!D3</f>
        <v>1</v>
      </c>
    </row>
    <row r="4" spans="1:5" ht="11.25" customHeight="1">
      <c r="A4" s="126" t="s">
        <v>5</v>
      </c>
      <c r="B4" s="121"/>
      <c r="C4" s="121"/>
      <c r="D4" s="79"/>
      <c r="E4" s="79"/>
    </row>
    <row r="5" spans="1:5" ht="9.75" customHeight="1">
      <c r="A5" s="80" t="s">
        <v>68</v>
      </c>
      <c r="B5" s="81"/>
      <c r="C5" s="81"/>
      <c r="D5" s="82"/>
      <c r="E5" s="81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81" t="s">
        <v>69</v>
      </c>
      <c r="B7" s="81"/>
      <c r="C7" s="81"/>
      <c r="D7" s="82"/>
      <c r="E7" s="81"/>
    </row>
    <row r="8" spans="1:5" ht="9.75" customHeight="1">
      <c r="A8" s="83" t="s">
        <v>70</v>
      </c>
      <c r="B8" s="83" t="s">
        <v>71</v>
      </c>
      <c r="C8" s="84" t="s">
        <v>72</v>
      </c>
      <c r="D8" s="85" t="s">
        <v>73</v>
      </c>
      <c r="E8" s="84" t="s">
        <v>74</v>
      </c>
    </row>
    <row r="9" spans="1:5" ht="9.75" customHeight="1">
      <c r="A9" s="18">
        <v>4000</v>
      </c>
      <c r="B9" s="19" t="s">
        <v>11</v>
      </c>
      <c r="C9" s="20">
        <v>319913919</v>
      </c>
      <c r="D9" s="21"/>
      <c r="E9" s="16"/>
    </row>
    <row r="10" spans="1:5" ht="9.75" customHeight="1">
      <c r="A10" s="18">
        <v>4100</v>
      </c>
      <c r="B10" s="19" t="s">
        <v>75</v>
      </c>
      <c r="C10" s="101">
        <v>49640170.880000003</v>
      </c>
      <c r="D10" s="21"/>
      <c r="E10" s="16"/>
    </row>
    <row r="11" spans="1:5" ht="11.25" customHeight="1">
      <c r="A11" s="18">
        <v>4110</v>
      </c>
      <c r="B11" s="19" t="s">
        <v>76</v>
      </c>
      <c r="C11" s="101">
        <v>38196627.289999999</v>
      </c>
      <c r="D11" s="21" t="str">
        <f t="shared" ref="D11:D20" si="0">IFERROR(C11/$C$12,"")</f>
        <v/>
      </c>
      <c r="E11" s="16"/>
    </row>
    <row r="12" spans="1:5" ht="9.75" customHeight="1">
      <c r="A12" s="22">
        <v>4111</v>
      </c>
      <c r="B12" s="1" t="s">
        <v>77</v>
      </c>
      <c r="C12" s="100">
        <v>0</v>
      </c>
      <c r="D12" s="21" t="str">
        <f t="shared" si="0"/>
        <v/>
      </c>
      <c r="E12" s="16"/>
    </row>
    <row r="13" spans="1:5" ht="9.75" customHeight="1">
      <c r="A13" s="22">
        <v>4112</v>
      </c>
      <c r="B13" s="1" t="s">
        <v>78</v>
      </c>
      <c r="C13" s="100">
        <v>36954008.890000001</v>
      </c>
      <c r="D13" s="21" t="str">
        <f t="shared" si="0"/>
        <v/>
      </c>
      <c r="E13" s="16"/>
    </row>
    <row r="14" spans="1:5" ht="9.75" customHeight="1">
      <c r="A14" s="22">
        <v>4113</v>
      </c>
      <c r="B14" s="1" t="s">
        <v>79</v>
      </c>
      <c r="C14" s="100">
        <v>33789.49</v>
      </c>
      <c r="D14" s="21" t="str">
        <f t="shared" si="0"/>
        <v/>
      </c>
      <c r="E14" s="16"/>
    </row>
    <row r="15" spans="1:5" ht="9.75" customHeight="1">
      <c r="A15" s="22">
        <v>4114</v>
      </c>
      <c r="B15" s="1" t="s">
        <v>80</v>
      </c>
      <c r="C15" s="100">
        <v>0</v>
      </c>
      <c r="D15" s="21" t="str">
        <f t="shared" si="0"/>
        <v/>
      </c>
      <c r="E15" s="16"/>
    </row>
    <row r="16" spans="1:5" ht="9.75" customHeight="1">
      <c r="A16" s="22">
        <v>4115</v>
      </c>
      <c r="B16" s="1" t="s">
        <v>81</v>
      </c>
      <c r="C16" s="100">
        <v>0</v>
      </c>
      <c r="D16" s="21" t="str">
        <f t="shared" si="0"/>
        <v/>
      </c>
      <c r="E16" s="16"/>
    </row>
    <row r="17" spans="1:5" ht="9.75" customHeight="1">
      <c r="A17" s="22">
        <v>4116</v>
      </c>
      <c r="B17" s="1" t="s">
        <v>82</v>
      </c>
      <c r="C17" s="100">
        <v>0</v>
      </c>
      <c r="D17" s="21" t="str">
        <f t="shared" si="0"/>
        <v/>
      </c>
      <c r="E17" s="16"/>
    </row>
    <row r="18" spans="1:5" ht="9.75" customHeight="1">
      <c r="A18" s="22">
        <v>4117</v>
      </c>
      <c r="B18" s="1" t="s">
        <v>83</v>
      </c>
      <c r="C18" s="100">
        <v>1208828.9099999999</v>
      </c>
      <c r="D18" s="21" t="str">
        <f t="shared" si="0"/>
        <v/>
      </c>
      <c r="E18" s="16"/>
    </row>
    <row r="19" spans="1:5" ht="9.75" customHeight="1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14.25" customHeight="1">
      <c r="A27" s="18">
        <v>4130</v>
      </c>
      <c r="B27" s="19" t="s">
        <v>92</v>
      </c>
      <c r="C27" s="102">
        <v>712099.38</v>
      </c>
      <c r="D27" s="21">
        <f t="shared" ref="D27:D29" si="2">IFERROR(C27/$C$27,"")</f>
        <v>1</v>
      </c>
      <c r="E27" s="16"/>
    </row>
    <row r="28" spans="1:5" ht="12.75" customHeight="1">
      <c r="A28" s="22">
        <v>4131</v>
      </c>
      <c r="B28" s="1" t="s">
        <v>93</v>
      </c>
      <c r="C28" s="102">
        <v>712099.38</v>
      </c>
      <c r="D28" s="21">
        <f t="shared" si="2"/>
        <v>1</v>
      </c>
      <c r="E28" s="16"/>
    </row>
    <row r="29" spans="1:5" ht="9.75" customHeight="1">
      <c r="A29" s="22">
        <v>4132</v>
      </c>
      <c r="B29" s="24" t="s">
        <v>94</v>
      </c>
      <c r="C29" s="23">
        <v>0</v>
      </c>
      <c r="D29" s="21">
        <f t="shared" si="2"/>
        <v>0</v>
      </c>
      <c r="E29" s="16"/>
    </row>
    <row r="30" spans="1:5" ht="13.5" customHeight="1">
      <c r="A30" s="18">
        <v>4140</v>
      </c>
      <c r="B30" s="19" t="s">
        <v>95</v>
      </c>
      <c r="C30" s="103">
        <v>6394378.0899999999</v>
      </c>
      <c r="D30" s="21">
        <f t="shared" ref="D30:D35" si="3">IFERROR(C30/$C$30,"")</f>
        <v>1</v>
      </c>
      <c r="E30" s="16"/>
    </row>
    <row r="31" spans="1:5" ht="12.75" customHeight="1">
      <c r="A31" s="22">
        <v>4141</v>
      </c>
      <c r="B31" s="1" t="s">
        <v>96</v>
      </c>
      <c r="C31" s="103">
        <v>1983876.41</v>
      </c>
      <c r="D31" s="21">
        <f t="shared" si="3"/>
        <v>0.31025322276493661</v>
      </c>
      <c r="E31" s="16"/>
    </row>
    <row r="32" spans="1:5" ht="12.75" customHeight="1">
      <c r="A32" s="22">
        <v>4143</v>
      </c>
      <c r="B32" s="1" t="s">
        <v>97</v>
      </c>
      <c r="C32" s="103">
        <v>4410501.68</v>
      </c>
      <c r="D32" s="21">
        <f t="shared" si="3"/>
        <v>0.68974677723506339</v>
      </c>
      <c r="E32" s="16"/>
    </row>
    <row r="33" spans="1:5" ht="9.75" customHeight="1">
      <c r="A33" s="22">
        <v>4144</v>
      </c>
      <c r="B33" s="1" t="s">
        <v>98</v>
      </c>
      <c r="C33" s="103">
        <v>0</v>
      </c>
      <c r="D33" s="21">
        <f t="shared" si="3"/>
        <v>0</v>
      </c>
      <c r="E33" s="16"/>
    </row>
    <row r="34" spans="1:5" ht="9.75" customHeight="1">
      <c r="A34" s="22">
        <v>4145</v>
      </c>
      <c r="B34" s="24" t="s">
        <v>99</v>
      </c>
      <c r="C34" s="103">
        <v>0</v>
      </c>
      <c r="D34" s="21">
        <f t="shared" si="3"/>
        <v>0</v>
      </c>
      <c r="E34" s="16"/>
    </row>
    <row r="35" spans="1:5" ht="9.75" customHeight="1">
      <c r="A35" s="22">
        <v>4149</v>
      </c>
      <c r="B35" s="1" t="s">
        <v>100</v>
      </c>
      <c r="C35" s="103">
        <v>0</v>
      </c>
      <c r="D35" s="21">
        <f t="shared" si="3"/>
        <v>0</v>
      </c>
      <c r="E35" s="16"/>
    </row>
    <row r="36" spans="1:5" ht="14.25" customHeight="1">
      <c r="A36" s="18">
        <v>4150</v>
      </c>
      <c r="B36" s="19" t="s">
        <v>101</v>
      </c>
      <c r="C36" s="104">
        <v>3264266.83</v>
      </c>
      <c r="D36" s="21">
        <f t="shared" ref="D36:D38" si="4">IFERROR(C36/$C$36,"")</f>
        <v>1</v>
      </c>
      <c r="E36" s="16"/>
    </row>
    <row r="37" spans="1:5" ht="13.5" customHeight="1">
      <c r="A37" s="22">
        <v>4151</v>
      </c>
      <c r="B37" s="1" t="s">
        <v>101</v>
      </c>
      <c r="C37" s="104">
        <v>3264266.83</v>
      </c>
      <c r="D37" s="21">
        <f t="shared" si="4"/>
        <v>1</v>
      </c>
      <c r="E37" s="16"/>
    </row>
    <row r="38" spans="1:5" ht="12.75" customHeight="1">
      <c r="A38" s="22">
        <v>4154</v>
      </c>
      <c r="B38" s="24" t="s">
        <v>102</v>
      </c>
      <c r="C38" s="104">
        <v>0</v>
      </c>
      <c r="D38" s="21">
        <f t="shared" si="4"/>
        <v>0</v>
      </c>
      <c r="E38" s="16"/>
    </row>
    <row r="39" spans="1:5" ht="12.75" customHeight="1">
      <c r="A39" s="18">
        <v>4160</v>
      </c>
      <c r="B39" s="19" t="s">
        <v>103</v>
      </c>
      <c r="C39" s="105">
        <v>1072799.29</v>
      </c>
      <c r="D39" s="21">
        <f t="shared" ref="D39:D47" si="5">IFERROR(C39/$C$39,"")</f>
        <v>1</v>
      </c>
      <c r="E39" s="16"/>
    </row>
    <row r="40" spans="1:5" ht="12.75" customHeight="1">
      <c r="A40" s="22">
        <v>4161</v>
      </c>
      <c r="B40" s="1" t="s">
        <v>104</v>
      </c>
      <c r="C40" s="105">
        <v>0</v>
      </c>
      <c r="D40" s="21">
        <f t="shared" si="5"/>
        <v>0</v>
      </c>
      <c r="E40" s="16"/>
    </row>
    <row r="41" spans="1:5" ht="12" customHeight="1">
      <c r="A41" s="22">
        <v>4162</v>
      </c>
      <c r="B41" s="1" t="s">
        <v>105</v>
      </c>
      <c r="C41" s="105">
        <v>575847.63</v>
      </c>
      <c r="D41" s="21">
        <f t="shared" si="5"/>
        <v>0.5367710767220959</v>
      </c>
      <c r="E41" s="16"/>
    </row>
    <row r="42" spans="1:5" ht="12.75" customHeight="1">
      <c r="A42" s="22">
        <v>4163</v>
      </c>
      <c r="B42" s="1" t="s">
        <v>106</v>
      </c>
      <c r="C42" s="105">
        <v>62709.48</v>
      </c>
      <c r="D42" s="21">
        <f t="shared" si="5"/>
        <v>5.8454065531680206E-2</v>
      </c>
      <c r="E42" s="16"/>
    </row>
    <row r="43" spans="1:5" ht="9.75" customHeight="1">
      <c r="A43" s="22">
        <v>4164</v>
      </c>
      <c r="B43" s="1" t="s">
        <v>107</v>
      </c>
      <c r="C43" s="105">
        <v>0</v>
      </c>
      <c r="D43" s="21">
        <f t="shared" si="5"/>
        <v>0</v>
      </c>
      <c r="E43" s="16"/>
    </row>
    <row r="44" spans="1:5" ht="9.75" customHeight="1">
      <c r="A44" s="22">
        <v>4165</v>
      </c>
      <c r="B44" s="1" t="s">
        <v>108</v>
      </c>
      <c r="C44" s="105">
        <v>0</v>
      </c>
      <c r="D44" s="21">
        <f t="shared" si="5"/>
        <v>0</v>
      </c>
      <c r="E44" s="16"/>
    </row>
    <row r="45" spans="1:5" ht="9.75" customHeight="1">
      <c r="A45" s="22">
        <v>4166</v>
      </c>
      <c r="B45" s="24" t="s">
        <v>109</v>
      </c>
      <c r="C45" s="105">
        <v>0</v>
      </c>
      <c r="D45" s="21">
        <f t="shared" si="5"/>
        <v>0</v>
      </c>
      <c r="E45" s="16"/>
    </row>
    <row r="46" spans="1:5" ht="9.75" customHeight="1">
      <c r="A46" s="22">
        <v>4168</v>
      </c>
      <c r="B46" s="1" t="s">
        <v>110</v>
      </c>
      <c r="C46" s="105">
        <v>0</v>
      </c>
      <c r="D46" s="21">
        <f t="shared" si="5"/>
        <v>0</v>
      </c>
      <c r="E46" s="16"/>
    </row>
    <row r="47" spans="1:5" ht="9.75" customHeight="1">
      <c r="A47" s="22">
        <v>4169</v>
      </c>
      <c r="B47" s="1" t="s">
        <v>111</v>
      </c>
      <c r="C47" s="105">
        <v>434242.18</v>
      </c>
      <c r="D47" s="21">
        <f t="shared" si="5"/>
        <v>0.4047748577462239</v>
      </c>
      <c r="E47" s="16"/>
    </row>
    <row r="48" spans="1:5" ht="9.75" customHeight="1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>
      <c r="A57" s="18">
        <v>4200</v>
      </c>
      <c r="B57" s="25" t="s">
        <v>121</v>
      </c>
      <c r="C57" s="106">
        <v>270273748.12</v>
      </c>
      <c r="D57" s="21"/>
      <c r="E57" s="16"/>
    </row>
    <row r="58" spans="1:5" ht="9.75" customHeight="1">
      <c r="A58" s="18">
        <v>4210</v>
      </c>
      <c r="B58" s="25" t="s">
        <v>122</v>
      </c>
      <c r="C58" s="106">
        <v>154564415.91999999</v>
      </c>
      <c r="D58" s="21">
        <f t="shared" ref="D58:D63" si="7">IFERROR(C58/$C$58,"")</f>
        <v>1</v>
      </c>
      <c r="E58" s="16"/>
    </row>
    <row r="59" spans="1:5" ht="9.75" customHeight="1">
      <c r="A59" s="22">
        <v>4211</v>
      </c>
      <c r="B59" s="1" t="s">
        <v>123</v>
      </c>
      <c r="C59" s="106">
        <v>70929977.129999995</v>
      </c>
      <c r="D59" s="21">
        <f t="shared" si="7"/>
        <v>0.45890237224273012</v>
      </c>
      <c r="E59" s="16"/>
    </row>
    <row r="60" spans="1:5" ht="9.75" customHeight="1">
      <c r="A60" s="22">
        <v>4212</v>
      </c>
      <c r="B60" s="1" t="s">
        <v>124</v>
      </c>
      <c r="C60" s="106">
        <v>82368600</v>
      </c>
      <c r="D60" s="21">
        <f t="shared" si="7"/>
        <v>0.53290791098148127</v>
      </c>
      <c r="E60" s="16"/>
    </row>
    <row r="61" spans="1:5" ht="9.75" customHeight="1">
      <c r="A61" s="22">
        <v>4213</v>
      </c>
      <c r="B61" s="1" t="s">
        <v>125</v>
      </c>
      <c r="C61" s="106">
        <v>0</v>
      </c>
      <c r="D61" s="21">
        <f t="shared" si="7"/>
        <v>0</v>
      </c>
      <c r="E61" s="16"/>
    </row>
    <row r="62" spans="1:5" ht="9.75" customHeight="1">
      <c r="A62" s="22">
        <v>4214</v>
      </c>
      <c r="B62" s="1" t="s">
        <v>126</v>
      </c>
      <c r="C62" s="106">
        <v>1265838.79</v>
      </c>
      <c r="D62" s="21">
        <f t="shared" si="7"/>
        <v>8.1897167757886621E-3</v>
      </c>
      <c r="E62" s="16"/>
    </row>
    <row r="63" spans="1:5" ht="9.75" customHeight="1">
      <c r="A63" s="22">
        <v>4215</v>
      </c>
      <c r="B63" s="1" t="s">
        <v>127</v>
      </c>
      <c r="C63" s="106">
        <v>0</v>
      </c>
      <c r="D63" s="21">
        <f t="shared" si="7"/>
        <v>0</v>
      </c>
      <c r="E63" s="16"/>
    </row>
    <row r="64" spans="1:5" ht="9.75" customHeight="1">
      <c r="A64" s="18">
        <v>4220</v>
      </c>
      <c r="B64" s="19" t="s">
        <v>128</v>
      </c>
      <c r="C64" s="106">
        <v>115709332.2</v>
      </c>
      <c r="D64" s="21">
        <f t="shared" ref="D64:D68" si="8">IFERROR(C64/$C$64,"")</f>
        <v>1</v>
      </c>
      <c r="E64" s="16"/>
    </row>
    <row r="65" spans="1:5" ht="9.75" customHeight="1">
      <c r="A65" s="22">
        <v>4221</v>
      </c>
      <c r="B65" s="1" t="s">
        <v>129</v>
      </c>
      <c r="C65" s="106">
        <v>115709332.2</v>
      </c>
      <c r="D65" s="21">
        <f t="shared" si="8"/>
        <v>1</v>
      </c>
      <c r="E65" s="16"/>
    </row>
    <row r="66" spans="1:5" ht="9.75" customHeight="1">
      <c r="A66" s="22">
        <v>4223</v>
      </c>
      <c r="B66" s="1" t="s">
        <v>130</v>
      </c>
      <c r="C66" s="106">
        <v>0</v>
      </c>
      <c r="D66" s="21">
        <f t="shared" si="8"/>
        <v>0</v>
      </c>
      <c r="E66" s="16"/>
    </row>
    <row r="67" spans="1:5" ht="9.75" customHeight="1">
      <c r="A67" s="22">
        <v>4225</v>
      </c>
      <c r="B67" s="1" t="s">
        <v>131</v>
      </c>
      <c r="C67" s="106">
        <v>0</v>
      </c>
      <c r="D67" s="21">
        <f t="shared" si="8"/>
        <v>0</v>
      </c>
      <c r="E67" s="16"/>
    </row>
    <row r="68" spans="1:5" ht="9.75" customHeight="1">
      <c r="A68" s="22">
        <v>4227</v>
      </c>
      <c r="B68" s="1" t="s">
        <v>132</v>
      </c>
      <c r="C68" s="106">
        <v>0</v>
      </c>
      <c r="D68" s="21">
        <f t="shared" si="8"/>
        <v>0</v>
      </c>
      <c r="E68" s="16"/>
    </row>
    <row r="69" spans="1:5" ht="9.75" customHeight="1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81" t="s">
        <v>152</v>
      </c>
      <c r="B92" s="81"/>
      <c r="C92" s="81"/>
      <c r="D92" s="82"/>
      <c r="E92" s="81"/>
    </row>
    <row r="93" spans="1:5" ht="9.75" customHeight="1">
      <c r="A93" s="83" t="s">
        <v>70</v>
      </c>
      <c r="B93" s="83" t="s">
        <v>71</v>
      </c>
      <c r="C93" s="84" t="s">
        <v>72</v>
      </c>
      <c r="D93" s="85" t="s">
        <v>73</v>
      </c>
      <c r="E93" s="84" t="s">
        <v>74</v>
      </c>
    </row>
    <row r="94" spans="1:5" ht="9.75" customHeight="1">
      <c r="A94" s="26">
        <v>5000</v>
      </c>
      <c r="B94" s="19" t="s">
        <v>13</v>
      </c>
      <c r="C94" s="107">
        <v>177696366.72</v>
      </c>
      <c r="D94" s="21"/>
      <c r="E94" s="1"/>
    </row>
    <row r="95" spans="1:5" ht="9.75" customHeight="1">
      <c r="A95" s="26">
        <v>5100</v>
      </c>
      <c r="B95" s="19" t="s">
        <v>153</v>
      </c>
      <c r="C95" s="107">
        <v>133656407.17999999</v>
      </c>
      <c r="D95" s="21"/>
      <c r="E95" s="1"/>
    </row>
    <row r="96" spans="1:5" ht="9.75" customHeight="1">
      <c r="A96" s="26">
        <v>5110</v>
      </c>
      <c r="B96" s="19" t="s">
        <v>154</v>
      </c>
      <c r="C96" s="107">
        <v>41754152.899999991</v>
      </c>
      <c r="D96" s="21">
        <f t="shared" ref="D96:D102" si="14">IFERROR(C96/$C$96,"")</f>
        <v>1</v>
      </c>
      <c r="E96" s="1"/>
    </row>
    <row r="97" spans="1:5" ht="9.75" customHeight="1">
      <c r="A97" s="27">
        <v>5111</v>
      </c>
      <c r="B97" s="1" t="s">
        <v>155</v>
      </c>
      <c r="C97" s="107">
        <v>28859987</v>
      </c>
      <c r="D97" s="21">
        <f t="shared" si="14"/>
        <v>0.69118842068521535</v>
      </c>
      <c r="E97" s="1"/>
    </row>
    <row r="98" spans="1:5" ht="9.75" customHeight="1">
      <c r="A98" s="27">
        <v>5112</v>
      </c>
      <c r="B98" s="1" t="s">
        <v>156</v>
      </c>
      <c r="C98" s="107">
        <v>40098</v>
      </c>
      <c r="D98" s="21">
        <f t="shared" si="14"/>
        <v>9.6033561250861846E-4</v>
      </c>
      <c r="E98" s="1"/>
    </row>
    <row r="99" spans="1:5" ht="9.75" customHeight="1">
      <c r="A99" s="27">
        <v>5113</v>
      </c>
      <c r="B99" s="1" t="s">
        <v>157</v>
      </c>
      <c r="C99" s="107">
        <v>1555810.74</v>
      </c>
      <c r="D99" s="21">
        <f t="shared" si="14"/>
        <v>3.7261221505945109E-2</v>
      </c>
      <c r="E99" s="1"/>
    </row>
    <row r="100" spans="1:5" ht="9.75" customHeight="1">
      <c r="A100" s="27">
        <v>5114</v>
      </c>
      <c r="B100" s="1" t="s">
        <v>158</v>
      </c>
      <c r="C100" s="107">
        <v>3619785.5</v>
      </c>
      <c r="D100" s="21">
        <f t="shared" si="14"/>
        <v>8.6692825709320062E-2</v>
      </c>
      <c r="E100" s="1"/>
    </row>
    <row r="101" spans="1:5" ht="11.25" customHeight="1">
      <c r="A101" s="27">
        <v>5115</v>
      </c>
      <c r="B101" s="1" t="s">
        <v>159</v>
      </c>
      <c r="C101" s="107">
        <v>7678471.6600000001</v>
      </c>
      <c r="D101" s="21">
        <f t="shared" si="14"/>
        <v>0.18389719648701103</v>
      </c>
      <c r="E101" s="1"/>
    </row>
    <row r="102" spans="1:5" ht="9.75" customHeight="1">
      <c r="A102" s="27">
        <v>5116</v>
      </c>
      <c r="B102" s="1" t="s">
        <v>160</v>
      </c>
      <c r="C102" s="107">
        <v>0</v>
      </c>
      <c r="D102" s="21">
        <f t="shared" si="14"/>
        <v>0</v>
      </c>
      <c r="E102" s="1"/>
    </row>
    <row r="103" spans="1:5" ht="9.75" customHeight="1">
      <c r="A103" s="26">
        <v>5120</v>
      </c>
      <c r="B103" s="19" t="s">
        <v>161</v>
      </c>
      <c r="C103" s="107">
        <v>10189525.970000001</v>
      </c>
      <c r="D103" s="21">
        <f t="shared" ref="D103:D112" si="15">IFERROR(C103/$C$103,"")</f>
        <v>1</v>
      </c>
      <c r="E103" s="1"/>
    </row>
    <row r="104" spans="1:5" ht="9.75" customHeight="1">
      <c r="A104" s="27">
        <v>5121</v>
      </c>
      <c r="B104" s="1" t="s">
        <v>162</v>
      </c>
      <c r="C104" s="107">
        <v>1178074.1200000001</v>
      </c>
      <c r="D104" s="21">
        <f t="shared" si="15"/>
        <v>0.11561618503829182</v>
      </c>
      <c r="E104" s="1"/>
    </row>
    <row r="105" spans="1:5" ht="9.75" customHeight="1">
      <c r="A105" s="27">
        <v>5122</v>
      </c>
      <c r="B105" s="1" t="s">
        <v>163</v>
      </c>
      <c r="C105" s="107">
        <v>0</v>
      </c>
      <c r="D105" s="21">
        <f t="shared" si="15"/>
        <v>0</v>
      </c>
      <c r="E105" s="1"/>
    </row>
    <row r="106" spans="1:5" ht="9.75" customHeight="1">
      <c r="A106" s="27">
        <v>5123</v>
      </c>
      <c r="B106" s="1" t="s">
        <v>164</v>
      </c>
      <c r="C106" s="107">
        <v>0</v>
      </c>
      <c r="D106" s="21">
        <f t="shared" si="15"/>
        <v>0</v>
      </c>
      <c r="E106" s="1"/>
    </row>
    <row r="107" spans="1:5" ht="9.75" customHeight="1">
      <c r="A107" s="27">
        <v>5124</v>
      </c>
      <c r="B107" s="1" t="s">
        <v>165</v>
      </c>
      <c r="C107" s="107">
        <v>141144.67000000001</v>
      </c>
      <c r="D107" s="21">
        <f t="shared" si="15"/>
        <v>1.3851936823710751E-2</v>
      </c>
      <c r="E107" s="1"/>
    </row>
    <row r="108" spans="1:5" ht="9.75" customHeight="1">
      <c r="A108" s="27">
        <v>5125</v>
      </c>
      <c r="B108" s="1" t="s">
        <v>166</v>
      </c>
      <c r="C108" s="107">
        <v>17900</v>
      </c>
      <c r="D108" s="21">
        <f t="shared" si="15"/>
        <v>1.7567058617546268E-3</v>
      </c>
      <c r="E108" s="1"/>
    </row>
    <row r="109" spans="1:5" ht="9.75" customHeight="1">
      <c r="A109" s="27">
        <v>5126</v>
      </c>
      <c r="B109" s="1" t="s">
        <v>167</v>
      </c>
      <c r="C109" s="107">
        <v>5896890.8399999999</v>
      </c>
      <c r="D109" s="21">
        <f t="shared" si="15"/>
        <v>0.57872082149470194</v>
      </c>
      <c r="E109" s="1"/>
    </row>
    <row r="110" spans="1:5" ht="9.75" customHeight="1">
      <c r="A110" s="27">
        <v>5127</v>
      </c>
      <c r="B110" s="1" t="s">
        <v>168</v>
      </c>
      <c r="C110" s="107">
        <v>1291843.69</v>
      </c>
      <c r="D110" s="21">
        <f t="shared" si="15"/>
        <v>0.12678152975942608</v>
      </c>
      <c r="E110" s="1"/>
    </row>
    <row r="111" spans="1:5" ht="9.75" customHeight="1">
      <c r="A111" s="27">
        <v>5128</v>
      </c>
      <c r="B111" s="1" t="s">
        <v>169</v>
      </c>
      <c r="C111" s="107">
        <v>140946.82</v>
      </c>
      <c r="D111" s="21">
        <f t="shared" si="15"/>
        <v>1.3832519826238785E-2</v>
      </c>
      <c r="E111" s="1"/>
    </row>
    <row r="112" spans="1:5" ht="9.75" customHeight="1">
      <c r="A112" s="27">
        <v>5129</v>
      </c>
      <c r="B112" s="1" t="s">
        <v>170</v>
      </c>
      <c r="C112" s="107">
        <v>1522725.83</v>
      </c>
      <c r="D112" s="21">
        <f t="shared" si="15"/>
        <v>0.14944030119587595</v>
      </c>
      <c r="E112" s="1"/>
    </row>
    <row r="113" spans="1:5" ht="9.75" customHeight="1">
      <c r="A113" s="26">
        <v>5130</v>
      </c>
      <c r="B113" s="19" t="s">
        <v>171</v>
      </c>
      <c r="C113" s="107">
        <v>81712728.310000002</v>
      </c>
      <c r="D113" s="21">
        <f t="shared" ref="D113:D122" si="16">IFERROR(C113/$C$113,"")</f>
        <v>1</v>
      </c>
      <c r="E113" s="1"/>
    </row>
    <row r="114" spans="1:5" ht="9.75" customHeight="1">
      <c r="A114" s="27">
        <v>5131</v>
      </c>
      <c r="B114" s="1" t="s">
        <v>172</v>
      </c>
      <c r="C114" s="107">
        <v>10722715.6</v>
      </c>
      <c r="D114" s="21">
        <f t="shared" si="16"/>
        <v>0.13122454508336071</v>
      </c>
      <c r="E114" s="1"/>
    </row>
    <row r="115" spans="1:5" ht="9.75" customHeight="1">
      <c r="A115" s="27">
        <v>5132</v>
      </c>
      <c r="B115" s="1" t="s">
        <v>173</v>
      </c>
      <c r="C115" s="107">
        <v>758537.32</v>
      </c>
      <c r="D115" s="21">
        <f t="shared" si="16"/>
        <v>9.2829762962053763E-3</v>
      </c>
      <c r="E115" s="1"/>
    </row>
    <row r="116" spans="1:5" ht="9.75" customHeight="1">
      <c r="A116" s="27">
        <v>5133</v>
      </c>
      <c r="B116" s="1" t="s">
        <v>174</v>
      </c>
      <c r="C116" s="107">
        <v>969903.81</v>
      </c>
      <c r="D116" s="21">
        <f t="shared" si="16"/>
        <v>1.1869678446182823E-2</v>
      </c>
      <c r="E116" s="1"/>
    </row>
    <row r="117" spans="1:5" ht="9.75" customHeight="1">
      <c r="A117" s="27">
        <v>5134</v>
      </c>
      <c r="B117" s="1" t="s">
        <v>175</v>
      </c>
      <c r="C117" s="107">
        <v>436575.22</v>
      </c>
      <c r="D117" s="21">
        <f t="shared" si="16"/>
        <v>5.3428055705560364E-3</v>
      </c>
      <c r="E117" s="1"/>
    </row>
    <row r="118" spans="1:5" ht="9.75" customHeight="1">
      <c r="A118" s="27">
        <v>5135</v>
      </c>
      <c r="B118" s="1" t="s">
        <v>176</v>
      </c>
      <c r="C118" s="107">
        <v>1502018.47</v>
      </c>
      <c r="D118" s="21">
        <f t="shared" si="16"/>
        <v>1.8381695251952358E-2</v>
      </c>
      <c r="E118" s="1"/>
    </row>
    <row r="119" spans="1:5" ht="9.75" customHeight="1">
      <c r="A119" s="27">
        <v>5136</v>
      </c>
      <c r="B119" s="1" t="s">
        <v>177</v>
      </c>
      <c r="C119" s="107">
        <v>2299213.4</v>
      </c>
      <c r="D119" s="21">
        <f t="shared" si="16"/>
        <v>2.8137763204739576E-2</v>
      </c>
      <c r="E119" s="1"/>
    </row>
    <row r="120" spans="1:5" ht="9.75" customHeight="1">
      <c r="A120" s="27">
        <v>5137</v>
      </c>
      <c r="B120" s="1" t="s">
        <v>178</v>
      </c>
      <c r="C120" s="107">
        <v>657421.82999999996</v>
      </c>
      <c r="D120" s="21">
        <f t="shared" si="16"/>
        <v>8.0455253862762605E-3</v>
      </c>
      <c r="E120" s="1"/>
    </row>
    <row r="121" spans="1:5" ht="9.75" customHeight="1">
      <c r="A121" s="27">
        <v>5138</v>
      </c>
      <c r="B121" s="1" t="s">
        <v>179</v>
      </c>
      <c r="C121" s="107">
        <v>4602431.1399999997</v>
      </c>
      <c r="D121" s="21">
        <f t="shared" si="16"/>
        <v>5.6324531504313435E-2</v>
      </c>
      <c r="E121" s="1"/>
    </row>
    <row r="122" spans="1:5" ht="9.75" customHeight="1">
      <c r="A122" s="27">
        <v>5139</v>
      </c>
      <c r="B122" s="1" t="s">
        <v>180</v>
      </c>
      <c r="C122" s="107">
        <v>59763911.520000003</v>
      </c>
      <c r="D122" s="21">
        <f t="shared" si="16"/>
        <v>0.73139047925641343</v>
      </c>
      <c r="E122" s="1"/>
    </row>
    <row r="123" spans="1:5" ht="9.75" customHeight="1">
      <c r="A123" s="26">
        <v>5200</v>
      </c>
      <c r="B123" s="19" t="s">
        <v>181</v>
      </c>
      <c r="C123" s="107">
        <v>19630461.799999997</v>
      </c>
      <c r="D123" s="21"/>
      <c r="E123" s="1"/>
    </row>
    <row r="124" spans="1:5" ht="9.75" customHeight="1">
      <c r="A124" s="26">
        <v>5210</v>
      </c>
      <c r="B124" s="19" t="s">
        <v>182</v>
      </c>
      <c r="C124" s="107">
        <v>7575294.0099999998</v>
      </c>
      <c r="D124" s="21">
        <f t="shared" ref="D124:D126" si="17">IFERROR(C124/$C$124,"")</f>
        <v>1</v>
      </c>
      <c r="E124" s="1"/>
    </row>
    <row r="125" spans="1:5" ht="9.75" customHeight="1">
      <c r="A125" s="27">
        <v>5211</v>
      </c>
      <c r="B125" s="1" t="s">
        <v>183</v>
      </c>
      <c r="C125" s="107">
        <v>0</v>
      </c>
      <c r="D125" s="21">
        <f t="shared" si="17"/>
        <v>0</v>
      </c>
      <c r="E125" s="1"/>
    </row>
    <row r="126" spans="1:5" ht="9.75" customHeight="1">
      <c r="A126" s="27">
        <v>5212</v>
      </c>
      <c r="B126" s="1" t="s">
        <v>184</v>
      </c>
      <c r="C126" s="107">
        <v>7575294.0099999998</v>
      </c>
      <c r="D126" s="21">
        <f t="shared" si="17"/>
        <v>1</v>
      </c>
      <c r="E126" s="1"/>
    </row>
    <row r="127" spans="1:5" ht="9.75" customHeight="1">
      <c r="A127" s="26">
        <v>5220</v>
      </c>
      <c r="B127" s="19" t="s">
        <v>185</v>
      </c>
      <c r="C127" s="107">
        <v>0</v>
      </c>
      <c r="D127" s="21" t="str">
        <f t="shared" ref="D127:D129" si="18">IFERROR(C127/$C$127,"")</f>
        <v/>
      </c>
      <c r="E127" s="1"/>
    </row>
    <row r="128" spans="1:5" ht="9.75" customHeight="1">
      <c r="A128" s="27">
        <v>5221</v>
      </c>
      <c r="B128" s="1" t="s">
        <v>186</v>
      </c>
      <c r="C128" s="107">
        <v>0</v>
      </c>
      <c r="D128" s="21" t="str">
        <f t="shared" si="18"/>
        <v/>
      </c>
      <c r="E128" s="1"/>
    </row>
    <row r="129" spans="1:5" ht="9.75" customHeight="1">
      <c r="A129" s="27">
        <v>5222</v>
      </c>
      <c r="B129" s="1" t="s">
        <v>187</v>
      </c>
      <c r="C129" s="107">
        <v>0</v>
      </c>
      <c r="D129" s="21" t="str">
        <f t="shared" si="18"/>
        <v/>
      </c>
      <c r="E129" s="1"/>
    </row>
    <row r="130" spans="1:5" ht="9.75" customHeight="1">
      <c r="A130" s="26">
        <v>5230</v>
      </c>
      <c r="B130" s="19" t="s">
        <v>130</v>
      </c>
      <c r="C130" s="107">
        <v>3390907.71</v>
      </c>
      <c r="D130" s="21">
        <f t="shared" ref="D130:D132" si="19">IFERROR(C130/$C$130,"")</f>
        <v>1</v>
      </c>
      <c r="E130" s="1"/>
    </row>
    <row r="131" spans="1:5" ht="9.75" customHeight="1">
      <c r="A131" s="27">
        <v>5231</v>
      </c>
      <c r="B131" s="1" t="s">
        <v>188</v>
      </c>
      <c r="C131" s="107">
        <v>3390907.71</v>
      </c>
      <c r="D131" s="21">
        <f t="shared" si="19"/>
        <v>1</v>
      </c>
      <c r="E131" s="1"/>
    </row>
    <row r="132" spans="1:5" ht="9.75" customHeight="1">
      <c r="A132" s="27">
        <v>5232</v>
      </c>
      <c r="B132" s="1" t="s">
        <v>189</v>
      </c>
      <c r="C132" s="107">
        <v>0</v>
      </c>
      <c r="D132" s="21">
        <f t="shared" si="19"/>
        <v>0</v>
      </c>
      <c r="E132" s="1"/>
    </row>
    <row r="133" spans="1:5" ht="9.75" customHeight="1">
      <c r="A133" s="26">
        <v>5240</v>
      </c>
      <c r="B133" s="19" t="s">
        <v>190</v>
      </c>
      <c r="C133" s="107">
        <v>3490978.9299999997</v>
      </c>
      <c r="D133" s="21">
        <f t="shared" ref="D133:D137" si="20">IFERROR(C133/$C$133,"")</f>
        <v>1</v>
      </c>
      <c r="E133" s="1"/>
    </row>
    <row r="134" spans="1:5" ht="9.75" customHeight="1">
      <c r="A134" s="27">
        <v>5241</v>
      </c>
      <c r="B134" s="1" t="s">
        <v>191</v>
      </c>
      <c r="C134" s="107">
        <v>1652858.94</v>
      </c>
      <c r="D134" s="21">
        <f t="shared" si="20"/>
        <v>0.47346574503673677</v>
      </c>
      <c r="E134" s="1"/>
    </row>
    <row r="135" spans="1:5" ht="9.75" customHeight="1">
      <c r="A135" s="27">
        <v>5242</v>
      </c>
      <c r="B135" s="1" t="s">
        <v>192</v>
      </c>
      <c r="C135" s="107">
        <v>1258500</v>
      </c>
      <c r="D135" s="21">
        <f t="shared" si="20"/>
        <v>0.36050060032874509</v>
      </c>
      <c r="E135" s="1"/>
    </row>
    <row r="136" spans="1:5" ht="9.75" customHeight="1">
      <c r="A136" s="27">
        <v>5243</v>
      </c>
      <c r="B136" s="1" t="s">
        <v>193</v>
      </c>
      <c r="C136" s="107">
        <v>532835.98</v>
      </c>
      <c r="D136" s="21">
        <f t="shared" si="20"/>
        <v>0.15263225321156551</v>
      </c>
      <c r="E136" s="1"/>
    </row>
    <row r="137" spans="1:5" ht="9.75" customHeight="1">
      <c r="A137" s="27">
        <v>5244</v>
      </c>
      <c r="B137" s="1" t="s">
        <v>194</v>
      </c>
      <c r="C137" s="107">
        <v>46784.01</v>
      </c>
      <c r="D137" s="21">
        <f t="shared" si="20"/>
        <v>1.3401401422952732E-2</v>
      </c>
      <c r="E137" s="1"/>
    </row>
    <row r="138" spans="1:5" ht="9.75" customHeight="1">
      <c r="A138" s="26">
        <v>5250</v>
      </c>
      <c r="B138" s="19" t="s">
        <v>131</v>
      </c>
      <c r="C138" s="107">
        <v>5173281.1500000004</v>
      </c>
      <c r="D138" s="21">
        <f t="shared" ref="D138:D141" si="21">IFERROR(C138/$C$138,"")</f>
        <v>1</v>
      </c>
      <c r="E138" s="1"/>
    </row>
    <row r="139" spans="1:5" ht="9.75" customHeight="1">
      <c r="A139" s="27">
        <v>5251</v>
      </c>
      <c r="B139" s="1" t="s">
        <v>195</v>
      </c>
      <c r="C139" s="107">
        <v>2062397</v>
      </c>
      <c r="D139" s="21">
        <f t="shared" si="21"/>
        <v>0.39866323522741459</v>
      </c>
      <c r="E139" s="1"/>
    </row>
    <row r="140" spans="1:5" ht="9.75" customHeight="1">
      <c r="A140" s="27">
        <v>5252</v>
      </c>
      <c r="B140" s="1" t="s">
        <v>196</v>
      </c>
      <c r="C140" s="107">
        <v>1178586</v>
      </c>
      <c r="D140" s="21">
        <f t="shared" si="21"/>
        <v>0.22782175679742439</v>
      </c>
      <c r="E140" s="1"/>
    </row>
    <row r="141" spans="1:5" ht="9.75" customHeight="1">
      <c r="A141" s="27">
        <v>5259</v>
      </c>
      <c r="B141" s="1" t="s">
        <v>197</v>
      </c>
      <c r="C141" s="107">
        <v>1932298.15</v>
      </c>
      <c r="D141" s="21">
        <f t="shared" si="21"/>
        <v>0.37351500797516096</v>
      </c>
      <c r="E141" s="1"/>
    </row>
    <row r="142" spans="1:5" ht="9.75" customHeight="1">
      <c r="A142" s="26">
        <v>5260</v>
      </c>
      <c r="B142" s="19" t="s">
        <v>198</v>
      </c>
      <c r="C142" s="107">
        <v>0</v>
      </c>
      <c r="D142" s="21" t="str">
        <f t="shared" ref="D142:D144" si="22">IFERROR(C142/$C$142,"")</f>
        <v/>
      </c>
      <c r="E142" s="1"/>
    </row>
    <row r="143" spans="1:5" ht="9.75" customHeight="1">
      <c r="A143" s="27">
        <v>5261</v>
      </c>
      <c r="B143" s="1" t="s">
        <v>199</v>
      </c>
      <c r="C143" s="107">
        <v>0</v>
      </c>
      <c r="D143" s="21" t="str">
        <f t="shared" si="22"/>
        <v/>
      </c>
      <c r="E143" s="1"/>
    </row>
    <row r="144" spans="1:5" ht="9.75" customHeight="1">
      <c r="A144" s="27">
        <v>5262</v>
      </c>
      <c r="B144" s="1" t="s">
        <v>200</v>
      </c>
      <c r="C144" s="107">
        <v>0</v>
      </c>
      <c r="D144" s="21" t="str">
        <f t="shared" si="22"/>
        <v/>
      </c>
      <c r="E144" s="1"/>
    </row>
    <row r="145" spans="1:5" ht="9.75" customHeight="1">
      <c r="A145" s="26">
        <v>5270</v>
      </c>
      <c r="B145" s="19" t="s">
        <v>201</v>
      </c>
      <c r="C145" s="107">
        <v>0</v>
      </c>
      <c r="D145" s="21" t="str">
        <f t="shared" ref="D145:D146" si="23">IFERROR(C145/$C$145,"")</f>
        <v/>
      </c>
      <c r="E145" s="1"/>
    </row>
    <row r="146" spans="1:5" ht="9.75" customHeight="1">
      <c r="A146" s="27">
        <v>5271</v>
      </c>
      <c r="B146" s="1" t="s">
        <v>202</v>
      </c>
      <c r="C146" s="107">
        <v>0</v>
      </c>
      <c r="D146" s="21" t="str">
        <f t="shared" si="23"/>
        <v/>
      </c>
      <c r="E146" s="1"/>
    </row>
    <row r="147" spans="1:5" ht="9.75" customHeight="1">
      <c r="A147" s="26">
        <v>5280</v>
      </c>
      <c r="B147" s="19" t="s">
        <v>203</v>
      </c>
      <c r="C147" s="107">
        <v>0</v>
      </c>
      <c r="D147" s="21" t="str">
        <f t="shared" ref="D147:D152" si="24">IFERROR(C147/$C$147,"")</f>
        <v/>
      </c>
      <c r="E147" s="1"/>
    </row>
    <row r="148" spans="1:5" ht="9.75" customHeight="1">
      <c r="A148" s="27">
        <v>5281</v>
      </c>
      <c r="B148" s="1" t="s">
        <v>204</v>
      </c>
      <c r="C148" s="107">
        <v>0</v>
      </c>
      <c r="D148" s="21" t="str">
        <f t="shared" si="24"/>
        <v/>
      </c>
      <c r="E148" s="1"/>
    </row>
    <row r="149" spans="1:5" ht="9.75" customHeight="1">
      <c r="A149" s="27">
        <v>5282</v>
      </c>
      <c r="B149" s="1" t="s">
        <v>205</v>
      </c>
      <c r="C149" s="107">
        <v>0</v>
      </c>
      <c r="D149" s="21" t="str">
        <f t="shared" si="24"/>
        <v/>
      </c>
      <c r="E149" s="1"/>
    </row>
    <row r="150" spans="1:5" ht="9.75" customHeight="1">
      <c r="A150" s="27">
        <v>5283</v>
      </c>
      <c r="B150" s="1" t="s">
        <v>206</v>
      </c>
      <c r="C150" s="107">
        <v>0</v>
      </c>
      <c r="D150" s="21" t="str">
        <f t="shared" si="24"/>
        <v/>
      </c>
      <c r="E150" s="1"/>
    </row>
    <row r="151" spans="1:5" ht="9.75" customHeight="1">
      <c r="A151" s="27">
        <v>5284</v>
      </c>
      <c r="B151" s="1" t="s">
        <v>207</v>
      </c>
      <c r="C151" s="107">
        <v>0</v>
      </c>
      <c r="D151" s="21" t="str">
        <f t="shared" si="24"/>
        <v/>
      </c>
      <c r="E151" s="1"/>
    </row>
    <row r="152" spans="1:5" ht="9.75" customHeight="1">
      <c r="A152" s="27">
        <v>5285</v>
      </c>
      <c r="B152" s="1" t="s">
        <v>208</v>
      </c>
      <c r="C152" s="107">
        <v>0</v>
      </c>
      <c r="D152" s="21" t="str">
        <f t="shared" si="24"/>
        <v/>
      </c>
      <c r="E152" s="1"/>
    </row>
    <row r="153" spans="1:5" ht="9.75" customHeight="1">
      <c r="A153" s="26">
        <v>5290</v>
      </c>
      <c r="B153" s="19" t="s">
        <v>209</v>
      </c>
      <c r="C153" s="107">
        <v>0</v>
      </c>
      <c r="D153" s="21" t="str">
        <f t="shared" ref="D153:D155" si="25">IFERROR(C153/$C$153,"")</f>
        <v/>
      </c>
      <c r="E153" s="1"/>
    </row>
    <row r="154" spans="1:5" ht="9.75" customHeight="1">
      <c r="A154" s="27">
        <v>5291</v>
      </c>
      <c r="B154" s="1" t="s">
        <v>210</v>
      </c>
      <c r="C154" s="107">
        <v>0</v>
      </c>
      <c r="D154" s="21" t="str">
        <f t="shared" si="25"/>
        <v/>
      </c>
      <c r="E154" s="1"/>
    </row>
    <row r="155" spans="1:5" ht="9.75" customHeight="1">
      <c r="A155" s="27">
        <v>5292</v>
      </c>
      <c r="B155" s="1" t="s">
        <v>211</v>
      </c>
      <c r="C155" s="107">
        <v>0</v>
      </c>
      <c r="D155" s="21" t="str">
        <f t="shared" si="25"/>
        <v/>
      </c>
      <c r="E155" s="1"/>
    </row>
    <row r="156" spans="1:5" ht="9.75" customHeight="1">
      <c r="A156" s="26">
        <v>5300</v>
      </c>
      <c r="B156" s="19" t="s">
        <v>212</v>
      </c>
      <c r="C156" s="107">
        <v>24145245.210000001</v>
      </c>
      <c r="D156" s="21"/>
      <c r="E156" s="1"/>
    </row>
    <row r="157" spans="1:5" ht="9.75" customHeight="1">
      <c r="A157" s="26">
        <v>5310</v>
      </c>
      <c r="B157" s="19" t="s">
        <v>123</v>
      </c>
      <c r="C157" s="107">
        <v>0</v>
      </c>
      <c r="D157" s="21" t="str">
        <f t="shared" ref="D157:D159" si="26">IFERROR(C157/$C$157,"")</f>
        <v/>
      </c>
      <c r="E157" s="1"/>
    </row>
    <row r="158" spans="1:5" ht="9.75" customHeight="1">
      <c r="A158" s="27">
        <v>5311</v>
      </c>
      <c r="B158" s="1" t="s">
        <v>213</v>
      </c>
      <c r="C158" s="107">
        <v>0</v>
      </c>
      <c r="D158" s="21" t="str">
        <f t="shared" si="26"/>
        <v/>
      </c>
      <c r="E158" s="1"/>
    </row>
    <row r="159" spans="1:5" ht="9.75" customHeight="1">
      <c r="A159" s="27">
        <v>5312</v>
      </c>
      <c r="B159" s="1" t="s">
        <v>214</v>
      </c>
      <c r="C159" s="107">
        <v>0</v>
      </c>
      <c r="D159" s="21" t="str">
        <f t="shared" si="26"/>
        <v/>
      </c>
      <c r="E159" s="1"/>
    </row>
    <row r="160" spans="1:5" ht="9.75" customHeight="1">
      <c r="A160" s="26">
        <v>5320</v>
      </c>
      <c r="B160" s="19" t="s">
        <v>124</v>
      </c>
      <c r="C160" s="107">
        <v>0</v>
      </c>
      <c r="D160" s="21" t="str">
        <f t="shared" ref="D160:D162" si="27">IFERROR(C160/$C$160,"")</f>
        <v/>
      </c>
      <c r="E160" s="1"/>
    </row>
    <row r="161" spans="1:5" ht="9.75" customHeight="1">
      <c r="A161" s="27">
        <v>5321</v>
      </c>
      <c r="B161" s="1" t="s">
        <v>215</v>
      </c>
      <c r="C161" s="107">
        <v>0</v>
      </c>
      <c r="D161" s="21" t="str">
        <f t="shared" si="27"/>
        <v/>
      </c>
      <c r="E161" s="1"/>
    </row>
    <row r="162" spans="1:5" ht="9.75" customHeight="1">
      <c r="A162" s="27">
        <v>5322</v>
      </c>
      <c r="B162" s="1" t="s">
        <v>216</v>
      </c>
      <c r="C162" s="107">
        <v>0</v>
      </c>
      <c r="D162" s="21" t="str">
        <f t="shared" si="27"/>
        <v/>
      </c>
      <c r="E162" s="1"/>
    </row>
    <row r="163" spans="1:5" ht="9.75" customHeight="1">
      <c r="A163" s="26">
        <v>5330</v>
      </c>
      <c r="B163" s="19" t="s">
        <v>125</v>
      </c>
      <c r="C163" s="107">
        <v>24145245.210000001</v>
      </c>
      <c r="D163" s="21">
        <f t="shared" ref="D163:D165" si="28">IFERROR(C163/$C$163,"")</f>
        <v>1</v>
      </c>
      <c r="E163" s="1"/>
    </row>
    <row r="164" spans="1:5" ht="9.75" customHeight="1">
      <c r="A164" s="27">
        <v>5331</v>
      </c>
      <c r="B164" s="1" t="s">
        <v>217</v>
      </c>
      <c r="C164" s="107">
        <v>0</v>
      </c>
      <c r="D164" s="21">
        <f t="shared" si="28"/>
        <v>0</v>
      </c>
      <c r="E164" s="1"/>
    </row>
    <row r="165" spans="1:5" ht="9.75" customHeight="1">
      <c r="A165" s="27">
        <v>5332</v>
      </c>
      <c r="B165" s="1" t="s">
        <v>218</v>
      </c>
      <c r="C165" s="107">
        <v>24145245.210000001</v>
      </c>
      <c r="D165" s="21">
        <f t="shared" si="28"/>
        <v>1</v>
      </c>
      <c r="E165" s="1"/>
    </row>
    <row r="166" spans="1:5" ht="9.75" customHeight="1">
      <c r="A166" s="26">
        <v>5400</v>
      </c>
      <c r="B166" s="19" t="s">
        <v>219</v>
      </c>
      <c r="C166" s="107">
        <v>264252.53000000003</v>
      </c>
      <c r="D166" s="21"/>
      <c r="E166" s="1"/>
    </row>
    <row r="167" spans="1:5" ht="9.75" customHeight="1">
      <c r="A167" s="26">
        <v>5410</v>
      </c>
      <c r="B167" s="19" t="s">
        <v>220</v>
      </c>
      <c r="C167" s="107">
        <v>264252.53000000003</v>
      </c>
      <c r="D167" s="21">
        <f t="shared" ref="D167:D169" si="29">IFERROR(C167/$C$167,"")</f>
        <v>1</v>
      </c>
      <c r="E167" s="1"/>
    </row>
    <row r="168" spans="1:5" ht="9.75" customHeight="1">
      <c r="A168" s="27">
        <v>5411</v>
      </c>
      <c r="B168" s="1" t="s">
        <v>221</v>
      </c>
      <c r="C168" s="107">
        <v>264252.53000000003</v>
      </c>
      <c r="D168" s="21">
        <f t="shared" si="29"/>
        <v>1</v>
      </c>
      <c r="E168" s="1"/>
    </row>
    <row r="169" spans="1:5" ht="9.75" customHeight="1">
      <c r="A169" s="27">
        <v>5412</v>
      </c>
      <c r="B169" s="1" t="s">
        <v>222</v>
      </c>
      <c r="C169" s="107">
        <v>0</v>
      </c>
      <c r="D169" s="21">
        <f t="shared" si="29"/>
        <v>0</v>
      </c>
      <c r="E169" s="1"/>
    </row>
    <row r="170" spans="1:5" ht="9.75" customHeight="1">
      <c r="A170" s="26">
        <v>5420</v>
      </c>
      <c r="B170" s="19" t="s">
        <v>223</v>
      </c>
      <c r="C170" s="107">
        <v>0</v>
      </c>
      <c r="D170" s="21" t="str">
        <f t="shared" ref="D170:D172" si="30">IFERROR(C170/$C$170,"")</f>
        <v/>
      </c>
      <c r="E170" s="1"/>
    </row>
    <row r="171" spans="1:5" ht="9.75" customHeight="1">
      <c r="A171" s="27">
        <v>5421</v>
      </c>
      <c r="B171" s="1" t="s">
        <v>224</v>
      </c>
      <c r="C171" s="107">
        <v>0</v>
      </c>
      <c r="D171" s="21" t="str">
        <f t="shared" si="30"/>
        <v/>
      </c>
      <c r="E171" s="1"/>
    </row>
    <row r="172" spans="1:5" ht="9.75" customHeight="1">
      <c r="A172" s="27">
        <v>5422</v>
      </c>
      <c r="B172" s="1" t="s">
        <v>225</v>
      </c>
      <c r="C172" s="107">
        <v>0</v>
      </c>
      <c r="D172" s="21" t="str">
        <f t="shared" si="30"/>
        <v/>
      </c>
      <c r="E172" s="1"/>
    </row>
    <row r="173" spans="1:5" ht="9.75" customHeight="1">
      <c r="A173" s="26">
        <v>5430</v>
      </c>
      <c r="B173" s="19" t="s">
        <v>226</v>
      </c>
      <c r="C173" s="107">
        <v>0</v>
      </c>
      <c r="D173" s="21" t="str">
        <f t="shared" ref="D173:D175" si="31">IFERROR(C173/$C$173,"")</f>
        <v/>
      </c>
      <c r="E173" s="1"/>
    </row>
    <row r="174" spans="1:5" ht="9.75" customHeight="1">
      <c r="A174" s="27">
        <v>5431</v>
      </c>
      <c r="B174" s="1" t="s">
        <v>227</v>
      </c>
      <c r="C174" s="107">
        <v>0</v>
      </c>
      <c r="D174" s="21" t="str">
        <f t="shared" si="31"/>
        <v/>
      </c>
      <c r="E174" s="1"/>
    </row>
    <row r="175" spans="1:5" ht="9.75" customHeight="1">
      <c r="A175" s="27">
        <v>5432</v>
      </c>
      <c r="B175" s="1" t="s">
        <v>228</v>
      </c>
      <c r="C175" s="107">
        <v>0</v>
      </c>
      <c r="D175" s="21" t="str">
        <f t="shared" si="31"/>
        <v/>
      </c>
      <c r="E175" s="1"/>
    </row>
    <row r="176" spans="1:5" ht="9.75" customHeight="1">
      <c r="A176" s="26">
        <v>5440</v>
      </c>
      <c r="B176" s="19" t="s">
        <v>229</v>
      </c>
      <c r="C176" s="107">
        <v>0</v>
      </c>
      <c r="D176" s="21" t="str">
        <f t="shared" ref="D176:D177" si="32">IFERROR(C176/$C$176,"")</f>
        <v/>
      </c>
      <c r="E176" s="1"/>
    </row>
    <row r="177" spans="1:5" ht="9.75" customHeight="1">
      <c r="A177" s="27">
        <v>5441</v>
      </c>
      <c r="B177" s="1" t="s">
        <v>229</v>
      </c>
      <c r="C177" s="107">
        <v>0</v>
      </c>
      <c r="D177" s="21" t="str">
        <f t="shared" si="32"/>
        <v/>
      </c>
      <c r="E177" s="1"/>
    </row>
    <row r="178" spans="1:5" ht="9.75" customHeight="1">
      <c r="A178" s="26">
        <v>5450</v>
      </c>
      <c r="B178" s="19" t="s">
        <v>230</v>
      </c>
      <c r="C178" s="107">
        <v>0</v>
      </c>
      <c r="D178" s="21" t="str">
        <f t="shared" ref="D178:D180" si="33">IFERROR(C178/$C$178,"")</f>
        <v/>
      </c>
      <c r="E178" s="1"/>
    </row>
    <row r="179" spans="1:5" ht="9.75" customHeight="1">
      <c r="A179" s="27">
        <v>5451</v>
      </c>
      <c r="B179" s="1" t="s">
        <v>231</v>
      </c>
      <c r="C179" s="107">
        <v>0</v>
      </c>
      <c r="D179" s="21" t="str">
        <f t="shared" si="33"/>
        <v/>
      </c>
      <c r="E179" s="1"/>
    </row>
    <row r="180" spans="1:5" ht="9.75" customHeight="1">
      <c r="A180" s="27">
        <v>5452</v>
      </c>
      <c r="B180" s="1" t="s">
        <v>232</v>
      </c>
      <c r="C180" s="107">
        <v>0</v>
      </c>
      <c r="D180" s="21" t="str">
        <f t="shared" si="33"/>
        <v/>
      </c>
      <c r="E180" s="1"/>
    </row>
    <row r="181" spans="1:5" ht="9.75" customHeight="1">
      <c r="A181" s="26">
        <v>5500</v>
      </c>
      <c r="B181" s="19" t="s">
        <v>233</v>
      </c>
      <c r="C181" s="107">
        <v>0</v>
      </c>
      <c r="D181" s="21"/>
      <c r="E181" s="1"/>
    </row>
    <row r="182" spans="1:5" ht="9.75" customHeight="1">
      <c r="A182" s="26">
        <v>5510</v>
      </c>
      <c r="B182" s="19" t="s">
        <v>234</v>
      </c>
      <c r="C182" s="107">
        <v>0</v>
      </c>
      <c r="D182" s="21" t="str">
        <f t="shared" ref="D182:D190" si="34">IFERROR(C182/$C$182,"")</f>
        <v/>
      </c>
      <c r="E182" s="1"/>
    </row>
    <row r="183" spans="1:5" ht="9.75" customHeight="1">
      <c r="A183" s="27">
        <v>5511</v>
      </c>
      <c r="B183" s="1" t="s">
        <v>235</v>
      </c>
      <c r="C183" s="107">
        <v>0</v>
      </c>
      <c r="D183" s="21" t="str">
        <f t="shared" si="34"/>
        <v/>
      </c>
      <c r="E183" s="1"/>
    </row>
    <row r="184" spans="1:5" ht="9.75" customHeight="1">
      <c r="A184" s="27">
        <v>5512</v>
      </c>
      <c r="B184" s="1" t="s">
        <v>236</v>
      </c>
      <c r="C184" s="107">
        <v>0</v>
      </c>
      <c r="D184" s="21" t="str">
        <f t="shared" si="34"/>
        <v/>
      </c>
      <c r="E184" s="1"/>
    </row>
    <row r="185" spans="1:5" ht="9.75" customHeight="1">
      <c r="A185" s="27">
        <v>5513</v>
      </c>
      <c r="B185" s="1" t="s">
        <v>237</v>
      </c>
      <c r="C185" s="107">
        <v>0</v>
      </c>
      <c r="D185" s="21" t="str">
        <f t="shared" si="34"/>
        <v/>
      </c>
      <c r="E185" s="1"/>
    </row>
    <row r="186" spans="1:5" ht="9.75" customHeight="1">
      <c r="A186" s="27">
        <v>5514</v>
      </c>
      <c r="B186" s="1" t="s">
        <v>238</v>
      </c>
      <c r="C186" s="107">
        <v>0</v>
      </c>
      <c r="D186" s="21" t="str">
        <f t="shared" si="34"/>
        <v/>
      </c>
      <c r="E186" s="1"/>
    </row>
    <row r="187" spans="1:5" ht="9.75" customHeight="1">
      <c r="A187" s="27">
        <v>5515</v>
      </c>
      <c r="B187" s="1" t="s">
        <v>239</v>
      </c>
      <c r="C187" s="107">
        <v>0</v>
      </c>
      <c r="D187" s="21" t="str">
        <f t="shared" si="34"/>
        <v/>
      </c>
      <c r="E187" s="1"/>
    </row>
    <row r="188" spans="1:5" ht="9.75" customHeight="1">
      <c r="A188" s="27">
        <v>5516</v>
      </c>
      <c r="B188" s="1" t="s">
        <v>240</v>
      </c>
      <c r="C188" s="107">
        <v>0</v>
      </c>
      <c r="D188" s="21" t="str">
        <f t="shared" si="34"/>
        <v/>
      </c>
      <c r="E188" s="1"/>
    </row>
    <row r="189" spans="1:5" ht="9.75" customHeight="1">
      <c r="A189" s="27">
        <v>5517</v>
      </c>
      <c r="B189" s="1" t="s">
        <v>241</v>
      </c>
      <c r="C189" s="107">
        <v>0</v>
      </c>
      <c r="D189" s="21" t="str">
        <f t="shared" si="34"/>
        <v/>
      </c>
      <c r="E189" s="1"/>
    </row>
    <row r="190" spans="1:5" ht="9.75" customHeight="1">
      <c r="A190" s="27">
        <v>5518</v>
      </c>
      <c r="B190" s="1" t="s">
        <v>242</v>
      </c>
      <c r="C190" s="107">
        <v>0</v>
      </c>
      <c r="D190" s="21" t="str">
        <f t="shared" si="34"/>
        <v/>
      </c>
      <c r="E190" s="1"/>
    </row>
    <row r="191" spans="1:5" ht="9.75" customHeight="1">
      <c r="A191" s="26">
        <v>5520</v>
      </c>
      <c r="B191" s="19" t="s">
        <v>243</v>
      </c>
      <c r="C191" s="107">
        <v>0</v>
      </c>
      <c r="D191" s="21" t="str">
        <f t="shared" ref="D191:D193" si="35">IFERROR(C191/$C$191,"")</f>
        <v/>
      </c>
      <c r="E191" s="1"/>
    </row>
    <row r="192" spans="1:5" ht="9.75" customHeight="1">
      <c r="A192" s="27">
        <v>5521</v>
      </c>
      <c r="B192" s="1" t="s">
        <v>244</v>
      </c>
      <c r="C192" s="107">
        <v>0</v>
      </c>
      <c r="D192" s="21" t="str">
        <f t="shared" si="35"/>
        <v/>
      </c>
      <c r="E192" s="1"/>
    </row>
    <row r="193" spans="1:5" ht="9.75" customHeight="1">
      <c r="A193" s="27">
        <v>5522</v>
      </c>
      <c r="B193" s="1" t="s">
        <v>245</v>
      </c>
      <c r="C193" s="107">
        <v>0</v>
      </c>
      <c r="D193" s="21" t="str">
        <f t="shared" si="35"/>
        <v/>
      </c>
      <c r="E193" s="1"/>
    </row>
    <row r="194" spans="1:5" ht="9.75" customHeight="1">
      <c r="A194" s="26">
        <v>5530</v>
      </c>
      <c r="B194" s="19" t="s">
        <v>246</v>
      </c>
      <c r="C194" s="107">
        <v>0</v>
      </c>
      <c r="D194" s="21" t="str">
        <f t="shared" ref="D194:D199" si="36">IFERROR(C194/$C$194,"")</f>
        <v/>
      </c>
      <c r="E194" s="1"/>
    </row>
    <row r="195" spans="1:5" ht="9.75" customHeight="1">
      <c r="A195" s="27">
        <v>5531</v>
      </c>
      <c r="B195" s="1" t="s">
        <v>247</v>
      </c>
      <c r="C195" s="107">
        <v>0</v>
      </c>
      <c r="D195" s="21" t="str">
        <f t="shared" si="36"/>
        <v/>
      </c>
      <c r="E195" s="1"/>
    </row>
    <row r="196" spans="1:5" ht="9.75" customHeight="1">
      <c r="A196" s="27">
        <v>5532</v>
      </c>
      <c r="B196" s="1" t="s">
        <v>248</v>
      </c>
      <c r="C196" s="107">
        <v>0</v>
      </c>
      <c r="D196" s="21" t="str">
        <f t="shared" si="36"/>
        <v/>
      </c>
      <c r="E196" s="1"/>
    </row>
    <row r="197" spans="1:5" ht="9.75" customHeight="1">
      <c r="A197" s="27">
        <v>5533</v>
      </c>
      <c r="B197" s="1" t="s">
        <v>249</v>
      </c>
      <c r="C197" s="107">
        <v>0</v>
      </c>
      <c r="D197" s="21" t="str">
        <f t="shared" si="36"/>
        <v/>
      </c>
      <c r="E197" s="1"/>
    </row>
    <row r="198" spans="1:5" ht="9.75" customHeight="1">
      <c r="A198" s="27">
        <v>5534</v>
      </c>
      <c r="B198" s="1" t="s">
        <v>250</v>
      </c>
      <c r="C198" s="107">
        <v>0</v>
      </c>
      <c r="D198" s="21" t="str">
        <f t="shared" si="36"/>
        <v/>
      </c>
      <c r="E198" s="1"/>
    </row>
    <row r="199" spans="1:5" ht="9.75" customHeight="1">
      <c r="A199" s="27">
        <v>5535</v>
      </c>
      <c r="B199" s="1" t="s">
        <v>251</v>
      </c>
      <c r="C199" s="107">
        <v>0</v>
      </c>
      <c r="D199" s="21" t="str">
        <f t="shared" si="36"/>
        <v/>
      </c>
      <c r="E199" s="1"/>
    </row>
    <row r="200" spans="1:5" ht="9.75" customHeight="1">
      <c r="A200" s="26">
        <v>5590</v>
      </c>
      <c r="B200" s="19" t="s">
        <v>252</v>
      </c>
      <c r="C200" s="107">
        <v>0</v>
      </c>
      <c r="D200" s="21" t="str">
        <f t="shared" ref="D200:D209" si="37">IFERROR(C200/$C$200,"")</f>
        <v/>
      </c>
      <c r="E200" s="1"/>
    </row>
    <row r="201" spans="1:5" ht="9.75" customHeight="1">
      <c r="A201" s="27">
        <v>5591</v>
      </c>
      <c r="B201" s="1" t="s">
        <v>253</v>
      </c>
      <c r="C201" s="107">
        <v>0</v>
      </c>
      <c r="D201" s="21" t="str">
        <f t="shared" si="37"/>
        <v/>
      </c>
      <c r="E201" s="1"/>
    </row>
    <row r="202" spans="1:5" ht="9.75" customHeight="1">
      <c r="A202" s="27">
        <v>5592</v>
      </c>
      <c r="B202" s="1" t="s">
        <v>254</v>
      </c>
      <c r="C202" s="107">
        <v>0</v>
      </c>
      <c r="D202" s="21" t="str">
        <f t="shared" si="37"/>
        <v/>
      </c>
      <c r="E202" s="1"/>
    </row>
    <row r="203" spans="1:5" ht="9.75" customHeight="1">
      <c r="A203" s="27">
        <v>5593</v>
      </c>
      <c r="B203" s="1" t="s">
        <v>255</v>
      </c>
      <c r="C203" s="107">
        <v>0</v>
      </c>
      <c r="D203" s="21" t="str">
        <f t="shared" si="37"/>
        <v/>
      </c>
      <c r="E203" s="1"/>
    </row>
    <row r="204" spans="1:5" ht="9.75" customHeight="1">
      <c r="A204" s="27">
        <v>5594</v>
      </c>
      <c r="B204" s="1" t="s">
        <v>256</v>
      </c>
      <c r="C204" s="107">
        <v>0</v>
      </c>
      <c r="D204" s="21" t="str">
        <f t="shared" si="37"/>
        <v/>
      </c>
      <c r="E204" s="1"/>
    </row>
    <row r="205" spans="1:5" ht="9.75" customHeight="1">
      <c r="A205" s="27">
        <v>5595</v>
      </c>
      <c r="B205" s="1" t="s">
        <v>257</v>
      </c>
      <c r="C205" s="107">
        <v>0</v>
      </c>
      <c r="D205" s="21" t="str">
        <f t="shared" si="37"/>
        <v/>
      </c>
      <c r="E205" s="1"/>
    </row>
    <row r="206" spans="1:5" ht="9.75" customHeight="1">
      <c r="A206" s="27">
        <v>5596</v>
      </c>
      <c r="B206" s="1" t="s">
        <v>149</v>
      </c>
      <c r="C206" s="107">
        <v>0</v>
      </c>
      <c r="D206" s="21" t="str">
        <f t="shared" si="37"/>
        <v/>
      </c>
      <c r="E206" s="1"/>
    </row>
    <row r="207" spans="1:5" ht="9.75" customHeight="1">
      <c r="A207" s="27">
        <v>5597</v>
      </c>
      <c r="B207" s="1" t="s">
        <v>258</v>
      </c>
      <c r="C207" s="107">
        <v>0</v>
      </c>
      <c r="D207" s="21" t="str">
        <f t="shared" si="37"/>
        <v/>
      </c>
      <c r="E207" s="1"/>
    </row>
    <row r="208" spans="1:5" ht="9.75" customHeight="1">
      <c r="A208" s="27">
        <v>5598</v>
      </c>
      <c r="B208" s="1" t="s">
        <v>259</v>
      </c>
      <c r="C208" s="107">
        <v>0</v>
      </c>
      <c r="D208" s="21" t="str">
        <f t="shared" si="37"/>
        <v/>
      </c>
      <c r="E208" s="1"/>
    </row>
    <row r="209" spans="1:5" ht="9.75" customHeight="1">
      <c r="A209" s="27">
        <v>5599</v>
      </c>
      <c r="B209" s="1" t="s">
        <v>260</v>
      </c>
      <c r="C209" s="107">
        <v>0</v>
      </c>
      <c r="D209" s="21" t="str">
        <f t="shared" si="37"/>
        <v/>
      </c>
      <c r="E209" s="1"/>
    </row>
    <row r="210" spans="1:5" ht="9.75" customHeight="1">
      <c r="A210" s="26">
        <v>5600</v>
      </c>
      <c r="B210" s="19" t="s">
        <v>261</v>
      </c>
      <c r="C210" s="107">
        <v>0</v>
      </c>
      <c r="D210" s="21"/>
      <c r="E210" s="1"/>
    </row>
    <row r="211" spans="1:5" ht="9.75" customHeight="1">
      <c r="A211" s="26">
        <v>5610</v>
      </c>
      <c r="B211" s="19" t="s">
        <v>262</v>
      </c>
      <c r="C211" s="107">
        <v>0</v>
      </c>
      <c r="D211" s="21" t="str">
        <f t="shared" ref="D211:D212" si="38">IFERROR(C211/$C$211,"")</f>
        <v/>
      </c>
      <c r="E211" s="1"/>
    </row>
    <row r="212" spans="1:5" ht="9.75" customHeight="1">
      <c r="A212" s="27">
        <v>5611</v>
      </c>
      <c r="B212" s="1" t="s">
        <v>263</v>
      </c>
      <c r="C212" s="107">
        <v>0</v>
      </c>
      <c r="D212" s="21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66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sqref="A1:F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27" t="str">
        <f>'Notas a los Edos Financieros'!A1</f>
        <v>Municipio Dolores Hidalgo CIN</v>
      </c>
      <c r="B1" s="121"/>
      <c r="C1" s="121"/>
      <c r="D1" s="121"/>
      <c r="E1" s="121"/>
      <c r="F1" s="121"/>
      <c r="G1" s="86" t="s">
        <v>0</v>
      </c>
      <c r="H1" s="78">
        <f>'Notas a los Edos Financieros'!D1</f>
        <v>2024</v>
      </c>
    </row>
    <row r="2" spans="1:8" ht="11.25" customHeight="1">
      <c r="A2" s="127" t="s">
        <v>264</v>
      </c>
      <c r="B2" s="121"/>
      <c r="C2" s="121"/>
      <c r="D2" s="121"/>
      <c r="E2" s="121"/>
      <c r="F2" s="121"/>
      <c r="G2" s="86" t="s">
        <v>2</v>
      </c>
      <c r="H2" s="78" t="str">
        <f>'Notas a los Edos Financieros'!D2</f>
        <v>Trimestral</v>
      </c>
    </row>
    <row r="3" spans="1:8" ht="11.25" customHeight="1">
      <c r="A3" s="127" t="str">
        <f>'Notas a los Edos Financieros'!A3</f>
        <v>Del 01 de enero al 31 de marzo de 2024</v>
      </c>
      <c r="B3" s="121"/>
      <c r="C3" s="121"/>
      <c r="D3" s="121"/>
      <c r="E3" s="121"/>
      <c r="F3" s="121"/>
      <c r="G3" s="86" t="s">
        <v>4</v>
      </c>
      <c r="H3" s="78">
        <f>'Notas a los Edos Financieros'!D3</f>
        <v>1</v>
      </c>
    </row>
    <row r="4" spans="1:8" ht="11.25" customHeight="1">
      <c r="A4" s="126" t="s">
        <v>5</v>
      </c>
      <c r="B4" s="121"/>
      <c r="C4" s="121"/>
      <c r="D4" s="121"/>
      <c r="E4" s="121"/>
      <c r="F4" s="121"/>
      <c r="G4" s="86"/>
      <c r="H4" s="78"/>
    </row>
    <row r="5" spans="1:8" ht="9.75" customHeight="1">
      <c r="A5" s="80" t="s">
        <v>68</v>
      </c>
      <c r="B5" s="81"/>
      <c r="C5" s="81"/>
      <c r="D5" s="81"/>
      <c r="E5" s="81"/>
      <c r="F5" s="81"/>
      <c r="G5" s="81"/>
      <c r="H5" s="81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81" t="s">
        <v>265</v>
      </c>
      <c r="B7" s="81"/>
      <c r="C7" s="81"/>
      <c r="D7" s="81"/>
      <c r="E7" s="81"/>
      <c r="F7" s="81"/>
      <c r="G7" s="81"/>
      <c r="H7" s="81"/>
    </row>
    <row r="8" spans="1:8" ht="9.75" customHeight="1">
      <c r="A8" s="83" t="s">
        <v>70</v>
      </c>
      <c r="B8" s="83" t="s">
        <v>71</v>
      </c>
      <c r="C8" s="83" t="s">
        <v>72</v>
      </c>
      <c r="D8" s="83" t="s">
        <v>266</v>
      </c>
      <c r="E8" s="83"/>
      <c r="F8" s="83"/>
      <c r="G8" s="83"/>
      <c r="H8" s="83"/>
    </row>
    <row r="9" spans="1:8" ht="12" customHeight="1">
      <c r="A9" s="28">
        <v>1114</v>
      </c>
      <c r="B9" s="16" t="s">
        <v>267</v>
      </c>
      <c r="C9" s="108">
        <v>14656131.49</v>
      </c>
      <c r="D9" s="16"/>
      <c r="E9" s="16"/>
      <c r="F9" s="16"/>
      <c r="G9" s="16"/>
      <c r="H9" s="16"/>
    </row>
    <row r="10" spans="1:8" ht="9.75" customHeight="1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81" t="s">
        <v>270</v>
      </c>
      <c r="B13" s="81"/>
      <c r="C13" s="81"/>
      <c r="D13" s="81"/>
      <c r="E13" s="81"/>
      <c r="F13" s="81"/>
      <c r="G13" s="81"/>
      <c r="H13" s="81"/>
    </row>
    <row r="14" spans="1:8" ht="9.75" customHeight="1">
      <c r="A14" s="83" t="s">
        <v>70</v>
      </c>
      <c r="B14" s="83" t="s">
        <v>71</v>
      </c>
      <c r="C14" s="83" t="s">
        <v>72</v>
      </c>
      <c r="D14" s="83">
        <v>2023</v>
      </c>
      <c r="E14" s="83">
        <f t="shared" ref="E14:G14" si="0">D14-1</f>
        <v>2022</v>
      </c>
      <c r="F14" s="83">
        <f t="shared" si="0"/>
        <v>2021</v>
      </c>
      <c r="G14" s="83">
        <f t="shared" si="0"/>
        <v>2020</v>
      </c>
      <c r="H14" s="83" t="s">
        <v>271</v>
      </c>
    </row>
    <row r="15" spans="1:8" ht="15" customHeight="1">
      <c r="A15" s="28">
        <v>1122</v>
      </c>
      <c r="B15" s="16" t="s">
        <v>272</v>
      </c>
      <c r="C15" s="108">
        <v>14326639.359999999</v>
      </c>
      <c r="D15" s="108">
        <v>19738692.190000001</v>
      </c>
      <c r="E15" s="29">
        <v>0</v>
      </c>
      <c r="F15" s="29">
        <v>0</v>
      </c>
      <c r="G15" s="29">
        <v>0</v>
      </c>
      <c r="H15" s="16"/>
    </row>
    <row r="16" spans="1:8" ht="12.75" customHeight="1">
      <c r="A16" s="28">
        <v>1124</v>
      </c>
      <c r="B16" s="16" t="s">
        <v>273</v>
      </c>
      <c r="C16" s="108">
        <v>437278.55</v>
      </c>
      <c r="D16" s="108">
        <v>397135.85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81" t="s">
        <v>274</v>
      </c>
      <c r="B18" s="81"/>
      <c r="C18" s="81"/>
      <c r="D18" s="81"/>
      <c r="E18" s="81"/>
      <c r="F18" s="81"/>
      <c r="G18" s="81"/>
      <c r="H18" s="81"/>
    </row>
    <row r="19" spans="1:8" ht="9.75" customHeight="1">
      <c r="A19" s="83" t="s">
        <v>70</v>
      </c>
      <c r="B19" s="83" t="s">
        <v>71</v>
      </c>
      <c r="C19" s="83" t="s">
        <v>72</v>
      </c>
      <c r="D19" s="83" t="s">
        <v>275</v>
      </c>
      <c r="E19" s="83" t="s">
        <v>276</v>
      </c>
      <c r="F19" s="83" t="s">
        <v>277</v>
      </c>
      <c r="G19" s="83" t="s">
        <v>278</v>
      </c>
      <c r="H19" s="83" t="s">
        <v>279</v>
      </c>
    </row>
    <row r="20" spans="1:8" ht="13.5" customHeight="1">
      <c r="A20" s="28">
        <v>1123</v>
      </c>
      <c r="B20" s="16" t="s">
        <v>280</v>
      </c>
      <c r="C20" s="108">
        <v>1824542.48</v>
      </c>
      <c r="D20" s="108">
        <v>1824542.48</v>
      </c>
      <c r="E20" s="29">
        <v>0</v>
      </c>
      <c r="F20" s="29">
        <v>0</v>
      </c>
      <c r="G20" s="29">
        <v>0</v>
      </c>
      <c r="H20" s="16"/>
    </row>
    <row r="21" spans="1:8">
      <c r="A21" s="28">
        <v>1125</v>
      </c>
      <c r="B21" s="16" t="s">
        <v>281</v>
      </c>
      <c r="C21" s="108">
        <v>3423.28</v>
      </c>
      <c r="D21" s="108">
        <v>3423.28</v>
      </c>
      <c r="E21" s="29">
        <v>0</v>
      </c>
      <c r="F21" s="29">
        <v>0</v>
      </c>
      <c r="G21" s="29">
        <v>0</v>
      </c>
      <c r="H21" s="16"/>
    </row>
    <row r="22" spans="1:8">
      <c r="A22" s="27">
        <v>1126</v>
      </c>
      <c r="B22" s="1" t="s">
        <v>282</v>
      </c>
      <c r="C22" s="108">
        <v>0</v>
      </c>
      <c r="D22" s="108">
        <v>0</v>
      </c>
      <c r="E22" s="29">
        <v>0</v>
      </c>
      <c r="F22" s="29">
        <v>0</v>
      </c>
      <c r="G22" s="29">
        <v>0</v>
      </c>
      <c r="H22" s="16"/>
    </row>
    <row r="23" spans="1:8">
      <c r="A23" s="27">
        <v>1129</v>
      </c>
      <c r="B23" s="1" t="s">
        <v>283</v>
      </c>
      <c r="C23" s="108">
        <v>5272046.6500000004</v>
      </c>
      <c r="D23" s="108">
        <v>5272046.6500000004</v>
      </c>
      <c r="E23" s="29">
        <v>0</v>
      </c>
      <c r="F23" s="29">
        <v>0</v>
      </c>
      <c r="G23" s="29">
        <v>0</v>
      </c>
      <c r="H23" s="16"/>
    </row>
    <row r="24" spans="1:8">
      <c r="A24" s="28">
        <v>1131</v>
      </c>
      <c r="B24" s="16" t="s">
        <v>284</v>
      </c>
      <c r="C24" s="108">
        <v>15370228.66</v>
      </c>
      <c r="D24" s="108">
        <v>15370228.66</v>
      </c>
      <c r="E24" s="29">
        <v>0</v>
      </c>
      <c r="F24" s="29">
        <v>0</v>
      </c>
      <c r="G24" s="29">
        <v>0</v>
      </c>
      <c r="H24" s="16"/>
    </row>
    <row r="25" spans="1:8">
      <c r="A25" s="28">
        <v>1132</v>
      </c>
      <c r="B25" s="16" t="s">
        <v>285</v>
      </c>
      <c r="C25" s="108">
        <v>2010070.67</v>
      </c>
      <c r="D25" s="108">
        <v>2010070.67</v>
      </c>
      <c r="E25" s="29">
        <v>0</v>
      </c>
      <c r="F25" s="29">
        <v>0</v>
      </c>
      <c r="G25" s="29">
        <v>0</v>
      </c>
      <c r="H25" s="16"/>
    </row>
    <row r="26" spans="1:8" ht="9.75" customHeight="1">
      <c r="A26" s="28">
        <v>1133</v>
      </c>
      <c r="B26" s="16" t="s">
        <v>286</v>
      </c>
      <c r="C26" s="108">
        <v>0</v>
      </c>
      <c r="D26" s="108">
        <v>0</v>
      </c>
      <c r="E26" s="29">
        <v>0</v>
      </c>
      <c r="F26" s="29">
        <v>0</v>
      </c>
      <c r="G26" s="29">
        <v>0</v>
      </c>
      <c r="H26" s="16"/>
    </row>
    <row r="27" spans="1:8">
      <c r="A27" s="28">
        <v>1134</v>
      </c>
      <c r="B27" s="16" t="s">
        <v>287</v>
      </c>
      <c r="C27" s="108">
        <v>48261397.840000004</v>
      </c>
      <c r="D27" s="108">
        <v>48261397.840000004</v>
      </c>
      <c r="E27" s="29">
        <v>0</v>
      </c>
      <c r="F27" s="29">
        <v>0</v>
      </c>
      <c r="G27" s="29">
        <v>0</v>
      </c>
      <c r="H27" s="16"/>
    </row>
    <row r="28" spans="1:8" ht="9.75" customHeight="1">
      <c r="A28" s="28">
        <v>1139</v>
      </c>
      <c r="B28" s="16" t="s">
        <v>288</v>
      </c>
      <c r="C28" s="108">
        <v>0</v>
      </c>
      <c r="D28" s="108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81" t="s">
        <v>289</v>
      </c>
      <c r="B30" s="81"/>
      <c r="C30" s="81"/>
      <c r="D30" s="81"/>
      <c r="E30" s="81"/>
      <c r="F30" s="81"/>
      <c r="G30" s="81"/>
      <c r="H30" s="81"/>
    </row>
    <row r="31" spans="1:8" ht="9.75" customHeight="1">
      <c r="A31" s="83" t="s">
        <v>70</v>
      </c>
      <c r="B31" s="83" t="s">
        <v>71</v>
      </c>
      <c r="C31" s="83" t="s">
        <v>72</v>
      </c>
      <c r="D31" s="83" t="s">
        <v>290</v>
      </c>
      <c r="E31" s="83" t="s">
        <v>291</v>
      </c>
      <c r="F31" s="83" t="s">
        <v>292</v>
      </c>
      <c r="G31" s="83"/>
      <c r="H31" s="83"/>
    </row>
    <row r="32" spans="1:8" ht="9.75" customHeight="1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81" t="s">
        <v>299</v>
      </c>
      <c r="B39" s="81"/>
      <c r="C39" s="81"/>
      <c r="D39" s="81"/>
      <c r="E39" s="81"/>
      <c r="F39" s="81"/>
    </row>
    <row r="40" spans="1:6" ht="9.75" customHeight="1">
      <c r="A40" s="83" t="s">
        <v>70</v>
      </c>
      <c r="B40" s="83" t="s">
        <v>71</v>
      </c>
      <c r="C40" s="83" t="s">
        <v>72</v>
      </c>
      <c r="D40" s="83" t="s">
        <v>291</v>
      </c>
      <c r="E40" s="83" t="s">
        <v>300</v>
      </c>
      <c r="F40" s="83" t="s">
        <v>292</v>
      </c>
    </row>
    <row r="41" spans="1:6" ht="9.75" customHeight="1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81" t="s">
        <v>303</v>
      </c>
      <c r="B44" s="81"/>
      <c r="C44" s="81"/>
      <c r="D44" s="81"/>
      <c r="E44" s="81"/>
      <c r="F44" s="81"/>
    </row>
    <row r="45" spans="1:6" ht="9.75" customHeight="1">
      <c r="A45" s="83" t="s">
        <v>70</v>
      </c>
      <c r="B45" s="83" t="s">
        <v>71</v>
      </c>
      <c r="C45" s="83" t="s">
        <v>72</v>
      </c>
      <c r="D45" s="83" t="s">
        <v>266</v>
      </c>
      <c r="E45" s="83" t="s">
        <v>279</v>
      </c>
      <c r="F45" s="83"/>
    </row>
    <row r="46" spans="1:6" ht="12.75" customHeight="1">
      <c r="A46" s="28">
        <v>1213</v>
      </c>
      <c r="B46" s="16" t="s">
        <v>304</v>
      </c>
      <c r="C46" s="108">
        <v>21311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81" t="s">
        <v>305</v>
      </c>
      <c r="B48" s="81"/>
      <c r="C48" s="81"/>
      <c r="D48" s="81"/>
      <c r="E48" s="81"/>
      <c r="F48" s="81"/>
    </row>
    <row r="49" spans="1:10" ht="9.75" customHeight="1">
      <c r="A49" s="83" t="s">
        <v>70</v>
      </c>
      <c r="B49" s="83" t="s">
        <v>71</v>
      </c>
      <c r="C49" s="83" t="s">
        <v>72</v>
      </c>
      <c r="D49" s="83"/>
      <c r="E49" s="83"/>
      <c r="F49" s="83"/>
      <c r="G49" s="83"/>
      <c r="H49" s="83"/>
      <c r="I49" s="16"/>
      <c r="J49" s="16"/>
    </row>
    <row r="50" spans="1:10" ht="9.75" customHeight="1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81" t="s">
        <v>309</v>
      </c>
      <c r="B54" s="81"/>
      <c r="C54" s="81"/>
      <c r="D54" s="81"/>
      <c r="E54" s="81"/>
      <c r="F54" s="81"/>
      <c r="G54" s="81"/>
      <c r="H54" s="81"/>
      <c r="I54" s="81"/>
      <c r="J54" s="81"/>
    </row>
    <row r="55" spans="1:10" ht="9.75" customHeight="1">
      <c r="A55" s="83" t="s">
        <v>70</v>
      </c>
      <c r="B55" s="83" t="s">
        <v>71</v>
      </c>
      <c r="C55" s="83" t="s">
        <v>72</v>
      </c>
      <c r="D55" s="83" t="s">
        <v>310</v>
      </c>
      <c r="E55" s="83" t="s">
        <v>311</v>
      </c>
      <c r="F55" s="83" t="s">
        <v>312</v>
      </c>
      <c r="G55" s="83" t="s">
        <v>313</v>
      </c>
      <c r="H55" s="83" t="s">
        <v>314</v>
      </c>
      <c r="I55" s="83" t="s">
        <v>315</v>
      </c>
      <c r="J55" s="83" t="s">
        <v>316</v>
      </c>
    </row>
    <row r="56" spans="1:10" ht="12.75" customHeight="1">
      <c r="A56" s="28">
        <v>1230</v>
      </c>
      <c r="B56" s="16" t="s">
        <v>317</v>
      </c>
      <c r="C56" s="108">
        <f>SUM(C57:C63)</f>
        <v>2244243906.8200002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12.75" customHeight="1">
      <c r="A57" s="28">
        <v>1231</v>
      </c>
      <c r="B57" s="16" t="s">
        <v>318</v>
      </c>
      <c r="C57" s="108">
        <v>161953570.25999999</v>
      </c>
      <c r="D57" s="87"/>
      <c r="E57" s="87"/>
      <c r="F57" s="16"/>
      <c r="G57" s="16"/>
      <c r="H57" s="16"/>
      <c r="I57" s="16"/>
      <c r="J57" s="16"/>
    </row>
    <row r="58" spans="1:10" ht="9.75" customHeight="1">
      <c r="A58" s="28">
        <v>1232</v>
      </c>
      <c r="B58" s="16" t="s">
        <v>319</v>
      </c>
      <c r="C58" s="108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12" customHeight="1">
      <c r="A59" s="28">
        <v>1233</v>
      </c>
      <c r="B59" s="16" t="s">
        <v>320</v>
      </c>
      <c r="C59" s="108">
        <v>113708886.89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>
      <c r="A60" s="28">
        <v>1234</v>
      </c>
      <c r="B60" s="16" t="s">
        <v>321</v>
      </c>
      <c r="C60" s="108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11.25" customHeight="1">
      <c r="A61" s="28">
        <v>1235</v>
      </c>
      <c r="B61" s="16" t="s">
        <v>322</v>
      </c>
      <c r="C61" s="108">
        <v>1554806740.1900001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12.75" customHeight="1">
      <c r="A62" s="28">
        <v>1236</v>
      </c>
      <c r="B62" s="16" t="s">
        <v>323</v>
      </c>
      <c r="C62" s="108">
        <v>413774709.48000002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>
      <c r="A63" s="28">
        <v>1239</v>
      </c>
      <c r="B63" s="16" t="s">
        <v>324</v>
      </c>
      <c r="C63" s="108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13.5" customHeight="1">
      <c r="A64" s="28">
        <v>1240</v>
      </c>
      <c r="B64" s="16" t="s">
        <v>325</v>
      </c>
      <c r="C64" s="108">
        <f>SUM(C65:C72)</f>
        <v>115810476.97</v>
      </c>
      <c r="D64" s="29">
        <v>0</v>
      </c>
      <c r="E64" s="108">
        <f t="shared" ref="E64" si="1">SUM(E65:E72)</f>
        <v>73588626.900000006</v>
      </c>
      <c r="F64" s="16"/>
      <c r="G64" s="16"/>
      <c r="H64" s="16"/>
      <c r="I64" s="16"/>
      <c r="J64" s="16"/>
    </row>
    <row r="65" spans="1:10" ht="9.75" customHeight="1">
      <c r="A65" s="28">
        <v>1241</v>
      </c>
      <c r="B65" s="16" t="s">
        <v>326</v>
      </c>
      <c r="C65" s="108">
        <v>11806511.32</v>
      </c>
      <c r="D65" s="29">
        <v>0</v>
      </c>
      <c r="E65" s="29">
        <v>0</v>
      </c>
      <c r="F65" s="16"/>
      <c r="G65" s="16"/>
      <c r="H65" s="16"/>
      <c r="I65" s="16"/>
      <c r="J65" s="16"/>
    </row>
    <row r="66" spans="1:10" ht="9.75" customHeight="1">
      <c r="A66" s="28">
        <v>1242</v>
      </c>
      <c r="B66" s="16" t="s">
        <v>327</v>
      </c>
      <c r="C66" s="108">
        <v>3255205.12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>
      <c r="A67" s="28">
        <v>1243</v>
      </c>
      <c r="B67" s="16" t="s">
        <v>328</v>
      </c>
      <c r="C67" s="108">
        <v>218940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>
      <c r="A68" s="28">
        <v>1244</v>
      </c>
      <c r="B68" s="16" t="s">
        <v>329</v>
      </c>
      <c r="C68" s="108">
        <v>79323653.370000005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11.25" customHeight="1">
      <c r="A69" s="28">
        <v>1245</v>
      </c>
      <c r="B69" s="16" t="s">
        <v>330</v>
      </c>
      <c r="C69" s="108">
        <v>3870005.86</v>
      </c>
      <c r="D69" s="29">
        <v>0</v>
      </c>
      <c r="E69" s="108">
        <v>73588626.900000006</v>
      </c>
      <c r="F69" s="16"/>
      <c r="G69" s="16"/>
      <c r="H69" s="16"/>
      <c r="I69" s="16"/>
      <c r="J69" s="16"/>
    </row>
    <row r="70" spans="1:10" ht="9.75" customHeight="1">
      <c r="A70" s="28">
        <v>1246</v>
      </c>
      <c r="B70" s="16" t="s">
        <v>331</v>
      </c>
      <c r="C70" s="108">
        <v>16986161.300000001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>
      <c r="A71" s="28">
        <v>1247</v>
      </c>
      <c r="B71" s="16" t="s">
        <v>332</v>
      </c>
      <c r="C71" s="108">
        <v>350000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>
      <c r="A72" s="28">
        <v>1248</v>
      </c>
      <c r="B72" s="16" t="s">
        <v>333</v>
      </c>
      <c r="C72" s="108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81" t="s">
        <v>334</v>
      </c>
      <c r="B74" s="81"/>
      <c r="C74" s="81"/>
      <c r="D74" s="81"/>
      <c r="E74" s="81"/>
      <c r="F74" s="81"/>
      <c r="G74" s="81"/>
      <c r="H74" s="16"/>
      <c r="I74" s="16"/>
      <c r="J74" s="16"/>
    </row>
    <row r="75" spans="1:10" ht="9.75" customHeight="1">
      <c r="A75" s="83" t="s">
        <v>70</v>
      </c>
      <c r="B75" s="83" t="s">
        <v>71</v>
      </c>
      <c r="C75" s="83" t="s">
        <v>72</v>
      </c>
      <c r="D75" s="83" t="s">
        <v>335</v>
      </c>
      <c r="E75" s="83" t="s">
        <v>336</v>
      </c>
      <c r="F75" s="83" t="s">
        <v>337</v>
      </c>
      <c r="G75" s="83" t="s">
        <v>338</v>
      </c>
      <c r="H75" s="16"/>
      <c r="I75" s="16"/>
      <c r="J75" s="16"/>
    </row>
    <row r="76" spans="1:10" ht="12.75" customHeight="1">
      <c r="A76" s="28">
        <v>1250</v>
      </c>
      <c r="B76" s="16" t="s">
        <v>339</v>
      </c>
      <c r="C76" s="108">
        <f>SUM(C77:C81)</f>
        <v>908953.74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12" customHeight="1">
      <c r="A77" s="28">
        <v>1251</v>
      </c>
      <c r="B77" s="16" t="s">
        <v>340</v>
      </c>
      <c r="C77" s="108">
        <v>783105.74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12" customHeight="1">
      <c r="A78" s="28">
        <v>1252</v>
      </c>
      <c r="B78" s="16" t="s">
        <v>341</v>
      </c>
      <c r="C78" s="108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>
      <c r="A79" s="28">
        <v>1253</v>
      </c>
      <c r="B79" s="16" t="s">
        <v>342</v>
      </c>
      <c r="C79" s="108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>
      <c r="A80" s="28">
        <v>1254</v>
      </c>
      <c r="B80" s="16" t="s">
        <v>343</v>
      </c>
      <c r="C80" s="108">
        <v>125848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>
      <c r="A81" s="28">
        <v>1259</v>
      </c>
      <c r="B81" s="16" t="s">
        <v>344</v>
      </c>
      <c r="C81" s="108">
        <v>0</v>
      </c>
      <c r="D81" s="29">
        <v>0</v>
      </c>
      <c r="E81" s="29">
        <v>0</v>
      </c>
      <c r="F81" s="16"/>
      <c r="G81" s="16"/>
    </row>
    <row r="82" spans="1:7" ht="9.75" customHeight="1">
      <c r="A82" s="28">
        <v>1270</v>
      </c>
      <c r="B82" s="16" t="s">
        <v>345</v>
      </c>
      <c r="C82" s="108">
        <f>SUM(C83:C88)</f>
        <v>69195095.200000003</v>
      </c>
      <c r="D82" s="87"/>
      <c r="E82" s="87"/>
      <c r="F82" s="16"/>
      <c r="G82" s="16"/>
    </row>
    <row r="83" spans="1:7" ht="9.75" customHeight="1">
      <c r="A83" s="28">
        <v>1271</v>
      </c>
      <c r="B83" s="16" t="s">
        <v>346</v>
      </c>
      <c r="C83" s="108">
        <v>69195095.200000003</v>
      </c>
      <c r="D83" s="87"/>
      <c r="E83" s="87"/>
      <c r="F83" s="16"/>
      <c r="G83" s="16"/>
    </row>
    <row r="84" spans="1:7" ht="9.75" customHeight="1">
      <c r="A84" s="28">
        <v>1272</v>
      </c>
      <c r="B84" s="16" t="s">
        <v>347</v>
      </c>
      <c r="C84" s="29">
        <v>0</v>
      </c>
      <c r="D84" s="87"/>
      <c r="E84" s="87"/>
      <c r="F84" s="16"/>
      <c r="G84" s="16"/>
    </row>
    <row r="85" spans="1:7" ht="9.75" customHeight="1">
      <c r="A85" s="28">
        <v>1273</v>
      </c>
      <c r="B85" s="16" t="s">
        <v>348</v>
      </c>
      <c r="C85" s="29">
        <v>0</v>
      </c>
      <c r="D85" s="87"/>
      <c r="E85" s="87"/>
      <c r="F85" s="16"/>
      <c r="G85" s="16"/>
    </row>
    <row r="86" spans="1:7" ht="9.75" customHeight="1">
      <c r="A86" s="28">
        <v>1274</v>
      </c>
      <c r="B86" s="16" t="s">
        <v>349</v>
      </c>
      <c r="C86" s="29">
        <v>0</v>
      </c>
      <c r="D86" s="87"/>
      <c r="E86" s="87"/>
      <c r="F86" s="16"/>
      <c r="G86" s="16"/>
    </row>
    <row r="87" spans="1:7" ht="9.75" customHeight="1">
      <c r="A87" s="28">
        <v>1275</v>
      </c>
      <c r="B87" s="16" t="s">
        <v>350</v>
      </c>
      <c r="C87" s="29">
        <v>0</v>
      </c>
      <c r="D87" s="87"/>
      <c r="E87" s="87"/>
      <c r="F87" s="16"/>
      <c r="G87" s="16"/>
    </row>
    <row r="88" spans="1:7" ht="9.75" customHeight="1">
      <c r="A88" s="28">
        <v>1279</v>
      </c>
      <c r="B88" s="16" t="s">
        <v>351</v>
      </c>
      <c r="C88" s="29">
        <v>0</v>
      </c>
      <c r="D88" s="87"/>
      <c r="E88" s="87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81" t="s">
        <v>352</v>
      </c>
      <c r="B90" s="81"/>
      <c r="C90" s="81"/>
      <c r="D90" s="81"/>
      <c r="E90" s="81"/>
      <c r="F90" s="81"/>
      <c r="G90" s="81"/>
    </row>
    <row r="91" spans="1:7" ht="9.75" customHeight="1">
      <c r="A91" s="83" t="s">
        <v>70</v>
      </c>
      <c r="B91" s="83" t="s">
        <v>71</v>
      </c>
      <c r="C91" s="83" t="s">
        <v>72</v>
      </c>
      <c r="D91" s="83" t="s">
        <v>314</v>
      </c>
      <c r="E91" s="83"/>
      <c r="F91" s="83"/>
      <c r="G91" s="83"/>
    </row>
    <row r="92" spans="1:7" ht="9.75" customHeight="1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81" t="s">
        <v>356</v>
      </c>
      <c r="B96" s="81"/>
      <c r="C96" s="81"/>
      <c r="D96" s="81"/>
      <c r="E96" s="81"/>
      <c r="F96" s="81"/>
      <c r="G96" s="81"/>
    </row>
    <row r="97" spans="1:8" ht="9.75" customHeight="1">
      <c r="A97" s="83" t="s">
        <v>70</v>
      </c>
      <c r="B97" s="83" t="s">
        <v>71</v>
      </c>
      <c r="C97" s="83" t="s">
        <v>72</v>
      </c>
      <c r="D97" s="83" t="s">
        <v>279</v>
      </c>
      <c r="E97" s="83"/>
      <c r="F97" s="83"/>
      <c r="G97" s="83"/>
      <c r="H97" s="83"/>
    </row>
    <row r="98" spans="1:8" ht="9.75" customHeight="1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81" t="s">
        <v>366</v>
      </c>
      <c r="B108" s="81"/>
      <c r="C108" s="81"/>
      <c r="D108" s="81"/>
      <c r="E108" s="81"/>
      <c r="F108" s="81"/>
      <c r="G108" s="81"/>
      <c r="H108" s="81"/>
    </row>
    <row r="109" spans="1:8" ht="9.75" customHeight="1">
      <c r="A109" s="83" t="s">
        <v>70</v>
      </c>
      <c r="B109" s="83" t="s">
        <v>71</v>
      </c>
      <c r="C109" s="83" t="s">
        <v>72</v>
      </c>
      <c r="D109" s="83" t="s">
        <v>275</v>
      </c>
      <c r="E109" s="83" t="s">
        <v>276</v>
      </c>
      <c r="F109" s="83" t="s">
        <v>277</v>
      </c>
      <c r="G109" s="83" t="s">
        <v>367</v>
      </c>
      <c r="H109" s="83" t="s">
        <v>368</v>
      </c>
    </row>
    <row r="110" spans="1:8" ht="9.75" customHeight="1">
      <c r="A110" s="28">
        <v>2110</v>
      </c>
      <c r="B110" s="16" t="s">
        <v>369</v>
      </c>
      <c r="C110" s="108">
        <f>SUM(C111:C119)</f>
        <v>29710688.82</v>
      </c>
      <c r="D110" s="108">
        <f>SUM(D111:D119)</f>
        <v>29710688.82</v>
      </c>
      <c r="E110" s="29">
        <v>0</v>
      </c>
      <c r="F110" s="29">
        <v>0</v>
      </c>
      <c r="G110" s="29">
        <v>0</v>
      </c>
      <c r="H110" s="16"/>
    </row>
    <row r="111" spans="1:8" ht="9.75" customHeight="1">
      <c r="A111" s="28">
        <v>2111</v>
      </c>
      <c r="B111" s="16" t="s">
        <v>370</v>
      </c>
      <c r="C111" s="108">
        <v>-4017733.21</v>
      </c>
      <c r="D111" s="108">
        <f>C111</f>
        <v>-4017733.21</v>
      </c>
      <c r="E111" s="29">
        <v>0</v>
      </c>
      <c r="F111" s="29">
        <v>0</v>
      </c>
      <c r="G111" s="29">
        <v>0</v>
      </c>
      <c r="H111" s="16"/>
    </row>
    <row r="112" spans="1:8" ht="9.75" customHeight="1">
      <c r="A112" s="28">
        <v>2112</v>
      </c>
      <c r="B112" s="16" t="s">
        <v>371</v>
      </c>
      <c r="C112" s="108">
        <v>6218927.3200000003</v>
      </c>
      <c r="D112" s="108">
        <f t="shared" ref="D112:D119" si="2">C112</f>
        <v>6218927.3200000003</v>
      </c>
      <c r="E112" s="29">
        <v>0</v>
      </c>
      <c r="F112" s="29">
        <v>0</v>
      </c>
      <c r="G112" s="29">
        <v>0</v>
      </c>
      <c r="H112" s="16"/>
    </row>
    <row r="113" spans="1:8" ht="9.75" customHeight="1">
      <c r="A113" s="28">
        <v>2113</v>
      </c>
      <c r="B113" s="16" t="s">
        <v>372</v>
      </c>
      <c r="C113" s="108">
        <v>14299840.050000001</v>
      </c>
      <c r="D113" s="108">
        <f t="shared" si="2"/>
        <v>14299840.050000001</v>
      </c>
      <c r="E113" s="29">
        <v>0</v>
      </c>
      <c r="F113" s="29">
        <v>0</v>
      </c>
      <c r="G113" s="29">
        <v>0</v>
      </c>
      <c r="H113" s="16"/>
    </row>
    <row r="114" spans="1:8" ht="9.75" customHeight="1">
      <c r="A114" s="28">
        <v>2114</v>
      </c>
      <c r="B114" s="16" t="s">
        <v>373</v>
      </c>
      <c r="C114" s="108">
        <v>0.01</v>
      </c>
      <c r="D114" s="108">
        <f t="shared" si="2"/>
        <v>0.01</v>
      </c>
      <c r="E114" s="29">
        <v>0</v>
      </c>
      <c r="F114" s="29">
        <v>0</v>
      </c>
      <c r="G114" s="29">
        <v>0</v>
      </c>
      <c r="H114" s="16"/>
    </row>
    <row r="115" spans="1:8" ht="9.75" customHeight="1">
      <c r="A115" s="28">
        <v>2115</v>
      </c>
      <c r="B115" s="16" t="s">
        <v>374</v>
      </c>
      <c r="C115" s="108">
        <v>719680.53</v>
      </c>
      <c r="D115" s="108">
        <f t="shared" si="2"/>
        <v>719680.53</v>
      </c>
      <c r="E115" s="29">
        <v>0</v>
      </c>
      <c r="F115" s="29">
        <v>0</v>
      </c>
      <c r="G115" s="29">
        <v>0</v>
      </c>
      <c r="H115" s="16"/>
    </row>
    <row r="116" spans="1:8" ht="9.75" customHeight="1">
      <c r="A116" s="28">
        <v>2116</v>
      </c>
      <c r="B116" s="16" t="s">
        <v>375</v>
      </c>
      <c r="C116" s="108">
        <v>0</v>
      </c>
      <c r="D116" s="108">
        <f t="shared" si="2"/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>
      <c r="A117" s="28">
        <v>2117</v>
      </c>
      <c r="B117" s="16" t="s">
        <v>376</v>
      </c>
      <c r="C117" s="108">
        <v>11364378.439999999</v>
      </c>
      <c r="D117" s="108">
        <f t="shared" si="2"/>
        <v>11364378.439999999</v>
      </c>
      <c r="E117" s="29">
        <v>0</v>
      </c>
      <c r="F117" s="29">
        <v>0</v>
      </c>
      <c r="G117" s="29">
        <v>0</v>
      </c>
      <c r="H117" s="16"/>
    </row>
    <row r="118" spans="1:8" ht="9.75" customHeight="1">
      <c r="A118" s="28">
        <v>2118</v>
      </c>
      <c r="B118" s="16" t="s">
        <v>377</v>
      </c>
      <c r="C118" s="108">
        <v>0</v>
      </c>
      <c r="D118" s="108">
        <f t="shared" si="2"/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>
      <c r="A119" s="28">
        <v>2119</v>
      </c>
      <c r="B119" s="16" t="s">
        <v>378</v>
      </c>
      <c r="C119" s="108">
        <v>1125595.68</v>
      </c>
      <c r="D119" s="108">
        <f t="shared" si="2"/>
        <v>1125595.68</v>
      </c>
      <c r="E119" s="29">
        <v>0</v>
      </c>
      <c r="F119" s="29">
        <v>0</v>
      </c>
      <c r="G119" s="29">
        <v>0</v>
      </c>
      <c r="H119" s="16"/>
    </row>
    <row r="120" spans="1:8" ht="9.75" customHeight="1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81" t="s">
        <v>383</v>
      </c>
      <c r="B125" s="81"/>
      <c r="C125" s="81"/>
      <c r="D125" s="81"/>
      <c r="E125" s="81"/>
      <c r="F125" s="81"/>
      <c r="G125" s="81"/>
      <c r="H125" s="81"/>
    </row>
    <row r="126" spans="1:8" ht="9.75" customHeight="1">
      <c r="A126" s="83" t="s">
        <v>70</v>
      </c>
      <c r="B126" s="83" t="s">
        <v>71</v>
      </c>
      <c r="C126" s="83" t="s">
        <v>72</v>
      </c>
      <c r="D126" s="83" t="s">
        <v>384</v>
      </c>
      <c r="E126" s="83" t="s">
        <v>279</v>
      </c>
      <c r="F126" s="83"/>
      <c r="G126" s="83"/>
      <c r="H126" s="83"/>
    </row>
    <row r="127" spans="1:8" ht="9.75" customHeight="1">
      <c r="A127" s="28">
        <v>2160</v>
      </c>
      <c r="B127" s="16" t="s">
        <v>385</v>
      </c>
      <c r="C127" s="108">
        <f>SUM(C128:C133)</f>
        <v>754821.09000000008</v>
      </c>
      <c r="D127" s="16"/>
      <c r="E127" s="16"/>
      <c r="F127" s="16"/>
      <c r="G127" s="16"/>
      <c r="H127" s="16"/>
    </row>
    <row r="128" spans="1:8" ht="9.75" customHeight="1">
      <c r="A128" s="28">
        <v>2161</v>
      </c>
      <c r="B128" s="16" t="s">
        <v>386</v>
      </c>
      <c r="C128" s="108">
        <v>110305.66</v>
      </c>
      <c r="D128" s="16"/>
      <c r="E128" s="16"/>
      <c r="F128" s="16"/>
      <c r="G128" s="16"/>
      <c r="H128" s="16"/>
    </row>
    <row r="129" spans="1:5" ht="9.75" customHeight="1">
      <c r="A129" s="28">
        <v>2162</v>
      </c>
      <c r="B129" s="16" t="s">
        <v>387</v>
      </c>
      <c r="C129" s="108">
        <v>644515.43000000005</v>
      </c>
      <c r="D129" s="16"/>
      <c r="E129" s="16"/>
    </row>
    <row r="130" spans="1:5" ht="9.75" customHeight="1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81" t="s">
        <v>399</v>
      </c>
      <c r="B142" s="81"/>
      <c r="C142" s="81"/>
      <c r="D142" s="81"/>
      <c r="E142" s="81"/>
    </row>
    <row r="143" spans="1:5" ht="9.75" customHeight="1">
      <c r="A143" s="88" t="s">
        <v>70</v>
      </c>
      <c r="B143" s="88" t="s">
        <v>71</v>
      </c>
      <c r="C143" s="88" t="s">
        <v>72</v>
      </c>
      <c r="D143" s="83" t="s">
        <v>384</v>
      </c>
      <c r="E143" s="83" t="s">
        <v>279</v>
      </c>
    </row>
    <row r="144" spans="1:5" ht="9.75" customHeight="1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81" t="s">
        <v>408</v>
      </c>
      <c r="B153" s="81"/>
      <c r="C153" s="81"/>
      <c r="D153" s="81"/>
      <c r="E153" s="81"/>
    </row>
    <row r="154" spans="1:5" ht="9.75" customHeight="1">
      <c r="A154" s="88" t="s">
        <v>70</v>
      </c>
      <c r="B154" s="88" t="s">
        <v>71</v>
      </c>
      <c r="C154" s="88" t="s">
        <v>72</v>
      </c>
      <c r="D154" s="83" t="s">
        <v>384</v>
      </c>
      <c r="E154" s="83" t="s">
        <v>279</v>
      </c>
    </row>
    <row r="155" spans="1:5" ht="9.75" customHeight="1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81" t="s">
        <v>418</v>
      </c>
      <c r="B165" s="81"/>
      <c r="C165" s="81"/>
      <c r="D165" s="81"/>
      <c r="E165" s="81"/>
    </row>
    <row r="166" spans="1:5" ht="9.75" customHeight="1">
      <c r="A166" s="88" t="s">
        <v>70</v>
      </c>
      <c r="B166" s="88" t="s">
        <v>71</v>
      </c>
      <c r="C166" s="88" t="s">
        <v>72</v>
      </c>
      <c r="D166" s="83" t="s">
        <v>384</v>
      </c>
      <c r="E166" s="83" t="s">
        <v>279</v>
      </c>
    </row>
    <row r="167" spans="1:5" ht="9.75" customHeight="1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>
      <c r="A169" s="28">
        <v>2192</v>
      </c>
      <c r="B169" s="16" t="s">
        <v>421</v>
      </c>
      <c r="C169" s="29">
        <v>0</v>
      </c>
      <c r="D169" s="16"/>
      <c r="E169" s="16"/>
    </row>
    <row r="170" spans="1:5" ht="12.75" customHeight="1">
      <c r="A170" s="28">
        <v>2199</v>
      </c>
      <c r="B170" s="16" t="s">
        <v>422</v>
      </c>
      <c r="C170" s="108">
        <v>3257.04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21" sqref="D21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26" t="str">
        <f>ESF!A1</f>
        <v>Municipio Dolores Hidalgo CIN</v>
      </c>
      <c r="B1" s="121"/>
      <c r="C1" s="121"/>
      <c r="D1" s="86" t="s">
        <v>0</v>
      </c>
      <c r="E1" s="78">
        <f>'Notas a los Edos Financieros'!D1</f>
        <v>2024</v>
      </c>
    </row>
    <row r="2" spans="1:5" ht="11.25" customHeight="1">
      <c r="A2" s="126" t="s">
        <v>423</v>
      </c>
      <c r="B2" s="121"/>
      <c r="C2" s="121"/>
      <c r="D2" s="86" t="s">
        <v>2</v>
      </c>
      <c r="E2" s="78" t="str">
        <f>'Notas a los Edos Financieros'!D2</f>
        <v>Trimestral</v>
      </c>
    </row>
    <row r="3" spans="1:5" ht="11.25" customHeight="1">
      <c r="A3" s="126" t="str">
        <f>ESF!A3</f>
        <v>Del 01 de enero al 31 de marzo de 2024</v>
      </c>
      <c r="B3" s="121"/>
      <c r="C3" s="121"/>
      <c r="D3" s="86" t="s">
        <v>4</v>
      </c>
      <c r="E3" s="78">
        <f>'Notas a los Edos Financieros'!D3</f>
        <v>1</v>
      </c>
    </row>
    <row r="4" spans="1:5" ht="11.25" customHeight="1">
      <c r="A4" s="126" t="s">
        <v>5</v>
      </c>
      <c r="B4" s="121"/>
      <c r="C4" s="121"/>
      <c r="D4" s="86"/>
      <c r="E4" s="78"/>
    </row>
    <row r="5" spans="1:5" ht="9.75" customHeight="1">
      <c r="A5" s="80" t="s">
        <v>68</v>
      </c>
      <c r="B5" s="81"/>
      <c r="C5" s="81"/>
      <c r="D5" s="81"/>
      <c r="E5" s="81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1" t="s">
        <v>424</v>
      </c>
      <c r="B7" s="81"/>
      <c r="C7" s="81"/>
      <c r="D7" s="81"/>
      <c r="E7" s="81"/>
    </row>
    <row r="8" spans="1:5" ht="9.75" customHeight="1">
      <c r="A8" s="83" t="s">
        <v>70</v>
      </c>
      <c r="B8" s="83" t="s">
        <v>71</v>
      </c>
      <c r="C8" s="83" t="s">
        <v>72</v>
      </c>
      <c r="D8" s="83" t="s">
        <v>266</v>
      </c>
      <c r="E8" s="83" t="s">
        <v>384</v>
      </c>
    </row>
    <row r="9" spans="1:5" ht="12.75" customHeight="1">
      <c r="A9" s="28">
        <v>3110</v>
      </c>
      <c r="B9" s="16" t="s">
        <v>124</v>
      </c>
      <c r="C9" s="109">
        <v>-38628.589999999997</v>
      </c>
      <c r="D9" s="16"/>
      <c r="E9" s="16"/>
    </row>
    <row r="10" spans="1:5" ht="14.25" customHeight="1">
      <c r="A10" s="28">
        <v>3120</v>
      </c>
      <c r="B10" s="16" t="s">
        <v>425</v>
      </c>
      <c r="C10" s="109">
        <v>20677056.870000001</v>
      </c>
      <c r="D10" s="16"/>
      <c r="E10" s="16"/>
    </row>
    <row r="11" spans="1:5" ht="11.25" customHeight="1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81" t="s">
        <v>427</v>
      </c>
      <c r="B13" s="81"/>
      <c r="C13" s="81"/>
      <c r="D13" s="81"/>
      <c r="E13" s="81"/>
    </row>
    <row r="14" spans="1:5" ht="9.75" customHeight="1">
      <c r="A14" s="83" t="s">
        <v>70</v>
      </c>
      <c r="B14" s="83" t="s">
        <v>71</v>
      </c>
      <c r="C14" s="83" t="s">
        <v>72</v>
      </c>
      <c r="D14" s="83" t="s">
        <v>428</v>
      </c>
      <c r="E14" s="83"/>
    </row>
    <row r="15" spans="1:5" ht="15.75" customHeight="1">
      <c r="A15" s="28">
        <v>3210</v>
      </c>
      <c r="B15" s="16" t="s">
        <v>429</v>
      </c>
      <c r="C15" s="109">
        <v>142217552.28</v>
      </c>
      <c r="D15" s="16"/>
      <c r="E15" s="16"/>
    </row>
    <row r="16" spans="1:5" ht="14.25" customHeight="1">
      <c r="A16" s="28">
        <v>3220</v>
      </c>
      <c r="B16" s="16" t="s">
        <v>430</v>
      </c>
      <c r="C16" s="137">
        <v>2427079745.7600002</v>
      </c>
      <c r="D16" s="16"/>
      <c r="E16" s="16"/>
    </row>
    <row r="17" spans="1:4" ht="9.75" customHeight="1">
      <c r="A17" s="28">
        <v>3230</v>
      </c>
      <c r="B17" s="16" t="s">
        <v>431</v>
      </c>
      <c r="C17" s="29">
        <v>0</v>
      </c>
      <c r="D17" s="16"/>
    </row>
    <row r="18" spans="1:4" ht="9.75" customHeight="1">
      <c r="A18" s="28">
        <v>3231</v>
      </c>
      <c r="B18" s="16" t="s">
        <v>432</v>
      </c>
      <c r="C18" s="29">
        <v>0</v>
      </c>
      <c r="D18" s="16"/>
    </row>
    <row r="19" spans="1:4" ht="9.75" customHeight="1">
      <c r="A19" s="28">
        <v>3232</v>
      </c>
      <c r="B19" s="16" t="s">
        <v>433</v>
      </c>
      <c r="C19" s="29">
        <v>0</v>
      </c>
      <c r="D19" s="16"/>
    </row>
    <row r="20" spans="1:4" ht="9.75" customHeight="1">
      <c r="A20" s="28">
        <v>3233</v>
      </c>
      <c r="B20" s="16" t="s">
        <v>434</v>
      </c>
      <c r="C20" s="29">
        <v>0</v>
      </c>
      <c r="D20" s="16"/>
    </row>
    <row r="21" spans="1:4" ht="9.75" customHeight="1">
      <c r="A21" s="28">
        <v>3239</v>
      </c>
      <c r="B21" s="16" t="s">
        <v>435</v>
      </c>
      <c r="C21" s="29">
        <v>0</v>
      </c>
      <c r="D21" s="16"/>
    </row>
    <row r="22" spans="1:4" ht="9.75" customHeight="1">
      <c r="A22" s="28">
        <v>3240</v>
      </c>
      <c r="B22" s="16" t="s">
        <v>436</v>
      </c>
      <c r="C22" s="29">
        <v>0</v>
      </c>
      <c r="D22" s="16"/>
    </row>
    <row r="23" spans="1:4" ht="9.75" customHeight="1">
      <c r="A23" s="28">
        <v>3241</v>
      </c>
      <c r="B23" s="16" t="s">
        <v>437</v>
      </c>
      <c r="C23" s="29">
        <v>0</v>
      </c>
      <c r="D23" s="16"/>
    </row>
    <row r="24" spans="1:4" ht="9.75" customHeight="1">
      <c r="A24" s="28">
        <v>3242</v>
      </c>
      <c r="B24" s="16" t="s">
        <v>438</v>
      </c>
      <c r="C24" s="29">
        <v>0</v>
      </c>
      <c r="D24" s="16"/>
    </row>
    <row r="25" spans="1:4" ht="9.75" customHeight="1">
      <c r="A25" s="28">
        <v>3243</v>
      </c>
      <c r="B25" s="16" t="s">
        <v>439</v>
      </c>
      <c r="C25" s="29">
        <v>0</v>
      </c>
      <c r="D25" s="16"/>
    </row>
    <row r="26" spans="1:4" ht="9.75" customHeight="1">
      <c r="A26" s="28">
        <v>3250</v>
      </c>
      <c r="B26" s="16" t="s">
        <v>440</v>
      </c>
      <c r="C26" s="29">
        <v>0</v>
      </c>
      <c r="D26" s="16"/>
    </row>
    <row r="27" spans="1:4" ht="9.75" customHeight="1">
      <c r="A27" s="28">
        <v>3251</v>
      </c>
      <c r="B27" s="16" t="s">
        <v>441</v>
      </c>
      <c r="C27" s="29">
        <v>0</v>
      </c>
      <c r="D27" s="16"/>
    </row>
    <row r="28" spans="1:4" ht="9.75" customHeight="1">
      <c r="A28" s="28">
        <v>3252</v>
      </c>
      <c r="B28" s="16" t="s">
        <v>442</v>
      </c>
      <c r="C28" s="29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activeCell="C115" sqref="C115"/>
    </sheetView>
  </sheetViews>
  <sheetFormatPr baseColWidth="10" defaultColWidth="14.42578125" defaultRowHeight="15" customHeight="1"/>
  <cols>
    <col min="1" max="1" width="10" customWidth="1"/>
    <col min="2" max="2" width="55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26" t="str">
        <f>ESF!A1</f>
        <v>Municipio Dolores Hidalgo CIN</v>
      </c>
      <c r="B1" s="121"/>
      <c r="C1" s="121"/>
      <c r="D1" s="86" t="s">
        <v>0</v>
      </c>
      <c r="E1" s="78">
        <f>'Notas a los Edos Financieros'!D1</f>
        <v>2024</v>
      </c>
    </row>
    <row r="2" spans="1:5" ht="11.25" customHeight="1">
      <c r="A2" s="126" t="s">
        <v>443</v>
      </c>
      <c r="B2" s="121"/>
      <c r="C2" s="121"/>
      <c r="D2" s="86" t="s">
        <v>2</v>
      </c>
      <c r="E2" s="78" t="str">
        <f>'Notas a los Edos Financieros'!D2</f>
        <v>Trimestral</v>
      </c>
    </row>
    <row r="3" spans="1:5" ht="11.25" customHeight="1">
      <c r="A3" s="126" t="str">
        <f>ESF!A3</f>
        <v>Del 01 de enero al 31 de marzo de 2024</v>
      </c>
      <c r="B3" s="121"/>
      <c r="C3" s="121"/>
      <c r="D3" s="86" t="s">
        <v>4</v>
      </c>
      <c r="E3" s="78">
        <f>'Notas a los Edos Financieros'!D3</f>
        <v>1</v>
      </c>
    </row>
    <row r="4" spans="1:5" ht="11.25" customHeight="1">
      <c r="A4" s="126" t="s">
        <v>5</v>
      </c>
      <c r="B4" s="121"/>
      <c r="C4" s="121"/>
      <c r="D4" s="86"/>
      <c r="E4" s="78"/>
    </row>
    <row r="5" spans="1:5" ht="9.75" customHeight="1">
      <c r="A5" s="80" t="s">
        <v>68</v>
      </c>
      <c r="B5" s="81"/>
      <c r="C5" s="81"/>
      <c r="D5" s="81"/>
      <c r="E5" s="81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1" t="s">
        <v>444</v>
      </c>
      <c r="B7" s="81"/>
      <c r="C7" s="81"/>
      <c r="D7" s="81"/>
      <c r="E7" s="16"/>
    </row>
    <row r="8" spans="1:5" ht="9.75" customHeight="1">
      <c r="A8" s="83" t="s">
        <v>70</v>
      </c>
      <c r="B8" s="83" t="s">
        <v>71</v>
      </c>
      <c r="C8" s="84" t="s">
        <v>445</v>
      </c>
      <c r="D8" s="84" t="s">
        <v>446</v>
      </c>
      <c r="E8" s="16"/>
    </row>
    <row r="9" spans="1:5" ht="9.75" customHeight="1">
      <c r="A9" s="28">
        <v>1111</v>
      </c>
      <c r="B9" s="16" t="s">
        <v>447</v>
      </c>
      <c r="C9" s="109">
        <v>0</v>
      </c>
      <c r="D9" s="109">
        <v>0</v>
      </c>
      <c r="E9" s="16"/>
    </row>
    <row r="10" spans="1:5" ht="9.75" customHeight="1">
      <c r="A10" s="28">
        <v>1112</v>
      </c>
      <c r="B10" s="16" t="s">
        <v>448</v>
      </c>
      <c r="C10" s="109">
        <v>204669740.93000001</v>
      </c>
      <c r="D10" s="109">
        <v>150040873.13</v>
      </c>
      <c r="E10" s="16"/>
    </row>
    <row r="11" spans="1:5" ht="9.75" customHeight="1">
      <c r="A11" s="28">
        <v>1113</v>
      </c>
      <c r="B11" s="16" t="s">
        <v>449</v>
      </c>
      <c r="C11" s="109">
        <v>0</v>
      </c>
      <c r="D11" s="109">
        <v>0</v>
      </c>
      <c r="E11" s="16"/>
    </row>
    <row r="12" spans="1:5" ht="9.75" customHeight="1">
      <c r="A12" s="28">
        <v>1114</v>
      </c>
      <c r="B12" s="16" t="s">
        <v>267</v>
      </c>
      <c r="C12" s="109">
        <v>14656131.49</v>
      </c>
      <c r="D12" s="109">
        <v>24141831.960000001</v>
      </c>
      <c r="E12" s="16"/>
    </row>
    <row r="13" spans="1:5" ht="9.75" customHeight="1">
      <c r="A13" s="28">
        <v>1115</v>
      </c>
      <c r="B13" s="16" t="s">
        <v>268</v>
      </c>
      <c r="C13" s="109">
        <v>0</v>
      </c>
      <c r="D13" s="109">
        <v>0</v>
      </c>
      <c r="E13" s="16"/>
    </row>
    <row r="14" spans="1:5" ht="9.75" customHeight="1">
      <c r="A14" s="28">
        <v>1116</v>
      </c>
      <c r="B14" s="16" t="s">
        <v>450</v>
      </c>
      <c r="C14" s="109">
        <v>1686194.12</v>
      </c>
      <c r="D14" s="109">
        <v>1367006.02</v>
      </c>
      <c r="E14" s="16"/>
    </row>
    <row r="15" spans="1:5" ht="9.75" customHeight="1">
      <c r="A15" s="28">
        <v>1119</v>
      </c>
      <c r="B15" s="16" t="s">
        <v>451</v>
      </c>
      <c r="C15" s="109">
        <v>0</v>
      </c>
      <c r="D15" s="109">
        <v>0</v>
      </c>
      <c r="E15" s="16"/>
    </row>
    <row r="16" spans="1:5" ht="9.75" customHeight="1">
      <c r="A16" s="30">
        <v>1110</v>
      </c>
      <c r="B16" s="31" t="s">
        <v>452</v>
      </c>
      <c r="C16" s="110">
        <f>SUM(C9:C15)</f>
        <v>221012066.54000002</v>
      </c>
      <c r="D16" s="110">
        <f>SUM(D9:D15)</f>
        <v>175549711.11000001</v>
      </c>
      <c r="E16" s="16"/>
    </row>
    <row r="19" spans="1:4" ht="9.75" customHeight="1">
      <c r="A19" s="81" t="s">
        <v>453</v>
      </c>
      <c r="B19" s="81"/>
      <c r="C19" s="81"/>
      <c r="D19" s="81"/>
    </row>
    <row r="20" spans="1:4" ht="9.75" customHeight="1">
      <c r="A20" s="83" t="s">
        <v>70</v>
      </c>
      <c r="B20" s="83" t="s">
        <v>71</v>
      </c>
      <c r="C20" s="84" t="s">
        <v>445</v>
      </c>
      <c r="D20" s="84" t="s">
        <v>446</v>
      </c>
    </row>
    <row r="21" spans="1:4" ht="9.75" customHeight="1">
      <c r="A21" s="30">
        <v>1230</v>
      </c>
      <c r="B21" s="33" t="s">
        <v>317</v>
      </c>
      <c r="C21" s="110">
        <f>SUM(C22:C28)</f>
        <v>132160449.08000001</v>
      </c>
      <c r="D21" s="110">
        <f>SUM(D22:D28)</f>
        <v>125666777.31999999</v>
      </c>
    </row>
    <row r="22" spans="1:4" ht="9.75" customHeight="1">
      <c r="A22" s="28">
        <v>1231</v>
      </c>
      <c r="B22" s="16" t="s">
        <v>318</v>
      </c>
      <c r="C22" s="109">
        <v>0</v>
      </c>
      <c r="D22" s="109">
        <v>0</v>
      </c>
    </row>
    <row r="23" spans="1:4" ht="9.75" customHeight="1">
      <c r="A23" s="28">
        <v>1232</v>
      </c>
      <c r="B23" s="16" t="s">
        <v>319</v>
      </c>
      <c r="C23" s="109">
        <v>0</v>
      </c>
      <c r="D23" s="109">
        <v>0</v>
      </c>
    </row>
    <row r="24" spans="1:4" ht="9.75" customHeight="1">
      <c r="A24" s="28">
        <v>1233</v>
      </c>
      <c r="B24" s="16" t="s">
        <v>320</v>
      </c>
      <c r="C24" s="109">
        <v>0</v>
      </c>
      <c r="D24" s="109">
        <v>0</v>
      </c>
    </row>
    <row r="25" spans="1:4" ht="9.75" customHeight="1">
      <c r="A25" s="28">
        <v>1234</v>
      </c>
      <c r="B25" s="16" t="s">
        <v>321</v>
      </c>
      <c r="C25" s="109">
        <v>0</v>
      </c>
      <c r="D25" s="109">
        <v>0</v>
      </c>
    </row>
    <row r="26" spans="1:4" ht="9.75" customHeight="1">
      <c r="A26" s="28">
        <v>1235</v>
      </c>
      <c r="B26" s="16" t="s">
        <v>322</v>
      </c>
      <c r="C26" s="109">
        <v>112655470.62</v>
      </c>
      <c r="D26" s="109">
        <v>106161798.86</v>
      </c>
    </row>
    <row r="27" spans="1:4" ht="9.75" customHeight="1">
      <c r="A27" s="28">
        <v>1236</v>
      </c>
      <c r="B27" s="16" t="s">
        <v>323</v>
      </c>
      <c r="C27" s="109">
        <v>19504978.460000001</v>
      </c>
      <c r="D27" s="109">
        <v>19504978.460000001</v>
      </c>
    </row>
    <row r="28" spans="1:4" ht="9.75" customHeight="1">
      <c r="A28" s="28">
        <v>1239</v>
      </c>
      <c r="B28" s="16" t="s">
        <v>324</v>
      </c>
      <c r="C28" s="109">
        <v>0</v>
      </c>
      <c r="D28" s="109">
        <v>0</v>
      </c>
    </row>
    <row r="29" spans="1:4" ht="9.75" customHeight="1">
      <c r="A29" s="30">
        <v>1240</v>
      </c>
      <c r="B29" s="33" t="s">
        <v>325</v>
      </c>
      <c r="C29" s="110">
        <f>SUM(C30:C37)</f>
        <v>8151622.5999999996</v>
      </c>
      <c r="D29" s="110">
        <f>SUM(D30:D37)</f>
        <v>8151622.5999999996</v>
      </c>
    </row>
    <row r="30" spans="1:4" ht="9.75" customHeight="1">
      <c r="A30" s="28">
        <v>1241</v>
      </c>
      <c r="B30" s="16" t="s">
        <v>326</v>
      </c>
      <c r="C30" s="109">
        <v>655922.6</v>
      </c>
      <c r="D30" s="109">
        <v>655922.6</v>
      </c>
    </row>
    <row r="31" spans="1:4" ht="9.75" customHeight="1">
      <c r="A31" s="28">
        <v>1242</v>
      </c>
      <c r="B31" s="16" t="s">
        <v>327</v>
      </c>
      <c r="C31" s="109">
        <v>0</v>
      </c>
      <c r="D31" s="109">
        <v>0</v>
      </c>
    </row>
    <row r="32" spans="1:4" ht="9.75" customHeight="1">
      <c r="A32" s="28">
        <v>1243</v>
      </c>
      <c r="B32" s="16" t="s">
        <v>328</v>
      </c>
      <c r="C32" s="109">
        <v>0</v>
      </c>
      <c r="D32" s="109">
        <v>0</v>
      </c>
    </row>
    <row r="33" spans="1:4" ht="9.75" customHeight="1">
      <c r="A33" s="28">
        <v>1244</v>
      </c>
      <c r="B33" s="16" t="s">
        <v>329</v>
      </c>
      <c r="C33" s="109">
        <v>7456500</v>
      </c>
      <c r="D33" s="109">
        <v>7456500</v>
      </c>
    </row>
    <row r="34" spans="1:4" ht="9.75" customHeight="1">
      <c r="A34" s="28">
        <v>1245</v>
      </c>
      <c r="B34" s="16" t="s">
        <v>330</v>
      </c>
      <c r="C34" s="109">
        <v>0</v>
      </c>
      <c r="D34" s="109">
        <v>0</v>
      </c>
    </row>
    <row r="35" spans="1:4" ht="9.75" customHeight="1">
      <c r="A35" s="28">
        <v>1246</v>
      </c>
      <c r="B35" s="16" t="s">
        <v>331</v>
      </c>
      <c r="C35" s="109">
        <v>39200</v>
      </c>
      <c r="D35" s="109">
        <v>39200</v>
      </c>
    </row>
    <row r="36" spans="1:4" ht="9.75" customHeight="1">
      <c r="A36" s="28">
        <v>1247</v>
      </c>
      <c r="B36" s="16" t="s">
        <v>332</v>
      </c>
      <c r="C36" s="109">
        <v>0</v>
      </c>
      <c r="D36" s="109">
        <v>0</v>
      </c>
    </row>
    <row r="37" spans="1:4" ht="9.75" customHeight="1">
      <c r="A37" s="28">
        <v>1248</v>
      </c>
      <c r="B37" s="16" t="s">
        <v>333</v>
      </c>
      <c r="C37" s="109">
        <v>0</v>
      </c>
      <c r="D37" s="109">
        <v>0</v>
      </c>
    </row>
    <row r="38" spans="1:4" ht="9.75" customHeight="1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>
      <c r="A44" s="28"/>
      <c r="B44" s="31" t="s">
        <v>454</v>
      </c>
      <c r="C44" s="32">
        <f t="shared" ref="C44:D44" si="0">C21+C29+C38</f>
        <v>140312071.68000001</v>
      </c>
      <c r="D44" s="32">
        <f t="shared" si="0"/>
        <v>133818399.91999999</v>
      </c>
    </row>
    <row r="45" spans="1:4" ht="9.75" customHeight="1">
      <c r="A45" s="16"/>
      <c r="B45" s="16"/>
      <c r="C45" s="16"/>
      <c r="D45" s="16"/>
    </row>
    <row r="46" spans="1:4" ht="9.75" customHeight="1">
      <c r="A46" s="81" t="s">
        <v>455</v>
      </c>
      <c r="B46" s="81"/>
      <c r="C46" s="81"/>
      <c r="D46" s="81"/>
    </row>
    <row r="47" spans="1:4" ht="9.75" customHeight="1">
      <c r="A47" s="83" t="s">
        <v>70</v>
      </c>
      <c r="B47" s="83" t="s">
        <v>71</v>
      </c>
      <c r="C47" s="84" t="s">
        <v>445</v>
      </c>
      <c r="D47" s="84" t="s">
        <v>446</v>
      </c>
    </row>
    <row r="48" spans="1:4" ht="11.25" customHeight="1">
      <c r="A48" s="30">
        <v>3210</v>
      </c>
      <c r="B48" s="33" t="s">
        <v>456</v>
      </c>
      <c r="C48" s="110">
        <v>142217552.28</v>
      </c>
      <c r="D48" s="110">
        <v>321454272.87</v>
      </c>
    </row>
    <row r="49" spans="1:4" ht="11.25" customHeight="1">
      <c r="A49" s="28"/>
      <c r="B49" s="31" t="s">
        <v>457</v>
      </c>
      <c r="C49" s="110">
        <v>2392315.2999999998</v>
      </c>
      <c r="D49" s="110">
        <v>16887637.559999999</v>
      </c>
    </row>
    <row r="50" spans="1:4" ht="11.25" customHeight="1">
      <c r="A50" s="30">
        <v>5400</v>
      </c>
      <c r="B50" s="33" t="s">
        <v>219</v>
      </c>
      <c r="C50" s="110">
        <f>C51+C53+C55+C57+C59</f>
        <v>264252.53000000003</v>
      </c>
      <c r="D50" s="110">
        <f>D51+D53+D55+D57+D59</f>
        <v>2947702.47</v>
      </c>
    </row>
    <row r="51" spans="1:4" ht="11.25" customHeight="1">
      <c r="A51" s="28">
        <v>5410</v>
      </c>
      <c r="B51" s="16" t="s">
        <v>458</v>
      </c>
      <c r="C51" s="109">
        <f>C52</f>
        <v>264252.53000000003</v>
      </c>
      <c r="D51" s="109">
        <f>D52</f>
        <v>2947702.47</v>
      </c>
    </row>
    <row r="52" spans="1:4" ht="11.25" customHeight="1">
      <c r="A52" s="28">
        <v>5411</v>
      </c>
      <c r="B52" s="16" t="s">
        <v>221</v>
      </c>
      <c r="C52" s="109">
        <v>264252.53000000003</v>
      </c>
      <c r="D52" s="109">
        <v>2947702.47</v>
      </c>
    </row>
    <row r="53" spans="1:4" ht="11.25" customHeight="1">
      <c r="A53" s="28">
        <v>5420</v>
      </c>
      <c r="B53" s="16" t="s">
        <v>459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460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461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461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462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233</v>
      </c>
      <c r="C62" s="32">
        <v>0</v>
      </c>
      <c r="D62" s="110">
        <f>D63+D72+D75+D81</f>
        <v>13939935.089999998</v>
      </c>
    </row>
    <row r="63" spans="1:4" ht="11.25" customHeight="1">
      <c r="A63" s="30">
        <v>5510</v>
      </c>
      <c r="B63" s="33" t="s">
        <v>234</v>
      </c>
      <c r="C63" s="32">
        <v>0</v>
      </c>
      <c r="D63" s="109">
        <f>SUM(D64:D71)</f>
        <v>13939935.089999998</v>
      </c>
    </row>
    <row r="64" spans="1:4" ht="11.25" customHeight="1">
      <c r="A64" s="28">
        <v>5511</v>
      </c>
      <c r="B64" s="16" t="s">
        <v>235</v>
      </c>
      <c r="C64" s="29">
        <v>0</v>
      </c>
      <c r="D64" s="109">
        <v>0</v>
      </c>
    </row>
    <row r="65" spans="1:4" ht="11.25" customHeight="1">
      <c r="A65" s="28">
        <v>5512</v>
      </c>
      <c r="B65" s="16" t="s">
        <v>236</v>
      </c>
      <c r="C65" s="29">
        <v>0</v>
      </c>
      <c r="D65" s="109">
        <v>0</v>
      </c>
    </row>
    <row r="66" spans="1:4" ht="11.25" customHeight="1">
      <c r="A66" s="28">
        <v>5513</v>
      </c>
      <c r="B66" s="16" t="s">
        <v>237</v>
      </c>
      <c r="C66" s="29">
        <v>0</v>
      </c>
      <c r="D66" s="109">
        <v>5651277.6699999999</v>
      </c>
    </row>
    <row r="67" spans="1:4" ht="11.25" customHeight="1">
      <c r="A67" s="28">
        <v>5514</v>
      </c>
      <c r="B67" s="16" t="s">
        <v>238</v>
      </c>
      <c r="C67" s="29">
        <v>0</v>
      </c>
      <c r="D67" s="109">
        <v>0</v>
      </c>
    </row>
    <row r="68" spans="1:4" ht="11.25" customHeight="1">
      <c r="A68" s="28">
        <v>5515</v>
      </c>
      <c r="B68" s="16" t="s">
        <v>239</v>
      </c>
      <c r="C68" s="29">
        <v>0</v>
      </c>
      <c r="D68" s="109">
        <v>8197762.0499999998</v>
      </c>
    </row>
    <row r="69" spans="1:4" ht="11.25" customHeight="1">
      <c r="A69" s="28">
        <v>5516</v>
      </c>
      <c r="B69" s="16" t="s">
        <v>240</v>
      </c>
      <c r="C69" s="29">
        <v>0</v>
      </c>
      <c r="D69" s="109">
        <v>0</v>
      </c>
    </row>
    <row r="70" spans="1:4" ht="11.25" customHeight="1">
      <c r="A70" s="28">
        <v>5517</v>
      </c>
      <c r="B70" s="16" t="s">
        <v>241</v>
      </c>
      <c r="C70" s="29">
        <v>0</v>
      </c>
      <c r="D70" s="109">
        <v>90895.37</v>
      </c>
    </row>
    <row r="71" spans="1:4" ht="11.25" customHeight="1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>
      <c r="A85" s="28">
        <v>5594</v>
      </c>
      <c r="B85" s="16" t="s">
        <v>463</v>
      </c>
      <c r="C85" s="29">
        <v>0</v>
      </c>
      <c r="D85" s="29">
        <v>0</v>
      </c>
    </row>
    <row r="86" spans="1:4" ht="11.25" customHeight="1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464</v>
      </c>
      <c r="C93" s="32">
        <v>2128062.77</v>
      </c>
      <c r="D93" s="32">
        <v>0</v>
      </c>
    </row>
    <row r="94" spans="1:4" ht="11.25" customHeight="1">
      <c r="A94" s="28">
        <v>2111</v>
      </c>
      <c r="B94" s="16" t="s">
        <v>465</v>
      </c>
      <c r="C94" s="109">
        <v>-1732</v>
      </c>
      <c r="D94" s="29">
        <v>0</v>
      </c>
    </row>
    <row r="95" spans="1:4" ht="11.25" customHeight="1">
      <c r="A95" s="28">
        <v>2112</v>
      </c>
      <c r="B95" s="16" t="s">
        <v>466</v>
      </c>
      <c r="C95" s="109">
        <v>0</v>
      </c>
      <c r="D95" s="29">
        <v>0</v>
      </c>
    </row>
    <row r="96" spans="1:4" ht="11.25" customHeight="1">
      <c r="A96" s="28">
        <v>2112</v>
      </c>
      <c r="B96" s="16" t="s">
        <v>467</v>
      </c>
      <c r="C96" s="109">
        <v>1673661.98</v>
      </c>
      <c r="D96" s="29">
        <v>0</v>
      </c>
    </row>
    <row r="97" spans="1:4" ht="11.25" customHeight="1">
      <c r="A97" s="28">
        <v>2115</v>
      </c>
      <c r="B97" s="16" t="s">
        <v>468</v>
      </c>
      <c r="C97" s="109">
        <v>456132.79</v>
      </c>
      <c r="D97" s="29">
        <v>0</v>
      </c>
    </row>
    <row r="98" spans="1:4" ht="11.25" customHeight="1">
      <c r="A98" s="28">
        <v>2114</v>
      </c>
      <c r="B98" s="16" t="s">
        <v>469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>
      <c r="A101" s="28"/>
      <c r="B101" s="31" t="s">
        <v>470</v>
      </c>
      <c r="C101" s="110">
        <v>8082640.8599999994</v>
      </c>
      <c r="D101" s="110">
        <v>11761100.01</v>
      </c>
    </row>
    <row r="102" spans="1:4" ht="9.75" customHeight="1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>
      <c r="A124" s="30">
        <v>1120</v>
      </c>
      <c r="B124" s="34" t="s">
        <v>471</v>
      </c>
      <c r="C124" s="110">
        <v>8082640.8599999994</v>
      </c>
      <c r="D124" s="110">
        <v>11761100.01</v>
      </c>
    </row>
    <row r="125" spans="1:4" ht="11.25" customHeight="1">
      <c r="A125" s="28">
        <v>1124</v>
      </c>
      <c r="B125" s="1" t="s">
        <v>472</v>
      </c>
      <c r="C125" s="111">
        <v>92522.64</v>
      </c>
      <c r="D125" s="109">
        <v>104379.94</v>
      </c>
    </row>
    <row r="126" spans="1:4" ht="11.25" customHeight="1">
      <c r="A126" s="28">
        <v>1124</v>
      </c>
      <c r="B126" s="1" t="s">
        <v>473</v>
      </c>
      <c r="C126" s="111">
        <v>0</v>
      </c>
      <c r="D126" s="109">
        <v>0</v>
      </c>
    </row>
    <row r="127" spans="1:4" ht="11.25" customHeight="1">
      <c r="A127" s="28">
        <v>1124</v>
      </c>
      <c r="B127" s="1" t="s">
        <v>474</v>
      </c>
      <c r="C127" s="111">
        <v>0</v>
      </c>
      <c r="D127" s="109">
        <v>0</v>
      </c>
    </row>
    <row r="128" spans="1:4" ht="11.25" customHeight="1">
      <c r="A128" s="28">
        <v>1124</v>
      </c>
      <c r="B128" s="1" t="s">
        <v>475</v>
      </c>
      <c r="C128" s="111">
        <v>7938018.2199999997</v>
      </c>
      <c r="D128" s="109">
        <v>7938018.2199999997</v>
      </c>
    </row>
    <row r="129" spans="1:4" ht="11.25" customHeight="1">
      <c r="A129" s="28">
        <v>1124</v>
      </c>
      <c r="B129" s="1" t="s">
        <v>476</v>
      </c>
      <c r="C129" s="109">
        <v>0</v>
      </c>
      <c r="D129" s="109">
        <v>0</v>
      </c>
    </row>
    <row r="130" spans="1:4" ht="11.25" customHeight="1">
      <c r="A130" s="28">
        <v>1124</v>
      </c>
      <c r="B130" s="1" t="s">
        <v>477</v>
      </c>
      <c r="C130" s="109">
        <v>0</v>
      </c>
      <c r="D130" s="109">
        <v>0</v>
      </c>
    </row>
    <row r="131" spans="1:4" ht="11.25" customHeight="1">
      <c r="A131" s="28">
        <v>1122</v>
      </c>
      <c r="B131" s="1" t="s">
        <v>478</v>
      </c>
      <c r="C131" s="109">
        <v>0</v>
      </c>
      <c r="D131" s="109">
        <v>0</v>
      </c>
    </row>
    <row r="132" spans="1:4" ht="11.25" customHeight="1">
      <c r="A132" s="28">
        <v>1122</v>
      </c>
      <c r="B132" s="1" t="s">
        <v>479</v>
      </c>
      <c r="C132" s="111">
        <v>0</v>
      </c>
      <c r="D132" s="109">
        <v>0</v>
      </c>
    </row>
    <row r="133" spans="1:4" ht="11.25" customHeight="1">
      <c r="A133" s="28">
        <v>1122</v>
      </c>
      <c r="B133" s="1" t="s">
        <v>480</v>
      </c>
      <c r="C133" s="109">
        <v>52100</v>
      </c>
      <c r="D133" s="109">
        <v>3718701.85</v>
      </c>
    </row>
    <row r="134" spans="1:4" ht="11.25" customHeight="1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>
      <c r="A136" s="28"/>
      <c r="B136" s="36" t="s">
        <v>481</v>
      </c>
      <c r="C136" s="32">
        <f>C48+C49-C101</f>
        <v>136527226.72000003</v>
      </c>
      <c r="D136" s="32">
        <f t="shared" ref="D136" si="1">D48+D49-D101</f>
        <v>326580810.42000002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D50 C50:C52 C49:D49"/>
    <dataValidation allowBlank="1" showInputMessage="1" showErrorMessage="1" prompt="Importe final del periodo que corresponde la información financiera trimestral que se presenta." sqref="D51:D52"/>
  </dataValidation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27" sqref="C27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18" t="str">
        <f>ESF!A1</f>
        <v>Municipio Dolores Hidalgo CIN</v>
      </c>
      <c r="B1" s="119"/>
      <c r="C1" s="128"/>
    </row>
    <row r="2" spans="1:3" ht="11.25" customHeight="1">
      <c r="A2" s="120" t="s">
        <v>482</v>
      </c>
      <c r="B2" s="121"/>
      <c r="C2" s="129"/>
    </row>
    <row r="3" spans="1:3" ht="11.25" customHeight="1">
      <c r="A3" s="120" t="str">
        <f>ESF!A3</f>
        <v>Del 01 de enero al 31 de marzo de 2024</v>
      </c>
      <c r="B3" s="121"/>
      <c r="C3" s="129"/>
    </row>
    <row r="4" spans="1:3" ht="9.75" customHeight="1">
      <c r="A4" s="124" t="s">
        <v>483</v>
      </c>
      <c r="B4" s="125"/>
      <c r="C4" s="130"/>
    </row>
    <row r="5" spans="1:3" ht="9.75" customHeight="1">
      <c r="A5" s="131" t="s">
        <v>484</v>
      </c>
      <c r="B5" s="132"/>
      <c r="C5" s="37" t="s">
        <v>445</v>
      </c>
    </row>
    <row r="6" spans="1:3" ht="9.75" customHeight="1">
      <c r="A6" s="38" t="s">
        <v>485</v>
      </c>
      <c r="B6" s="38"/>
      <c r="C6" s="112">
        <v>331675019.00999999</v>
      </c>
    </row>
    <row r="7" spans="1:3" ht="7.5" customHeight="1">
      <c r="A7" s="1"/>
      <c r="B7" s="40"/>
      <c r="C7" s="41"/>
    </row>
    <row r="8" spans="1:3" ht="9.75" customHeight="1">
      <c r="A8" s="89" t="s">
        <v>486</v>
      </c>
      <c r="B8" s="89"/>
      <c r="C8" s="42">
        <f>SUM(C9:C14)</f>
        <v>0</v>
      </c>
    </row>
    <row r="9" spans="1:3" ht="9.75" customHeight="1">
      <c r="A9" s="90" t="s">
        <v>487</v>
      </c>
      <c r="B9" s="43" t="s">
        <v>134</v>
      </c>
      <c r="C9" s="44">
        <v>0</v>
      </c>
    </row>
    <row r="10" spans="1:3" ht="9.75" customHeight="1">
      <c r="A10" s="91" t="s">
        <v>488</v>
      </c>
      <c r="B10" s="45" t="s">
        <v>489</v>
      </c>
      <c r="C10" s="44">
        <v>0</v>
      </c>
    </row>
    <row r="11" spans="1:3" ht="9.75" customHeight="1">
      <c r="A11" s="91" t="s">
        <v>490</v>
      </c>
      <c r="B11" s="45" t="s">
        <v>143</v>
      </c>
      <c r="C11" s="44">
        <v>0</v>
      </c>
    </row>
    <row r="12" spans="1:3" ht="9.75" customHeight="1">
      <c r="A12" s="91" t="s">
        <v>491</v>
      </c>
      <c r="B12" s="45" t="s">
        <v>144</v>
      </c>
      <c r="C12" s="44">
        <v>0</v>
      </c>
    </row>
    <row r="13" spans="1:3" ht="9.75" customHeight="1">
      <c r="A13" s="91" t="s">
        <v>492</v>
      </c>
      <c r="B13" s="45" t="s">
        <v>145</v>
      </c>
      <c r="C13" s="44">
        <v>0</v>
      </c>
    </row>
    <row r="14" spans="1:3" ht="9.75" customHeight="1">
      <c r="A14" s="92" t="s">
        <v>493</v>
      </c>
      <c r="B14" s="46" t="s">
        <v>494</v>
      </c>
      <c r="C14" s="44">
        <v>0</v>
      </c>
    </row>
    <row r="15" spans="1:3" ht="7.5" customHeight="1">
      <c r="A15" s="1"/>
      <c r="B15" s="47"/>
      <c r="C15" s="48"/>
    </row>
    <row r="16" spans="1:3" ht="9.75" customHeight="1">
      <c r="A16" s="89" t="s">
        <v>495</v>
      </c>
      <c r="B16" s="40"/>
      <c r="C16" s="42">
        <f>SUM(C17:C19)</f>
        <v>0</v>
      </c>
    </row>
    <row r="17" spans="1:3" ht="9.75" customHeight="1">
      <c r="A17" s="93">
        <v>3.1</v>
      </c>
      <c r="B17" s="45" t="s">
        <v>496</v>
      </c>
      <c r="C17" s="44">
        <v>0</v>
      </c>
    </row>
    <row r="18" spans="1:3" ht="9.75" customHeight="1">
      <c r="A18" s="94">
        <v>3.2</v>
      </c>
      <c r="B18" s="45" t="s">
        <v>497</v>
      </c>
      <c r="C18" s="44">
        <v>0</v>
      </c>
    </row>
    <row r="19" spans="1:3" ht="9.75" customHeight="1">
      <c r="A19" s="94">
        <v>3.3</v>
      </c>
      <c r="B19" s="46" t="s">
        <v>498</v>
      </c>
      <c r="C19" s="49">
        <v>0</v>
      </c>
    </row>
    <row r="20" spans="1:3" ht="7.5" customHeight="1">
      <c r="A20" s="1"/>
      <c r="B20" s="46"/>
      <c r="C20" s="50"/>
    </row>
    <row r="21" spans="1:3" ht="9.75" customHeight="1">
      <c r="A21" s="51" t="s">
        <v>499</v>
      </c>
      <c r="B21" s="51"/>
      <c r="C21" s="39">
        <f>C6+C8-C16</f>
        <v>331675019.00999999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sqref="A1:C1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33" t="str">
        <f>ESF!A1</f>
        <v>Municipio Dolores Hidalgo CIN</v>
      </c>
      <c r="B1" s="119"/>
      <c r="C1" s="128"/>
    </row>
    <row r="2" spans="1:3" ht="11.25" customHeight="1">
      <c r="A2" s="134" t="s">
        <v>500</v>
      </c>
      <c r="B2" s="121"/>
      <c r="C2" s="129"/>
    </row>
    <row r="3" spans="1:3" ht="11.25" customHeight="1">
      <c r="A3" s="134" t="str">
        <f>ESF!A3</f>
        <v>Del 01 de enero al 31 de marzo de 2024</v>
      </c>
      <c r="B3" s="121"/>
      <c r="C3" s="129"/>
    </row>
    <row r="4" spans="1:3" ht="9.75" customHeight="1">
      <c r="A4" s="124" t="s">
        <v>483</v>
      </c>
      <c r="B4" s="125"/>
      <c r="C4" s="130"/>
    </row>
    <row r="5" spans="1:3" ht="11.25" customHeight="1">
      <c r="A5" s="131" t="s">
        <v>484</v>
      </c>
      <c r="B5" s="132"/>
      <c r="C5" s="37" t="s">
        <v>445</v>
      </c>
    </row>
    <row r="6" spans="1:3" ht="9.75" customHeight="1">
      <c r="A6" s="52" t="s">
        <v>501</v>
      </c>
      <c r="B6" s="38"/>
      <c r="C6" s="113">
        <v>325382448.68000001</v>
      </c>
    </row>
    <row r="7" spans="1:3" ht="7.5" customHeight="1">
      <c r="A7" s="53"/>
      <c r="B7" s="40"/>
      <c r="C7" s="54"/>
    </row>
    <row r="8" spans="1:3" ht="9.75" customHeight="1">
      <c r="A8" s="89" t="s">
        <v>502</v>
      </c>
      <c r="B8" s="55"/>
      <c r="C8" s="42">
        <f>SUM(C9:C29)</f>
        <v>147686081.96000001</v>
      </c>
    </row>
    <row r="9" spans="1:3" ht="9.75" customHeight="1">
      <c r="A9" s="95">
        <v>2.1</v>
      </c>
      <c r="B9" s="56" t="s">
        <v>164</v>
      </c>
      <c r="C9" s="114">
        <v>0</v>
      </c>
    </row>
    <row r="10" spans="1:3" ht="9.75" customHeight="1">
      <c r="A10" s="95">
        <v>2.2000000000000002</v>
      </c>
      <c r="B10" s="56" t="s">
        <v>161</v>
      </c>
      <c r="C10" s="114">
        <v>0</v>
      </c>
    </row>
    <row r="11" spans="1:3" ht="9.75" customHeight="1">
      <c r="A11" s="96">
        <v>2.2999999999999998</v>
      </c>
      <c r="B11" s="58" t="s">
        <v>326</v>
      </c>
      <c r="C11" s="114">
        <v>655922.6</v>
      </c>
    </row>
    <row r="12" spans="1:3" ht="9.75" customHeight="1">
      <c r="A12" s="96">
        <v>2.4</v>
      </c>
      <c r="B12" s="58" t="s">
        <v>327</v>
      </c>
      <c r="C12" s="114">
        <v>0</v>
      </c>
    </row>
    <row r="13" spans="1:3" ht="9.75" customHeight="1">
      <c r="A13" s="96">
        <v>2.5</v>
      </c>
      <c r="B13" s="58" t="s">
        <v>328</v>
      </c>
      <c r="C13" s="114">
        <v>0</v>
      </c>
    </row>
    <row r="14" spans="1:3" ht="9.75" customHeight="1">
      <c r="A14" s="96">
        <v>2.6</v>
      </c>
      <c r="B14" s="58" t="s">
        <v>329</v>
      </c>
      <c r="C14" s="114">
        <v>7456500</v>
      </c>
    </row>
    <row r="15" spans="1:3" ht="9.75" customHeight="1">
      <c r="A15" s="96">
        <v>2.7</v>
      </c>
      <c r="B15" s="58" t="s">
        <v>330</v>
      </c>
      <c r="C15" s="114">
        <v>0</v>
      </c>
    </row>
    <row r="16" spans="1:3" ht="9.75" customHeight="1">
      <c r="A16" s="96">
        <v>2.8</v>
      </c>
      <c r="B16" s="58" t="s">
        <v>331</v>
      </c>
      <c r="C16" s="114">
        <v>39200</v>
      </c>
    </row>
    <row r="17" spans="1:3" ht="9.75" customHeight="1">
      <c r="A17" s="96">
        <v>2.9</v>
      </c>
      <c r="B17" s="58" t="s">
        <v>333</v>
      </c>
      <c r="C17" s="114">
        <v>0</v>
      </c>
    </row>
    <row r="18" spans="1:3" ht="9.75" customHeight="1">
      <c r="A18" s="96" t="s">
        <v>503</v>
      </c>
      <c r="B18" s="58" t="s">
        <v>504</v>
      </c>
      <c r="C18" s="114">
        <v>0</v>
      </c>
    </row>
    <row r="19" spans="1:3" ht="9.75" customHeight="1">
      <c r="A19" s="96" t="s">
        <v>505</v>
      </c>
      <c r="B19" s="58" t="s">
        <v>339</v>
      </c>
      <c r="C19" s="114">
        <v>0</v>
      </c>
    </row>
    <row r="20" spans="1:3" ht="9.75" customHeight="1">
      <c r="A20" s="96" t="s">
        <v>506</v>
      </c>
      <c r="B20" s="58" t="s">
        <v>507</v>
      </c>
      <c r="C20" s="114">
        <v>112655470.62</v>
      </c>
    </row>
    <row r="21" spans="1:3" ht="9.75" customHeight="1">
      <c r="A21" s="96" t="s">
        <v>508</v>
      </c>
      <c r="B21" s="58" t="s">
        <v>509</v>
      </c>
      <c r="C21" s="114">
        <v>19504978.460000001</v>
      </c>
    </row>
    <row r="22" spans="1:3" ht="9.75" customHeight="1">
      <c r="A22" s="96" t="s">
        <v>510</v>
      </c>
      <c r="B22" s="58" t="s">
        <v>511</v>
      </c>
      <c r="C22" s="114">
        <v>0</v>
      </c>
    </row>
    <row r="23" spans="1:3" ht="9.75" customHeight="1">
      <c r="A23" s="96" t="s">
        <v>512</v>
      </c>
      <c r="B23" s="58" t="s">
        <v>513</v>
      </c>
      <c r="C23" s="114">
        <v>0</v>
      </c>
    </row>
    <row r="24" spans="1:3" ht="9.75" customHeight="1">
      <c r="A24" s="96" t="s">
        <v>514</v>
      </c>
      <c r="B24" s="58" t="s">
        <v>515</v>
      </c>
      <c r="C24" s="114">
        <v>0</v>
      </c>
    </row>
    <row r="25" spans="1:3" ht="9.75" customHeight="1">
      <c r="A25" s="96" t="s">
        <v>516</v>
      </c>
      <c r="B25" s="58" t="s">
        <v>517</v>
      </c>
      <c r="C25" s="114">
        <v>0</v>
      </c>
    </row>
    <row r="26" spans="1:3" ht="9.75" customHeight="1">
      <c r="A26" s="96" t="s">
        <v>518</v>
      </c>
      <c r="B26" s="58" t="s">
        <v>519</v>
      </c>
      <c r="C26" s="114">
        <v>0</v>
      </c>
    </row>
    <row r="27" spans="1:3" ht="9.75" customHeight="1">
      <c r="A27" s="96" t="s">
        <v>520</v>
      </c>
      <c r="B27" s="58" t="s">
        <v>521</v>
      </c>
      <c r="C27" s="114">
        <v>6833334</v>
      </c>
    </row>
    <row r="28" spans="1:3" ht="9.75" customHeight="1">
      <c r="A28" s="96" t="s">
        <v>522</v>
      </c>
      <c r="B28" s="58" t="s">
        <v>523</v>
      </c>
      <c r="C28" s="114">
        <v>0</v>
      </c>
    </row>
    <row r="29" spans="1:3" ht="9.75" customHeight="1">
      <c r="A29" s="96" t="s">
        <v>524</v>
      </c>
      <c r="B29" s="56" t="s">
        <v>525</v>
      </c>
      <c r="C29" s="114">
        <v>540676.28</v>
      </c>
    </row>
    <row r="30" spans="1:3" ht="7.5" customHeight="1">
      <c r="A30" s="53"/>
      <c r="B30" s="59"/>
      <c r="C30" s="60"/>
    </row>
    <row r="31" spans="1:3" ht="9.75" customHeight="1">
      <c r="A31" s="97" t="s">
        <v>526</v>
      </c>
      <c r="B31" s="61"/>
      <c r="C31" s="62">
        <f>SUM(C32:C38)</f>
        <v>0</v>
      </c>
    </row>
    <row r="32" spans="1:3" ht="9.75" customHeight="1">
      <c r="A32" s="96" t="s">
        <v>527</v>
      </c>
      <c r="B32" s="58" t="s">
        <v>234</v>
      </c>
      <c r="C32" s="57">
        <v>0</v>
      </c>
    </row>
    <row r="33" spans="1:3" ht="9.75" customHeight="1">
      <c r="A33" s="96" t="s">
        <v>528</v>
      </c>
      <c r="B33" s="58" t="s">
        <v>243</v>
      </c>
      <c r="C33" s="57">
        <v>0</v>
      </c>
    </row>
    <row r="34" spans="1:3" ht="9.75" customHeight="1">
      <c r="A34" s="96" t="s">
        <v>529</v>
      </c>
      <c r="B34" s="58" t="s">
        <v>246</v>
      </c>
      <c r="C34" s="57">
        <v>0</v>
      </c>
    </row>
    <row r="35" spans="1:3" ht="9.75" customHeight="1">
      <c r="A35" s="96" t="s">
        <v>530</v>
      </c>
      <c r="B35" s="58" t="s">
        <v>252</v>
      </c>
      <c r="C35" s="57">
        <v>0</v>
      </c>
    </row>
    <row r="36" spans="1:3" ht="9.75" customHeight="1">
      <c r="A36" s="96" t="s">
        <v>531</v>
      </c>
      <c r="B36" s="58" t="s">
        <v>262</v>
      </c>
      <c r="C36" s="57">
        <v>0</v>
      </c>
    </row>
    <row r="37" spans="1:3" ht="9.75" customHeight="1">
      <c r="A37" s="96" t="s">
        <v>532</v>
      </c>
      <c r="B37" s="58" t="s">
        <v>533</v>
      </c>
      <c r="C37" s="57">
        <v>0</v>
      </c>
    </row>
    <row r="38" spans="1:3" ht="9.75" customHeight="1">
      <c r="A38" s="96" t="s">
        <v>534</v>
      </c>
      <c r="B38" s="56" t="s">
        <v>535</v>
      </c>
      <c r="C38" s="63">
        <v>0</v>
      </c>
    </row>
    <row r="39" spans="1:3" ht="7.5" customHeight="1">
      <c r="A39" s="53"/>
      <c r="B39" s="64"/>
      <c r="C39" s="65"/>
    </row>
    <row r="40" spans="1:3" ht="9.75" customHeight="1">
      <c r="A40" s="66" t="s">
        <v>536</v>
      </c>
      <c r="B40" s="38"/>
      <c r="C40" s="39">
        <f>C6-C8+C31</f>
        <v>177696366.72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B34" sqref="B34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26" t="str">
        <f>'Notas a los Edos Financieros'!A1</f>
        <v>Municipio Dolores Hidalgo CIN</v>
      </c>
      <c r="B1" s="121"/>
      <c r="C1" s="121"/>
      <c r="D1" s="121"/>
      <c r="E1" s="121"/>
      <c r="F1" s="121"/>
      <c r="G1" s="86" t="s">
        <v>0</v>
      </c>
      <c r="H1" s="78">
        <f>'Notas a los Edos Financieros'!D1</f>
        <v>2024</v>
      </c>
      <c r="I1" s="16"/>
      <c r="J1" s="16"/>
    </row>
    <row r="2" spans="1:10" ht="11.25" customHeight="1">
      <c r="A2" s="126" t="s">
        <v>537</v>
      </c>
      <c r="B2" s="121"/>
      <c r="C2" s="121"/>
      <c r="D2" s="121"/>
      <c r="E2" s="121"/>
      <c r="F2" s="121"/>
      <c r="G2" s="86" t="s">
        <v>2</v>
      </c>
      <c r="H2" s="78" t="str">
        <f>'Notas a los Edos Financieros'!D2</f>
        <v>Trimestral</v>
      </c>
      <c r="I2" s="16"/>
      <c r="J2" s="16"/>
    </row>
    <row r="3" spans="1:10" ht="11.25" customHeight="1">
      <c r="A3" s="126" t="str">
        <f>'Notas a los Edos Financieros'!A3</f>
        <v>Del 01 de enero al 31 de marzo de 2024</v>
      </c>
      <c r="B3" s="121"/>
      <c r="C3" s="121"/>
      <c r="D3" s="121"/>
      <c r="E3" s="121"/>
      <c r="F3" s="121"/>
      <c r="G3" s="86" t="s">
        <v>4</v>
      </c>
      <c r="H3" s="78">
        <f>'Notas a los Edos Financieros'!D3</f>
        <v>1</v>
      </c>
      <c r="I3" s="16"/>
      <c r="J3" s="16"/>
    </row>
    <row r="4" spans="1:10" ht="11.25" customHeight="1">
      <c r="A4" s="126" t="s">
        <v>5</v>
      </c>
      <c r="B4" s="121"/>
      <c r="C4" s="121"/>
      <c r="D4" s="121"/>
      <c r="E4" s="121"/>
      <c r="F4" s="121"/>
      <c r="G4" s="86"/>
      <c r="H4" s="78"/>
      <c r="I4" s="16"/>
      <c r="J4" s="16"/>
    </row>
    <row r="5" spans="1:10" ht="9.75" customHeight="1">
      <c r="A5" s="80" t="s">
        <v>68</v>
      </c>
      <c r="B5" s="81"/>
      <c r="C5" s="81"/>
      <c r="D5" s="81"/>
      <c r="E5" s="81"/>
      <c r="F5" s="81"/>
      <c r="G5" s="81"/>
      <c r="H5" s="81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98" t="s">
        <v>70</v>
      </c>
      <c r="B8" s="98" t="s">
        <v>484</v>
      </c>
      <c r="C8" s="99" t="s">
        <v>538</v>
      </c>
      <c r="D8" s="99" t="s">
        <v>539</v>
      </c>
      <c r="E8" s="99" t="s">
        <v>540</v>
      </c>
      <c r="F8" s="99" t="s">
        <v>541</v>
      </c>
      <c r="G8" s="99" t="s">
        <v>542</v>
      </c>
      <c r="H8" s="99" t="s">
        <v>543</v>
      </c>
      <c r="I8" s="99" t="s">
        <v>544</v>
      </c>
      <c r="J8" s="99" t="s">
        <v>545</v>
      </c>
    </row>
    <row r="9" spans="1:10" ht="9.75" customHeight="1">
      <c r="A9" s="30">
        <v>7000</v>
      </c>
      <c r="B9" s="31" t="s">
        <v>546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>
      <c r="A10" s="16">
        <v>7110</v>
      </c>
      <c r="B10" s="35" t="s">
        <v>542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5" t="s">
        <v>547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5" t="s">
        <v>548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5" t="s">
        <v>549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5" t="s">
        <v>550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5" t="s">
        <v>551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5" t="s">
        <v>552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5" t="s">
        <v>553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5" t="s">
        <v>554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5" t="s">
        <v>555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5" t="s">
        <v>556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5" t="s">
        <v>557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5" t="s">
        <v>558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5" t="s">
        <v>559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5" t="s">
        <v>560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5" t="s">
        <v>561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5" t="s">
        <v>562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5" t="s">
        <v>563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5" t="s">
        <v>564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5" t="s">
        <v>565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5" t="s">
        <v>566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5" t="s">
        <v>567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5" t="s">
        <v>568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5" t="s">
        <v>569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5" t="s">
        <v>570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5" t="s">
        <v>571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572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35" t="s">
        <v>573</v>
      </c>
      <c r="C39" s="136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7" t="s">
        <v>484</v>
      </c>
      <c r="C40" s="68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69" t="s">
        <v>574</v>
      </c>
      <c r="C41" s="115">
        <v>601531346.19000006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69" t="s">
        <v>575</v>
      </c>
      <c r="C42" s="115">
        <v>-437212355.30000001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69" t="s">
        <v>576</v>
      </c>
      <c r="C43" s="115">
        <v>167356028.12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69" t="s">
        <v>577</v>
      </c>
      <c r="C44" s="115">
        <v>-8082640.8600000003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70" t="s">
        <v>578</v>
      </c>
      <c r="C45" s="116">
        <v>-323592378.14999998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35" t="s">
        <v>579</v>
      </c>
      <c r="C48" s="136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7" t="s">
        <v>484</v>
      </c>
      <c r="C49" s="68">
        <v>2024</v>
      </c>
    </row>
    <row r="50" spans="1:3" ht="9.75" customHeight="1">
      <c r="A50" s="16">
        <v>8210</v>
      </c>
      <c r="B50" s="69" t="s">
        <v>580</v>
      </c>
      <c r="C50" s="117">
        <v>-601531346.19000006</v>
      </c>
    </row>
    <row r="51" spans="1:3" ht="9.75" customHeight="1">
      <c r="A51" s="16">
        <v>8220</v>
      </c>
      <c r="B51" s="69" t="s">
        <v>581</v>
      </c>
      <c r="C51" s="115">
        <v>266965622.94999999</v>
      </c>
    </row>
    <row r="52" spans="1:3" ht="9.75" customHeight="1">
      <c r="A52" s="16">
        <v>8230</v>
      </c>
      <c r="B52" s="69" t="s">
        <v>582</v>
      </c>
      <c r="C52" s="115">
        <v>-336247253.04000002</v>
      </c>
    </row>
    <row r="53" spans="1:3" ht="9.75" customHeight="1">
      <c r="A53" s="16">
        <v>8240</v>
      </c>
      <c r="B53" s="69" t="s">
        <v>583</v>
      </c>
      <c r="C53" s="115">
        <v>345430527.60000002</v>
      </c>
    </row>
    <row r="54" spans="1:3" ht="9.75" customHeight="1">
      <c r="A54" s="16">
        <v>8250</v>
      </c>
      <c r="B54" s="69" t="s">
        <v>584</v>
      </c>
      <c r="C54" s="115">
        <v>0</v>
      </c>
    </row>
    <row r="55" spans="1:3" ht="9.75" customHeight="1">
      <c r="A55" s="16">
        <v>8260</v>
      </c>
      <c r="B55" s="69" t="s">
        <v>585</v>
      </c>
      <c r="C55" s="115">
        <v>8621734.5299999993</v>
      </c>
    </row>
    <row r="56" spans="1:3" ht="9.75" customHeight="1" thickBot="1">
      <c r="A56" s="16">
        <v>8270</v>
      </c>
      <c r="B56" s="70" t="s">
        <v>586</v>
      </c>
      <c r="C56" s="116">
        <v>316760714.14999998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CTA PCA</cp:lastModifiedBy>
  <cp:revision/>
  <dcterms:created xsi:type="dcterms:W3CDTF">2024-04-09T21:57:28Z</dcterms:created>
  <dcterms:modified xsi:type="dcterms:W3CDTF">2024-04-29T17:59:19Z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