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FORMATOS SAP\"/>
    </mc:Choice>
  </mc:AlternateContent>
  <xr:revisionPtr revIDLastSave="0" documentId="13_ncr:1_{9271B121-F9E4-4B6A-83F7-57E44D09C61B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<sst xmlns="http://schemas.openxmlformats.org/spreadsheetml/2006/main" count="210" uniqueCount="144">
  <si>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</si>
  <si>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</si>
  <si>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</si>
  <si>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</si>
  <si>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</si>
  <si>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</si>
  <si>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</si>
  <si>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</si>
  <si>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</si>
  <si>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</si>
  <si>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</si>
  <si>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</si>
  <si>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</si>
  <si>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</si>
  <si>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</si>
  <si>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</si>
  <si>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</si>
  <si>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</si>
  <si>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</si>
  <si>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</si>
  <si>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</si>
  <si>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</si>
  <si>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</si>
  <si>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</si>
  <si>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</si>
  <si>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</si>
  <si>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</si>
  <si>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</si>
  <si>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</si>
  <si>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</si>
  <si>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</si>
  <si>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</si>
  <si>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</si>
  <si>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</si>
  <si>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</si>
  <si>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</si>
  <si>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</si>
  <si>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</si>
  <si>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</si>
  <si>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</si>
  <si>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</si>
  <si>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</si>
  <si>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</si>
  <si>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</si>
  <si>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</si>
  <si>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</si>
  <si>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</si>
  <si>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</si>
  <si>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</si>
  <si>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</si>
  <si>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</si>
  <si>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</si>
  <si>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</si>
  <si>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</si>
  <si>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</si>
  <si>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</si>
  <si>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</si>
  <si>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</si>
  <si>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</si>
  <si>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</si>
  <si>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</si>
  <si>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</si>
  <si>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</si>
  <si>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</si>
  <si>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</si>
  <si>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</si>
  <si>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</si>
  <si>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</si>
  <si>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</si>
  <si>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</si>
  <si>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</si>
  <si>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</si>
  <si>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</si>
  <si>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</si>
  <si>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</si>
  <si>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</si>
  <si>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</si>
  <si>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</si>
  <si>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</si>
  <si>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</si>
  <si>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</si>
  <si>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</si>
  <si>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</si>
  <si>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</si>
  <si>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</si>
  <si>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</si>
  <si>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</si>
  <si>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</si>
  <si>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</si>
  <si>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</si>
  <si>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</si>
  <si>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</si>
  <si>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</si>
  <si>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</si>
  <si>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</si>
  <si>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</si>
  <si>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</si>
  <si>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</si>
  <si>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</si>
  <si>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</si>
  <si>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</si>
  <si>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</si>
  <si>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</si>
  <si>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</si>
  <si>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</si>
  <si>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</si>
  <si>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</si>
  <si>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</si>
  <si>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</si>
  <si>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</si>
  <si>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</si>
  <si>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</si>
  <si>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</si>
  <si>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</si>
  <si>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</si>
  <si>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</si>
  <si>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</si>
  <si>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</si>
  <si>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</si>
  <si>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</si>
  <si>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</si>
  <si>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</si>
  <si>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</si>
  <si>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</si>
  <si>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</si>
  <si>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</si>
  <si>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</si>
  <si>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</si>
  <si>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</si>
  <si>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</si>
  <si>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</si>
  <si>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</si>
  <si>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</si>
  <si>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</si>
  <si>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</si>
  <si>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Vivienda de Dolores Hidalgo, Gto.
Estado Analítico del Ejercicio del Presupuesto de Egresos
Clasificación por Objeto del Gasto (Capítulo y Concepto)
Del 1 de Enero al 30 de Junio de 2024</t>
  </si>
  <si>
    <t>Instituto Municipal de Vivienda de Dolores Hidalgo, Gto.
Estado Analítico del Ejercicio del Presupuesto de Egresos
Clasificación Económica (por Tipo de Gasto)
Del 1 de Enero al 30 de Junio de 2024</t>
  </si>
  <si>
    <t>31120M12V010000 DIRECCION GENERAL</t>
  </si>
  <si>
    <t>Instituto Municipal de Vivienda de Dolores Hidalgo, Gto.
Estado Analítico del Ejercicio del Presupuesto de Egresos
Clasificación Administrativa
Del 1 de Enero al 30 de Junio de 2024</t>
  </si>
  <si>
    <t>Instituto Municipal de Vivienda de Dolores Hidalgo, Gto.
Estado Analítico del Ejercicio del Presupuesto de Egresos
Clasificación Administrativa (Poderes)
Del 1 de Enero al 30 de Junio de 2024</t>
  </si>
  <si>
    <t>Instituto Municipal de Vivienda de Dolores Hidalgo, Gto.
Estado Analítico del Ejercicio del Presupuesto de Egresos
Clasificación Administrativa (Sector Paraestatal)
Del 1 de Enero al 30 de Junio de 2024</t>
  </si>
  <si>
    <t>Instituto Municipal de Vivienda de Dolores Hidalgo, Gto.
Estado Analítico del Ejercicio del Presupuesto de Egresos
Clasificación Funcional (Finalidad y Función)
Del 1 de Enero al 30 de Junio de 2024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</si>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</sst>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10" xfId="9" applyFont="1" applyFill="1" applyBorder="1" applyAlignment="1">
      <alignment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0" xfId="9" applyFont="1" applyBorder="1" applyAlignment="1">
      <alignment horizontal="left" vertical="center" indent="1"/>
    </xf>
    <xf numFmtId="0" fontId="2" fillId="0" borderId="12" xfId="0" applyFont="1" applyBorder="1" applyAlignment="1" applyProtection="1">
      <alignment horizontal="left" indent="1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2" fillId="0" borderId="1" xfId="0" applyFont="1" applyBorder="1" applyAlignment="1">
      <alignment horizontal="left" wrapText="1" indent="1"/>
    </xf>
    <xf numFmtId="0" fontId="2" fillId="0" borderId="15" xfId="0" applyFont="1" applyBorder="1" applyAlignment="1">
      <alignment horizontal="left" wrapText="1" indent="1"/>
    </xf>
    <xf numFmtId="0" fontId="6" fillId="0" borderId="6" xfId="0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showGridLines="0" topLeftCell="A54" workbookViewId="0">
      <selection activeCell="B86" sqref="B86:C8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135</v>
      </c>
      <c r="B1" s="23"/>
      <c r="C1" s="23"/>
      <c r="D1" s="23"/>
      <c r="E1" s="23"/>
      <c r="F1" s="23"/>
      <c r="G1" s="24"/>
    </row>
    <row r="2" spans="1:8" x14ac:dyDescent="0.2">
      <c r="A2" s="32"/>
      <c r="B2" s="16"/>
      <c r="C2" s="17"/>
      <c r="D2" s="15" t="s">
        <v>62</v>
      </c>
      <c r="E2" s="17"/>
      <c r="F2" s="18"/>
      <c r="G2" s="25" t="s">
        <v>61</v>
      </c>
    </row>
    <row r="3" spans="1:8" ht="24.95" customHeight="1" x14ac:dyDescent="0.2">
      <c r="A3" s="33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26"/>
    </row>
    <row r="4" spans="1:8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3" t="s">
        <v>63</v>
      </c>
      <c r="B5" s="8">
        <f>SUM(B6:B12)</f>
        <v>6966915</v>
      </c>
      <c r="C5" s="8">
        <f>SUM(C6:C12)</f>
        <v>-225255</v>
      </c>
      <c r="D5" s="8">
        <f>B5+C5</f>
        <v>6741660</v>
      </c>
      <c r="E5" s="8">
        <f>SUM(E6:E12)</f>
        <v>2039773.16</v>
      </c>
      <c r="F5" s="8">
        <f>SUM(F6:F12)</f>
        <v>2039773.16</v>
      </c>
      <c r="G5" s="8">
        <f>D5-E5</f>
        <v>4701886.84</v>
      </c>
    </row>
    <row r="6" spans="1:8" x14ac:dyDescent="0.2">
      <c r="A6" s="35" t="s">
        <v>67</v>
      </c>
      <c r="B6" s="4">
        <v>4167192</v>
      </c>
      <c r="C6" s="4">
        <v>-389749</v>
      </c>
      <c r="D6" s="4">
        <f t="shared" ref="D6:D69" si="0">B6+C6</f>
        <v>3777443</v>
      </c>
      <c r="E6" s="4">
        <v>1304058</v>
      </c>
      <c r="F6" s="4">
        <v>1304058</v>
      </c>
      <c r="G6" s="4">
        <f t="shared" ref="G6:G69" si="1">D6-E6</f>
        <v>2473385</v>
      </c>
      <c r="H6" s="7">
        <v>1100</v>
      </c>
    </row>
    <row r="7" spans="1:8" x14ac:dyDescent="0.2">
      <c r="A7" s="35" t="s">
        <v>68</v>
      </c>
      <c r="B7" s="4">
        <v>725976</v>
      </c>
      <c r="C7" s="4">
        <v>0</v>
      </c>
      <c r="D7" s="4">
        <f t="shared" si="0"/>
        <v>725976</v>
      </c>
      <c r="E7" s="4">
        <v>347988</v>
      </c>
      <c r="F7" s="4">
        <v>347988</v>
      </c>
      <c r="G7" s="4">
        <f t="shared" si="1"/>
        <v>377988</v>
      </c>
      <c r="H7" s="7">
        <v>1200</v>
      </c>
    </row>
    <row r="8" spans="1:8" x14ac:dyDescent="0.2">
      <c r="A8" s="35" t="s">
        <v>69</v>
      </c>
      <c r="B8" s="4">
        <v>586206</v>
      </c>
      <c r="C8" s="4">
        <v>164494</v>
      </c>
      <c r="D8" s="4">
        <f t="shared" si="0"/>
        <v>750700</v>
      </c>
      <c r="E8" s="4">
        <v>135548.4</v>
      </c>
      <c r="F8" s="4">
        <v>135548.4</v>
      </c>
      <c r="G8" s="4">
        <f t="shared" si="1"/>
        <v>615151.6</v>
      </c>
      <c r="H8" s="7">
        <v>1300</v>
      </c>
    </row>
    <row r="9" spans="1:8" x14ac:dyDescent="0.2">
      <c r="A9" s="35" t="s">
        <v>33</v>
      </c>
      <c r="B9" s="4">
        <v>427131</v>
      </c>
      <c r="C9" s="4">
        <v>0</v>
      </c>
      <c r="D9" s="4">
        <f t="shared" si="0"/>
        <v>427131</v>
      </c>
      <c r="E9" s="4">
        <v>131011.76</v>
      </c>
      <c r="F9" s="4">
        <v>131011.76</v>
      </c>
      <c r="G9" s="4">
        <f t="shared" si="1"/>
        <v>296119.24</v>
      </c>
      <c r="H9" s="7">
        <v>1400</v>
      </c>
    </row>
    <row r="10" spans="1:8" x14ac:dyDescent="0.2">
      <c r="A10" s="35" t="s">
        <v>70</v>
      </c>
      <c r="B10" s="4">
        <v>1060410</v>
      </c>
      <c r="C10" s="4">
        <v>0</v>
      </c>
      <c r="D10" s="4">
        <f t="shared" si="0"/>
        <v>1060410</v>
      </c>
      <c r="E10" s="4">
        <v>121167</v>
      </c>
      <c r="F10" s="4">
        <v>121167</v>
      </c>
      <c r="G10" s="4">
        <f t="shared" si="1"/>
        <v>939243</v>
      </c>
      <c r="H10" s="7">
        <v>1500</v>
      </c>
    </row>
    <row r="11" spans="1:8" x14ac:dyDescent="0.2">
      <c r="A11" s="35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7">
        <v>1600</v>
      </c>
    </row>
    <row r="12" spans="1:8" x14ac:dyDescent="0.2">
      <c r="A12" s="35" t="s">
        <v>71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7">
        <v>1700</v>
      </c>
    </row>
    <row r="13" spans="1:8" x14ac:dyDescent="0.2">
      <c r="A13" s="13" t="s">
        <v>129</v>
      </c>
      <c r="B13" s="9">
        <f>SUM(B14:B22)</f>
        <v>187340</v>
      </c>
      <c r="C13" s="9">
        <f>SUM(C14:C22)</f>
        <v>0</v>
      </c>
      <c r="D13" s="9">
        <f t="shared" si="0"/>
        <v>187340</v>
      </c>
      <c r="E13" s="9">
        <f>SUM(E14:E22)</f>
        <v>61684.490000000005</v>
      </c>
      <c r="F13" s="9">
        <f>SUM(F14:F22)</f>
        <v>61684.490000000005</v>
      </c>
      <c r="G13" s="9">
        <f t="shared" si="1"/>
        <v>125655.51</v>
      </c>
      <c r="H13" s="14">
        <v>0</v>
      </c>
    </row>
    <row r="14" spans="1:8" x14ac:dyDescent="0.2">
      <c r="A14" s="35" t="s">
        <v>72</v>
      </c>
      <c r="B14" s="4">
        <v>47840</v>
      </c>
      <c r="C14" s="4">
        <v>0</v>
      </c>
      <c r="D14" s="4">
        <f t="shared" si="0"/>
        <v>47840</v>
      </c>
      <c r="E14" s="4">
        <v>14143.51</v>
      </c>
      <c r="F14" s="4">
        <v>14143.51</v>
      </c>
      <c r="G14" s="4">
        <f t="shared" si="1"/>
        <v>33696.49</v>
      </c>
      <c r="H14" s="7">
        <v>2100</v>
      </c>
    </row>
    <row r="15" spans="1:8" x14ac:dyDescent="0.2">
      <c r="A15" s="35" t="s">
        <v>73</v>
      </c>
      <c r="B15" s="4">
        <v>0</v>
      </c>
      <c r="C15" s="4">
        <v>0</v>
      </c>
      <c r="D15" s="4">
        <f t="shared" si="0"/>
        <v>0</v>
      </c>
      <c r="E15" s="4">
        <v>0</v>
      </c>
      <c r="F15" s="4">
        <v>0</v>
      </c>
      <c r="G15" s="4">
        <f t="shared" si="1"/>
        <v>0</v>
      </c>
      <c r="H15" s="7">
        <v>2200</v>
      </c>
    </row>
    <row r="16" spans="1:8" x14ac:dyDescent="0.2">
      <c r="A16" s="35" t="s">
        <v>74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  <c r="H16" s="7">
        <v>2300</v>
      </c>
    </row>
    <row r="17" spans="1:8" x14ac:dyDescent="0.2">
      <c r="A17" s="35" t="s">
        <v>75</v>
      </c>
      <c r="B17" s="4">
        <v>6240</v>
      </c>
      <c r="C17" s="4">
        <v>0</v>
      </c>
      <c r="D17" s="4">
        <f t="shared" si="0"/>
        <v>6240</v>
      </c>
      <c r="E17" s="4">
        <v>0</v>
      </c>
      <c r="F17" s="4">
        <v>0</v>
      </c>
      <c r="G17" s="4">
        <f t="shared" si="1"/>
        <v>6240</v>
      </c>
      <c r="H17" s="7">
        <v>2400</v>
      </c>
    </row>
    <row r="18" spans="1:8" x14ac:dyDescent="0.2">
      <c r="A18" s="35" t="s">
        <v>76</v>
      </c>
      <c r="B18" s="4">
        <v>0</v>
      </c>
      <c r="C18" s="4">
        <v>0</v>
      </c>
      <c r="D18" s="4">
        <f t="shared" si="0"/>
        <v>0</v>
      </c>
      <c r="E18" s="4">
        <v>0</v>
      </c>
      <c r="F18" s="4">
        <v>0</v>
      </c>
      <c r="G18" s="4">
        <f t="shared" si="1"/>
        <v>0</v>
      </c>
      <c r="H18" s="7">
        <v>2500</v>
      </c>
    </row>
    <row r="19" spans="1:8" x14ac:dyDescent="0.2">
      <c r="A19" s="35" t="s">
        <v>77</v>
      </c>
      <c r="B19" s="4">
        <v>66700</v>
      </c>
      <c r="C19" s="4">
        <v>0</v>
      </c>
      <c r="D19" s="4">
        <f t="shared" si="0"/>
        <v>66700</v>
      </c>
      <c r="E19" s="4">
        <v>38100.980000000003</v>
      </c>
      <c r="F19" s="4">
        <v>38100.980000000003</v>
      </c>
      <c r="G19" s="4">
        <f t="shared" si="1"/>
        <v>28599.019999999997</v>
      </c>
      <c r="H19" s="7">
        <v>2600</v>
      </c>
    </row>
    <row r="20" spans="1:8" x14ac:dyDescent="0.2">
      <c r="A20" s="35" t="s">
        <v>78</v>
      </c>
      <c r="B20" s="4">
        <v>31200</v>
      </c>
      <c r="C20" s="4">
        <v>0</v>
      </c>
      <c r="D20" s="4">
        <f t="shared" si="0"/>
        <v>31200</v>
      </c>
      <c r="E20" s="4">
        <v>0</v>
      </c>
      <c r="F20" s="4">
        <v>0</v>
      </c>
      <c r="G20" s="4">
        <f t="shared" si="1"/>
        <v>31200</v>
      </c>
      <c r="H20" s="7">
        <v>2700</v>
      </c>
    </row>
    <row r="21" spans="1:8" x14ac:dyDescent="0.2">
      <c r="A21" s="35" t="s">
        <v>79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7">
        <v>2800</v>
      </c>
    </row>
    <row r="22" spans="1:8" x14ac:dyDescent="0.2">
      <c r="A22" s="35" t="s">
        <v>80</v>
      </c>
      <c r="B22" s="4">
        <v>35360</v>
      </c>
      <c r="C22" s="4">
        <v>0</v>
      </c>
      <c r="D22" s="4">
        <f t="shared" si="0"/>
        <v>35360</v>
      </c>
      <c r="E22" s="4">
        <v>9440</v>
      </c>
      <c r="F22" s="4">
        <v>9440</v>
      </c>
      <c r="G22" s="4">
        <f t="shared" si="1"/>
        <v>25920</v>
      </c>
      <c r="H22" s="7">
        <v>2900</v>
      </c>
    </row>
    <row r="23" spans="1:8" x14ac:dyDescent="0.2">
      <c r="A23" s="13" t="s">
        <v>64</v>
      </c>
      <c r="B23" s="9">
        <f>SUM(B24:B32)</f>
        <v>847283</v>
      </c>
      <c r="C23" s="9">
        <f>SUM(C24:C32)</f>
        <v>0</v>
      </c>
      <c r="D23" s="9">
        <f t="shared" si="0"/>
        <v>847283</v>
      </c>
      <c r="E23" s="9">
        <f>SUM(E24:E32)</f>
        <v>314578.93</v>
      </c>
      <c r="F23" s="9">
        <f>SUM(F24:F32)</f>
        <v>314578.93</v>
      </c>
      <c r="G23" s="9">
        <f t="shared" si="1"/>
        <v>532704.07000000007</v>
      </c>
      <c r="H23" s="14">
        <v>0</v>
      </c>
    </row>
    <row r="24" spans="1:8" x14ac:dyDescent="0.2">
      <c r="A24" s="35" t="s">
        <v>81</v>
      </c>
      <c r="B24" s="4">
        <v>30992</v>
      </c>
      <c r="C24" s="4">
        <v>0</v>
      </c>
      <c r="D24" s="4">
        <f t="shared" si="0"/>
        <v>30992</v>
      </c>
      <c r="E24" s="4">
        <v>12965.06</v>
      </c>
      <c r="F24" s="4">
        <v>12965.06</v>
      </c>
      <c r="G24" s="4">
        <f t="shared" si="1"/>
        <v>18026.940000000002</v>
      </c>
      <c r="H24" s="7">
        <v>3100</v>
      </c>
    </row>
    <row r="25" spans="1:8" x14ac:dyDescent="0.2">
      <c r="A25" s="35" t="s">
        <v>82</v>
      </c>
      <c r="B25" s="4">
        <v>307400</v>
      </c>
      <c r="C25" s="4">
        <v>0</v>
      </c>
      <c r="D25" s="4">
        <f t="shared" si="0"/>
        <v>307400</v>
      </c>
      <c r="E25" s="4">
        <v>198000</v>
      </c>
      <c r="F25" s="4">
        <v>198000</v>
      </c>
      <c r="G25" s="4">
        <f t="shared" si="1"/>
        <v>109400</v>
      </c>
      <c r="H25" s="7">
        <v>3200</v>
      </c>
    </row>
    <row r="26" spans="1:8" x14ac:dyDescent="0.2">
      <c r="A26" s="35" t="s">
        <v>83</v>
      </c>
      <c r="B26" s="4">
        <v>108720</v>
      </c>
      <c r="C26" s="4">
        <v>0</v>
      </c>
      <c r="D26" s="4">
        <f t="shared" si="0"/>
        <v>108720</v>
      </c>
      <c r="E26" s="4">
        <v>22736</v>
      </c>
      <c r="F26" s="4">
        <v>22736</v>
      </c>
      <c r="G26" s="4">
        <f t="shared" si="1"/>
        <v>85984</v>
      </c>
      <c r="H26" s="7">
        <v>3300</v>
      </c>
    </row>
    <row r="27" spans="1:8" x14ac:dyDescent="0.2">
      <c r="A27" s="35" t="s">
        <v>84</v>
      </c>
      <c r="B27" s="4">
        <v>52000</v>
      </c>
      <c r="C27" s="4">
        <v>0</v>
      </c>
      <c r="D27" s="4">
        <f t="shared" si="0"/>
        <v>52000</v>
      </c>
      <c r="E27" s="4">
        <v>20258.990000000002</v>
      </c>
      <c r="F27" s="4">
        <v>20258.990000000002</v>
      </c>
      <c r="G27" s="4">
        <f t="shared" si="1"/>
        <v>31741.01</v>
      </c>
      <c r="H27" s="7">
        <v>3400</v>
      </c>
    </row>
    <row r="28" spans="1:8" x14ac:dyDescent="0.2">
      <c r="A28" s="35" t="s">
        <v>85</v>
      </c>
      <c r="B28" s="4">
        <v>71160</v>
      </c>
      <c r="C28" s="4">
        <v>0</v>
      </c>
      <c r="D28" s="4">
        <f t="shared" si="0"/>
        <v>71160</v>
      </c>
      <c r="E28" s="4">
        <v>10188</v>
      </c>
      <c r="F28" s="4">
        <v>10188</v>
      </c>
      <c r="G28" s="4">
        <f t="shared" si="1"/>
        <v>60972</v>
      </c>
      <c r="H28" s="7">
        <v>3500</v>
      </c>
    </row>
    <row r="29" spans="1:8" x14ac:dyDescent="0.2">
      <c r="A29" s="35" t="s">
        <v>86</v>
      </c>
      <c r="B29" s="4">
        <v>65400</v>
      </c>
      <c r="C29" s="4">
        <v>0</v>
      </c>
      <c r="D29" s="4">
        <f t="shared" si="0"/>
        <v>65400</v>
      </c>
      <c r="E29" s="4">
        <v>0</v>
      </c>
      <c r="F29" s="4">
        <v>0</v>
      </c>
      <c r="G29" s="4">
        <f t="shared" si="1"/>
        <v>65400</v>
      </c>
      <c r="H29" s="7">
        <v>3600</v>
      </c>
    </row>
    <row r="30" spans="1:8" x14ac:dyDescent="0.2">
      <c r="A30" s="35" t="s">
        <v>87</v>
      </c>
      <c r="B30" s="4">
        <v>10400</v>
      </c>
      <c r="C30" s="4">
        <v>0</v>
      </c>
      <c r="D30" s="4">
        <f t="shared" si="0"/>
        <v>10400</v>
      </c>
      <c r="E30" s="4">
        <v>0</v>
      </c>
      <c r="F30" s="4">
        <v>0</v>
      </c>
      <c r="G30" s="4">
        <f t="shared" si="1"/>
        <v>10400</v>
      </c>
      <c r="H30" s="7">
        <v>3700</v>
      </c>
    </row>
    <row r="31" spans="1:8" x14ac:dyDescent="0.2">
      <c r="A31" s="35" t="s">
        <v>88</v>
      </c>
      <c r="B31" s="4">
        <v>52000</v>
      </c>
      <c r="C31" s="4">
        <v>0</v>
      </c>
      <c r="D31" s="4">
        <f t="shared" si="0"/>
        <v>52000</v>
      </c>
      <c r="E31" s="4">
        <v>5640.88</v>
      </c>
      <c r="F31" s="4">
        <v>5640.88</v>
      </c>
      <c r="G31" s="4">
        <f t="shared" si="1"/>
        <v>46359.12</v>
      </c>
      <c r="H31" s="7">
        <v>3800</v>
      </c>
    </row>
    <row r="32" spans="1:8" x14ac:dyDescent="0.2">
      <c r="A32" s="35" t="s">
        <v>18</v>
      </c>
      <c r="B32" s="4">
        <v>149211</v>
      </c>
      <c r="C32" s="4">
        <v>0</v>
      </c>
      <c r="D32" s="4">
        <f t="shared" si="0"/>
        <v>149211</v>
      </c>
      <c r="E32" s="4">
        <v>44790</v>
      </c>
      <c r="F32" s="4">
        <v>44790</v>
      </c>
      <c r="G32" s="4">
        <f t="shared" si="1"/>
        <v>104421</v>
      </c>
      <c r="H32" s="7">
        <v>3900</v>
      </c>
    </row>
    <row r="33" spans="1:8" x14ac:dyDescent="0.2">
      <c r="A33" s="13" t="s">
        <v>130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4">
        <v>0</v>
      </c>
    </row>
    <row r="34" spans="1:8" x14ac:dyDescent="0.2">
      <c r="A34" s="35" t="s">
        <v>89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7">
        <v>4100</v>
      </c>
    </row>
    <row r="35" spans="1:8" x14ac:dyDescent="0.2">
      <c r="A35" s="35" t="s">
        <v>90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7">
        <v>4200</v>
      </c>
    </row>
    <row r="36" spans="1:8" x14ac:dyDescent="0.2">
      <c r="A36" s="35" t="s">
        <v>91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7">
        <v>4300</v>
      </c>
    </row>
    <row r="37" spans="1:8" x14ac:dyDescent="0.2">
      <c r="A37" s="35" t="s">
        <v>92</v>
      </c>
      <c r="B37" s="4">
        <v>0</v>
      </c>
      <c r="C37" s="4">
        <v>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  <c r="H37" s="7">
        <v>4400</v>
      </c>
    </row>
    <row r="38" spans="1:8" x14ac:dyDescent="0.2">
      <c r="A38" s="35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7">
        <v>4500</v>
      </c>
    </row>
    <row r="39" spans="1:8" x14ac:dyDescent="0.2">
      <c r="A39" s="35" t="s">
        <v>93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35" t="s">
        <v>94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35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35" t="s">
        <v>95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3" t="s">
        <v>131</v>
      </c>
      <c r="B43" s="9">
        <f>SUM(B44:B52)</f>
        <v>0</v>
      </c>
      <c r="C43" s="9">
        <f>SUM(C44:C52)</f>
        <v>0</v>
      </c>
      <c r="D43" s="9">
        <f t="shared" si="0"/>
        <v>0</v>
      </c>
      <c r="E43" s="9">
        <f>SUM(E44:E52)</f>
        <v>0</v>
      </c>
      <c r="F43" s="9">
        <f>SUM(F44:F52)</f>
        <v>0</v>
      </c>
      <c r="G43" s="9">
        <f t="shared" si="1"/>
        <v>0</v>
      </c>
      <c r="H43" s="14">
        <v>0</v>
      </c>
    </row>
    <row r="44" spans="1:8" x14ac:dyDescent="0.2">
      <c r="A44" s="36" t="s">
        <v>96</v>
      </c>
      <c r="B44" s="4">
        <v>0</v>
      </c>
      <c r="C44" s="4">
        <v>0</v>
      </c>
      <c r="D44" s="4">
        <f t="shared" si="0"/>
        <v>0</v>
      </c>
      <c r="E44" s="4">
        <v>0</v>
      </c>
      <c r="F44" s="4">
        <v>0</v>
      </c>
      <c r="G44" s="4">
        <f t="shared" si="1"/>
        <v>0</v>
      </c>
      <c r="H44" s="7">
        <v>5100</v>
      </c>
    </row>
    <row r="45" spans="1:8" x14ac:dyDescent="0.2">
      <c r="A45" s="35" t="s">
        <v>97</v>
      </c>
      <c r="B45" s="4">
        <v>0</v>
      </c>
      <c r="C45" s="4">
        <v>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  <c r="H45" s="7">
        <v>5200</v>
      </c>
    </row>
    <row r="46" spans="1:8" x14ac:dyDescent="0.2">
      <c r="A46" s="35" t="s">
        <v>98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  <c r="H46" s="7">
        <v>5300</v>
      </c>
    </row>
    <row r="47" spans="1:8" x14ac:dyDescent="0.2">
      <c r="A47" s="35" t="s">
        <v>99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  <c r="H47" s="7">
        <v>5400</v>
      </c>
    </row>
    <row r="48" spans="1:8" x14ac:dyDescent="0.2">
      <c r="A48" s="35" t="s">
        <v>100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35" t="s">
        <v>101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  <c r="H49" s="7">
        <v>5600</v>
      </c>
    </row>
    <row r="50" spans="1:8" x14ac:dyDescent="0.2">
      <c r="A50" s="35" t="s">
        <v>102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35" t="s">
        <v>103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7">
        <v>5800</v>
      </c>
    </row>
    <row r="52" spans="1:8" x14ac:dyDescent="0.2">
      <c r="A52" s="35" t="s">
        <v>104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7">
        <v>5900</v>
      </c>
    </row>
    <row r="53" spans="1:8" x14ac:dyDescent="0.2">
      <c r="A53" s="13" t="s">
        <v>65</v>
      </c>
      <c r="B53" s="9">
        <f>SUM(B54:B56)</f>
        <v>6000000</v>
      </c>
      <c r="C53" s="9">
        <f>SUM(C54:C56)</f>
        <v>0</v>
      </c>
      <c r="D53" s="9">
        <f t="shared" si="0"/>
        <v>6000000</v>
      </c>
      <c r="E53" s="9">
        <f>SUM(E54:E56)</f>
        <v>0</v>
      </c>
      <c r="F53" s="9">
        <f>SUM(F54:F56)</f>
        <v>0</v>
      </c>
      <c r="G53" s="9">
        <f t="shared" si="1"/>
        <v>6000000</v>
      </c>
      <c r="H53" s="14">
        <v>0</v>
      </c>
    </row>
    <row r="54" spans="1:8" x14ac:dyDescent="0.2">
      <c r="A54" s="35" t="s">
        <v>105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7">
        <v>6100</v>
      </c>
    </row>
    <row r="55" spans="1:8" x14ac:dyDescent="0.2">
      <c r="A55" s="35" t="s">
        <v>106</v>
      </c>
      <c r="B55" s="4">
        <v>6000000</v>
      </c>
      <c r="C55" s="4">
        <v>0</v>
      </c>
      <c r="D55" s="4">
        <f t="shared" si="0"/>
        <v>6000000</v>
      </c>
      <c r="E55" s="4">
        <v>0</v>
      </c>
      <c r="F55" s="4">
        <v>0</v>
      </c>
      <c r="G55" s="4">
        <f t="shared" si="1"/>
        <v>6000000</v>
      </c>
      <c r="H55" s="7">
        <v>6200</v>
      </c>
    </row>
    <row r="56" spans="1:8" x14ac:dyDescent="0.2">
      <c r="A56" s="35" t="s">
        <v>107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7">
        <v>6300</v>
      </c>
    </row>
    <row r="57" spans="1:8" x14ac:dyDescent="0.2">
      <c r="A57" s="13" t="s">
        <v>132</v>
      </c>
      <c r="B57" s="9">
        <f>SUM(B58:B64)</f>
        <v>289069</v>
      </c>
      <c r="C57" s="9">
        <f>SUM(C58:C64)</f>
        <v>225255</v>
      </c>
      <c r="D57" s="9">
        <f t="shared" si="0"/>
        <v>514324</v>
      </c>
      <c r="E57" s="9">
        <f>SUM(E58:E64)</f>
        <v>0</v>
      </c>
      <c r="F57" s="9">
        <f>SUM(F58:F64)</f>
        <v>0</v>
      </c>
      <c r="G57" s="9">
        <f t="shared" si="1"/>
        <v>514324</v>
      </c>
      <c r="H57" s="14">
        <v>0</v>
      </c>
    </row>
    <row r="58" spans="1:8" x14ac:dyDescent="0.2">
      <c r="A58" s="35" t="s">
        <v>108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35" t="s">
        <v>109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35" t="s">
        <v>110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35" t="s">
        <v>111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35" t="s">
        <v>112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35" t="s">
        <v>113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35" t="s">
        <v>114</v>
      </c>
      <c r="B64" s="4">
        <v>289069</v>
      </c>
      <c r="C64" s="4">
        <v>225255</v>
      </c>
      <c r="D64" s="4">
        <f t="shared" si="0"/>
        <v>514324</v>
      </c>
      <c r="E64" s="4">
        <v>0</v>
      </c>
      <c r="F64" s="4">
        <v>0</v>
      </c>
      <c r="G64" s="4">
        <f t="shared" si="1"/>
        <v>514324</v>
      </c>
      <c r="H64" s="7">
        <v>7900</v>
      </c>
    </row>
    <row r="65" spans="1:8" x14ac:dyDescent="0.2">
      <c r="A65" s="13" t="s">
        <v>133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4">
        <v>0</v>
      </c>
    </row>
    <row r="66" spans="1:8" x14ac:dyDescent="0.2">
      <c r="A66" s="35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35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35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7">
        <v>8500</v>
      </c>
    </row>
    <row r="69" spans="1:8" x14ac:dyDescent="0.2">
      <c r="A69" s="13" t="s">
        <v>66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4">
        <v>0</v>
      </c>
    </row>
    <row r="70" spans="1:8" x14ac:dyDescent="0.2">
      <c r="A70" s="35" t="s">
        <v>115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7">
        <v>9100</v>
      </c>
    </row>
    <row r="71" spans="1:8" x14ac:dyDescent="0.2">
      <c r="A71" s="35" t="s">
        <v>116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7">
        <v>9200</v>
      </c>
    </row>
    <row r="72" spans="1:8" x14ac:dyDescent="0.2">
      <c r="A72" s="35" t="s">
        <v>117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35" t="s">
        <v>118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35" t="s">
        <v>119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35" t="s">
        <v>120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37" t="s">
        <v>121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7">
        <v>9900</v>
      </c>
    </row>
    <row r="77" spans="1:8" x14ac:dyDescent="0.2">
      <c r="A77" s="38" t="s">
        <v>55</v>
      </c>
      <c r="B77" s="11">
        <f t="shared" ref="B77:G77" si="4">SUM(B5+B13+B23+B33+B43+B53+B57+B65+B69)</f>
        <v>14290607</v>
      </c>
      <c r="C77" s="11">
        <f t="shared" si="4"/>
        <v>0</v>
      </c>
      <c r="D77" s="11">
        <f t="shared" si="4"/>
        <v>14290607</v>
      </c>
      <c r="E77" s="11">
        <f t="shared" si="4"/>
        <v>2416036.58</v>
      </c>
      <c r="F77" s="11">
        <f t="shared" si="4"/>
        <v>2416036.58</v>
      </c>
      <c r="G77" s="11">
        <f t="shared" si="4"/>
        <v>11874570.42</v>
      </c>
    </row>
    <row r="79" spans="1:8" x14ac:dyDescent="0.2">
      <c r="A79" s="1" t="s">
        <v>125</v>
      </c>
    </row>
    <row r="86" spans="2:3" x14ac:dyDescent="0.2">
      <c r="B86" s="31" t="s">
        <v>142</v>
      </c>
      <c r="C86" s="31"/>
    </row>
    <row r="87" spans="2:3" x14ac:dyDescent="0.2">
      <c r="B87" s="31" t="s">
        <v>143</v>
      </c>
      <c r="C87" s="31"/>
    </row>
  </sheetData>
  <sheetProtection formatCells="0" formatColumns="0" formatRows="0" autoFilter="0"/>
  <mergeCells count="4">
    <mergeCell ref="A1:G1"/>
    <mergeCell ref="G2:G3"/>
    <mergeCell ref="B86:C86"/>
    <mergeCell ref="B87:C8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showGridLines="0" zoomScaleNormal="100" workbookViewId="0">
      <selection activeCell="B23" sqref="B23:C2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136</v>
      </c>
      <c r="B1" s="23"/>
      <c r="C1" s="23"/>
      <c r="D1" s="23"/>
      <c r="E1" s="23"/>
      <c r="F1" s="23"/>
      <c r="G1" s="24"/>
    </row>
    <row r="2" spans="1:7" x14ac:dyDescent="0.2">
      <c r="A2" s="32"/>
      <c r="B2" s="16"/>
      <c r="C2" s="17"/>
      <c r="D2" s="15" t="s">
        <v>62</v>
      </c>
      <c r="E2" s="17"/>
      <c r="F2" s="18"/>
      <c r="G2" s="25" t="s">
        <v>61</v>
      </c>
    </row>
    <row r="3" spans="1:7" ht="24.95" customHeight="1" x14ac:dyDescent="0.2">
      <c r="A3" s="33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26"/>
    </row>
    <row r="4" spans="1:7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9"/>
      <c r="B5" s="19"/>
      <c r="C5" s="19"/>
      <c r="D5" s="19"/>
      <c r="E5" s="19"/>
      <c r="F5" s="19"/>
      <c r="G5" s="19"/>
    </row>
    <row r="6" spans="1:7" x14ac:dyDescent="0.2">
      <c r="A6" s="40" t="s">
        <v>0</v>
      </c>
      <c r="B6" s="4">
        <v>8290607</v>
      </c>
      <c r="C6" s="4">
        <v>0</v>
      </c>
      <c r="D6" s="4">
        <f>B6+C6</f>
        <v>8290607</v>
      </c>
      <c r="E6" s="4">
        <v>2416036.58</v>
      </c>
      <c r="F6" s="4">
        <v>2416036.58</v>
      </c>
      <c r="G6" s="4">
        <f>D6-E6</f>
        <v>5874570.4199999999</v>
      </c>
    </row>
    <row r="7" spans="1:7" x14ac:dyDescent="0.2">
      <c r="A7" s="40"/>
      <c r="B7" s="4"/>
      <c r="C7" s="4"/>
      <c r="D7" s="4"/>
      <c r="E7" s="4"/>
      <c r="F7" s="4"/>
      <c r="G7" s="4"/>
    </row>
    <row r="8" spans="1:7" x14ac:dyDescent="0.2">
      <c r="A8" s="40" t="s">
        <v>1</v>
      </c>
      <c r="B8" s="4">
        <v>6000000</v>
      </c>
      <c r="C8" s="4">
        <v>0</v>
      </c>
      <c r="D8" s="4">
        <f>B8+C8</f>
        <v>6000000</v>
      </c>
      <c r="E8" s="4">
        <v>0</v>
      </c>
      <c r="F8" s="4">
        <v>0</v>
      </c>
      <c r="G8" s="4">
        <f>D8-E8</f>
        <v>6000000</v>
      </c>
    </row>
    <row r="9" spans="1:7" x14ac:dyDescent="0.2">
      <c r="A9" s="40"/>
      <c r="B9" s="4"/>
      <c r="C9" s="4"/>
      <c r="D9" s="4"/>
      <c r="E9" s="4"/>
      <c r="F9" s="4"/>
      <c r="G9" s="4"/>
    </row>
    <row r="10" spans="1:7" x14ac:dyDescent="0.2">
      <c r="A10" s="40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40"/>
      <c r="B11" s="4"/>
      <c r="C11" s="4"/>
      <c r="D11" s="4"/>
      <c r="E11" s="4"/>
      <c r="F11" s="4"/>
      <c r="G11" s="4"/>
    </row>
    <row r="12" spans="1:7" x14ac:dyDescent="0.2">
      <c r="A12" s="40" t="s">
        <v>39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40"/>
      <c r="B13" s="4"/>
      <c r="C13" s="4"/>
      <c r="D13" s="4"/>
      <c r="E13" s="4"/>
      <c r="F13" s="4"/>
      <c r="G13" s="4"/>
    </row>
    <row r="14" spans="1:7" x14ac:dyDescent="0.2">
      <c r="A14" s="41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42"/>
      <c r="B15" s="10"/>
      <c r="C15" s="10"/>
      <c r="D15" s="10"/>
      <c r="E15" s="10"/>
      <c r="F15" s="10"/>
      <c r="G15" s="10"/>
    </row>
    <row r="16" spans="1:7" x14ac:dyDescent="0.2">
      <c r="A16" s="38" t="s">
        <v>55</v>
      </c>
      <c r="B16" s="11">
        <f t="shared" ref="B16:G16" si="0">SUM(B6+B8+B10+B12+B14)</f>
        <v>14290607</v>
      </c>
      <c r="C16" s="11">
        <f t="shared" si="0"/>
        <v>0</v>
      </c>
      <c r="D16" s="11">
        <f t="shared" si="0"/>
        <v>14290607</v>
      </c>
      <c r="E16" s="11">
        <f t="shared" si="0"/>
        <v>2416036.58</v>
      </c>
      <c r="F16" s="11">
        <f t="shared" si="0"/>
        <v>2416036.58</v>
      </c>
      <c r="G16" s="11">
        <f t="shared" si="0"/>
        <v>11874570.42</v>
      </c>
    </row>
    <row r="23" spans="2:3" x14ac:dyDescent="0.2">
      <c r="B23" s="31" t="s">
        <v>142</v>
      </c>
      <c r="C23" s="31"/>
    </row>
    <row r="24" spans="2:3" x14ac:dyDescent="0.2">
      <c r="B24" s="31" t="s">
        <v>143</v>
      </c>
      <c r="C24" s="31"/>
    </row>
  </sheetData>
  <sheetProtection formatCells="0" formatColumns="0" formatRows="0" autoFilter="0"/>
  <mergeCells count="4">
    <mergeCell ref="G2:G3"/>
    <mergeCell ref="A1:G1"/>
    <mergeCell ref="B23:C23"/>
    <mergeCell ref="B24:C24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showGridLines="0" topLeftCell="A40" workbookViewId="0">
      <selection activeCell="B59" sqref="B59:C6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138</v>
      </c>
      <c r="B1" s="29"/>
      <c r="C1" s="29"/>
      <c r="D1" s="29"/>
      <c r="E1" s="29"/>
      <c r="F1" s="29"/>
      <c r="G1" s="30"/>
    </row>
    <row r="2" spans="1:7" ht="12.6" customHeight="1" x14ac:dyDescent="0.2">
      <c r="A2" s="21"/>
      <c r="B2" s="20"/>
      <c r="C2" s="20"/>
      <c r="D2" s="20"/>
      <c r="E2" s="20"/>
      <c r="F2" s="20"/>
      <c r="G2" s="22"/>
    </row>
    <row r="3" spans="1:7" x14ac:dyDescent="0.2">
      <c r="A3" s="32"/>
      <c r="B3" s="16"/>
      <c r="C3" s="17"/>
      <c r="D3" s="15" t="s">
        <v>62</v>
      </c>
      <c r="E3" s="17"/>
      <c r="F3" s="18"/>
      <c r="G3" s="25" t="s">
        <v>61</v>
      </c>
    </row>
    <row r="4" spans="1:7" ht="24.95" customHeight="1" x14ac:dyDescent="0.2">
      <c r="A4" s="33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26"/>
    </row>
    <row r="5" spans="1:7" x14ac:dyDescent="0.2">
      <c r="A5" s="34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43"/>
      <c r="B6" s="5"/>
      <c r="C6" s="5"/>
      <c r="D6" s="5"/>
      <c r="E6" s="5"/>
      <c r="F6" s="5"/>
      <c r="G6" s="5"/>
    </row>
    <row r="7" spans="1:7" x14ac:dyDescent="0.2">
      <c r="A7" s="44" t="s">
        <v>137</v>
      </c>
      <c r="B7" s="4">
        <v>14290607</v>
      </c>
      <c r="C7" s="4">
        <v>0</v>
      </c>
      <c r="D7" s="4">
        <f>B7+C7</f>
        <v>14290607</v>
      </c>
      <c r="E7" s="4">
        <v>2416036.58</v>
      </c>
      <c r="F7" s="4">
        <v>2416036.58</v>
      </c>
      <c r="G7" s="4">
        <f>D7-E7</f>
        <v>11874570.42</v>
      </c>
    </row>
    <row r="8" spans="1:7" x14ac:dyDescent="0.2">
      <c r="A8" s="44" t="s">
        <v>50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44" t="s">
        <v>51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44" t="s">
        <v>52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44" t="s">
        <v>127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44" t="s">
        <v>53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44" t="s">
        <v>54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44"/>
      <c r="B14" s="4"/>
      <c r="C14" s="4"/>
      <c r="D14" s="4"/>
      <c r="E14" s="4"/>
      <c r="F14" s="4"/>
      <c r="G14" s="4"/>
    </row>
    <row r="15" spans="1:7" x14ac:dyDescent="0.2">
      <c r="A15" s="45" t="s">
        <v>55</v>
      </c>
      <c r="B15" s="12">
        <f t="shared" ref="B15:G15" si="2">SUM(B7:B14)</f>
        <v>14290607</v>
      </c>
      <c r="C15" s="12">
        <f t="shared" si="2"/>
        <v>0</v>
      </c>
      <c r="D15" s="12">
        <f t="shared" si="2"/>
        <v>14290607</v>
      </c>
      <c r="E15" s="12">
        <f t="shared" si="2"/>
        <v>2416036.58</v>
      </c>
      <c r="F15" s="12">
        <f t="shared" si="2"/>
        <v>2416036.58</v>
      </c>
      <c r="G15" s="12">
        <f t="shared" si="2"/>
        <v>11874570.42</v>
      </c>
    </row>
    <row r="16" spans="1:7" x14ac:dyDescent="0.2">
      <c r="A16" s="46"/>
      <c r="B16" s="47"/>
      <c r="C16" s="47"/>
      <c r="D16" s="47"/>
      <c r="E16" s="47"/>
      <c r="F16" s="47"/>
      <c r="G16" s="48"/>
    </row>
    <row r="17" spans="1:7" x14ac:dyDescent="0.2">
      <c r="A17" s="46"/>
      <c r="B17" s="47"/>
      <c r="C17" s="47"/>
      <c r="D17" s="47"/>
      <c r="E17" s="47"/>
      <c r="F17" s="47"/>
      <c r="G17" s="48"/>
    </row>
    <row r="18" spans="1:7" ht="45" customHeight="1" x14ac:dyDescent="0.2">
      <c r="A18" s="28" t="s">
        <v>139</v>
      </c>
      <c r="B18" s="29"/>
      <c r="C18" s="29"/>
      <c r="D18" s="29"/>
      <c r="E18" s="29"/>
      <c r="F18" s="29"/>
      <c r="G18" s="30"/>
    </row>
    <row r="19" spans="1:7" ht="15" customHeight="1" x14ac:dyDescent="0.2">
      <c r="A19" s="21"/>
      <c r="B19" s="20"/>
      <c r="C19" s="20"/>
      <c r="D19" s="20"/>
      <c r="E19" s="20"/>
      <c r="F19" s="20"/>
      <c r="G19" s="22"/>
    </row>
    <row r="20" spans="1:7" x14ac:dyDescent="0.2">
      <c r="A20" s="32"/>
      <c r="B20" s="16"/>
      <c r="C20" s="17"/>
      <c r="D20" s="15" t="s">
        <v>62</v>
      </c>
      <c r="E20" s="17"/>
      <c r="F20" s="18"/>
      <c r="G20" s="25" t="s">
        <v>61</v>
      </c>
    </row>
    <row r="21" spans="1:7" ht="22.5" x14ac:dyDescent="0.2">
      <c r="A21" s="33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26"/>
    </row>
    <row r="22" spans="1:7" x14ac:dyDescent="0.2">
      <c r="A22" s="34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9"/>
      <c r="B23" s="19"/>
      <c r="C23" s="19"/>
      <c r="D23" s="19"/>
      <c r="E23" s="19"/>
      <c r="F23" s="19"/>
      <c r="G23" s="19"/>
    </row>
    <row r="24" spans="1:7" x14ac:dyDescent="0.2">
      <c r="A24" s="49" t="s">
        <v>8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49" t="s">
        <v>9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49" t="s">
        <v>10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49" t="s">
        <v>126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49"/>
      <c r="B28" s="4"/>
      <c r="C28" s="4"/>
      <c r="D28" s="4"/>
      <c r="E28" s="4"/>
      <c r="F28" s="4"/>
      <c r="G28" s="4"/>
    </row>
    <row r="29" spans="1:7" x14ac:dyDescent="0.2">
      <c r="A29" s="45" t="s">
        <v>55</v>
      </c>
      <c r="B29" s="12">
        <f t="shared" ref="B29:G29" si="5">SUM(B24:B27)</f>
        <v>0</v>
      </c>
      <c r="C29" s="12">
        <f t="shared" si="5"/>
        <v>0</v>
      </c>
      <c r="D29" s="12">
        <f t="shared" si="5"/>
        <v>0</v>
      </c>
      <c r="E29" s="12">
        <f t="shared" si="5"/>
        <v>0</v>
      </c>
      <c r="F29" s="12">
        <f t="shared" si="5"/>
        <v>0</v>
      </c>
      <c r="G29" s="12">
        <f t="shared" si="5"/>
        <v>0</v>
      </c>
    </row>
    <row r="30" spans="1:7" x14ac:dyDescent="0.2">
      <c r="A30" s="46"/>
      <c r="B30" s="47"/>
      <c r="C30" s="47"/>
      <c r="D30" s="47"/>
      <c r="E30" s="47"/>
      <c r="F30" s="47"/>
      <c r="G30" s="48"/>
    </row>
    <row r="31" spans="1:7" x14ac:dyDescent="0.2">
      <c r="A31" s="46"/>
      <c r="B31" s="47"/>
      <c r="C31" s="47"/>
      <c r="D31" s="47"/>
      <c r="E31" s="47"/>
      <c r="F31" s="47"/>
      <c r="G31" s="48"/>
    </row>
    <row r="32" spans="1:7" ht="45" customHeight="1" x14ac:dyDescent="0.2">
      <c r="A32" s="27" t="s">
        <v>140</v>
      </c>
      <c r="B32" s="23"/>
      <c r="C32" s="23"/>
      <c r="D32" s="23"/>
      <c r="E32" s="23"/>
      <c r="F32" s="23"/>
      <c r="G32" s="24"/>
    </row>
    <row r="33" spans="1:7" x14ac:dyDescent="0.2">
      <c r="A33" s="32"/>
      <c r="B33" s="16"/>
      <c r="C33" s="17"/>
      <c r="D33" s="15" t="s">
        <v>62</v>
      </c>
      <c r="E33" s="17"/>
      <c r="F33" s="18"/>
      <c r="G33" s="25" t="s">
        <v>61</v>
      </c>
    </row>
    <row r="34" spans="1:7" ht="22.5" x14ac:dyDescent="0.2">
      <c r="A34" s="33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26"/>
    </row>
    <row r="35" spans="1:7" x14ac:dyDescent="0.2">
      <c r="A35" s="34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9"/>
      <c r="B36" s="19"/>
      <c r="C36" s="19"/>
      <c r="D36" s="19"/>
      <c r="E36" s="19"/>
      <c r="F36" s="19"/>
      <c r="G36" s="19"/>
    </row>
    <row r="37" spans="1:7" x14ac:dyDescent="0.2">
      <c r="A37" s="50" t="s">
        <v>12</v>
      </c>
      <c r="B37" s="4">
        <v>14290607</v>
      </c>
      <c r="C37" s="4">
        <v>0</v>
      </c>
      <c r="D37" s="4">
        <f t="shared" ref="D37:D49" si="6">B37+C37</f>
        <v>14290607</v>
      </c>
      <c r="E37" s="4">
        <v>2416036.58</v>
      </c>
      <c r="F37" s="4">
        <v>2416036.58</v>
      </c>
      <c r="G37" s="4">
        <f t="shared" ref="G37:G49" si="7">D37-E37</f>
        <v>11874570.42</v>
      </c>
    </row>
    <row r="38" spans="1:7" x14ac:dyDescent="0.2">
      <c r="A38" s="50"/>
      <c r="B38" s="4"/>
      <c r="C38" s="4"/>
      <c r="D38" s="4"/>
      <c r="E38" s="4"/>
      <c r="F38" s="4"/>
      <c r="G38" s="4"/>
    </row>
    <row r="39" spans="1:7" x14ac:dyDescent="0.2">
      <c r="A39" s="50" t="s">
        <v>11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50"/>
      <c r="B40" s="4"/>
      <c r="C40" s="4"/>
      <c r="D40" s="4"/>
      <c r="E40" s="4"/>
      <c r="F40" s="4"/>
      <c r="G40" s="4"/>
    </row>
    <row r="41" spans="1:7" x14ac:dyDescent="0.2">
      <c r="A41" s="50" t="s">
        <v>13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50"/>
      <c r="B42" s="4"/>
      <c r="C42" s="4"/>
      <c r="D42" s="4"/>
      <c r="E42" s="4"/>
      <c r="F42" s="4"/>
      <c r="G42" s="4"/>
    </row>
    <row r="43" spans="1:7" x14ac:dyDescent="0.2">
      <c r="A43" s="50" t="s">
        <v>25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50"/>
      <c r="B44" s="4"/>
      <c r="C44" s="4"/>
      <c r="D44" s="4"/>
      <c r="E44" s="4"/>
      <c r="F44" s="4"/>
      <c r="G44" s="4"/>
    </row>
    <row r="45" spans="1:7" ht="22.5" x14ac:dyDescent="0.2">
      <c r="A45" s="50" t="s">
        <v>26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50"/>
      <c r="B46" s="4"/>
      <c r="C46" s="4"/>
      <c r="D46" s="4"/>
      <c r="E46" s="4"/>
      <c r="F46" s="4"/>
      <c r="G46" s="4"/>
    </row>
    <row r="47" spans="1:7" x14ac:dyDescent="0.2">
      <c r="A47" s="50" t="s">
        <v>134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50"/>
      <c r="B48" s="4"/>
      <c r="C48" s="4"/>
      <c r="D48" s="4"/>
      <c r="E48" s="4"/>
      <c r="F48" s="4"/>
      <c r="G48" s="4"/>
    </row>
    <row r="49" spans="1:7" x14ac:dyDescent="0.2">
      <c r="A49" s="50" t="s">
        <v>14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50"/>
      <c r="B50" s="4"/>
      <c r="C50" s="4"/>
      <c r="D50" s="4"/>
      <c r="E50" s="4"/>
      <c r="F50" s="4"/>
      <c r="G50" s="4"/>
    </row>
    <row r="51" spans="1:7" x14ac:dyDescent="0.2">
      <c r="A51" s="45" t="s">
        <v>55</v>
      </c>
      <c r="B51" s="12">
        <f t="shared" ref="B51:G51" si="8">SUM(B37:B49)</f>
        <v>14290607</v>
      </c>
      <c r="C51" s="12">
        <f t="shared" si="8"/>
        <v>0</v>
      </c>
      <c r="D51" s="12">
        <f t="shared" si="8"/>
        <v>14290607</v>
      </c>
      <c r="E51" s="12">
        <f t="shared" si="8"/>
        <v>2416036.58</v>
      </c>
      <c r="F51" s="12">
        <f t="shared" si="8"/>
        <v>2416036.58</v>
      </c>
      <c r="G51" s="12">
        <f t="shared" si="8"/>
        <v>11874570.42</v>
      </c>
    </row>
    <row r="53" spans="1:7" x14ac:dyDescent="0.2">
      <c r="A53" s="1" t="s">
        <v>125</v>
      </c>
    </row>
    <row r="59" spans="1:7" x14ac:dyDescent="0.2">
      <c r="B59" s="31" t="s">
        <v>142</v>
      </c>
      <c r="C59" s="31"/>
    </row>
    <row r="60" spans="1:7" x14ac:dyDescent="0.2">
      <c r="B60" s="31" t="s">
        <v>143</v>
      </c>
      <c r="C60" s="31"/>
    </row>
  </sheetData>
  <sheetProtection formatCells="0" formatColumns="0" formatRows="0" insertRows="0" deleteRows="0" autoFilter="0"/>
  <mergeCells count="8">
    <mergeCell ref="B59:C59"/>
    <mergeCell ref="B60:C60"/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1"/>
  <sheetViews>
    <sheetView showGridLines="0" tabSelected="1" workbookViewId="0">
      <selection activeCell="B50" sqref="B50:C5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141</v>
      </c>
      <c r="B1" s="23"/>
      <c r="C1" s="23"/>
      <c r="D1" s="23"/>
      <c r="E1" s="23"/>
      <c r="F1" s="23"/>
      <c r="G1" s="24"/>
    </row>
    <row r="2" spans="1:7" x14ac:dyDescent="0.2">
      <c r="A2" s="32"/>
      <c r="B2" s="16"/>
      <c r="C2" s="17"/>
      <c r="D2" s="15" t="s">
        <v>62</v>
      </c>
      <c r="E2" s="17"/>
      <c r="F2" s="18"/>
      <c r="G2" s="25" t="s">
        <v>61</v>
      </c>
    </row>
    <row r="3" spans="1:7" ht="24.95" customHeight="1" x14ac:dyDescent="0.2">
      <c r="A3" s="33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26"/>
    </row>
    <row r="4" spans="1:7" x14ac:dyDescent="0.2">
      <c r="A4" s="3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9"/>
      <c r="B5" s="19"/>
      <c r="C5" s="19"/>
      <c r="D5" s="19"/>
      <c r="E5" s="19"/>
      <c r="F5" s="19"/>
      <c r="G5" s="19"/>
    </row>
    <row r="6" spans="1:7" x14ac:dyDescent="0.2">
      <c r="A6" s="6" t="s">
        <v>15</v>
      </c>
      <c r="B6" s="9">
        <f t="shared" ref="B6:G6" si="0">SUM(B7:B14)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</row>
    <row r="7" spans="1:7" x14ac:dyDescent="0.2">
      <c r="A7" s="51" t="s">
        <v>40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51" t="s">
        <v>16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51" t="s">
        <v>128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51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51" t="s">
        <v>22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51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51" t="s">
        <v>41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51" t="s">
        <v>18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51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9">
        <f t="shared" ref="B16:G16" si="3">SUM(B17:B23)</f>
        <v>14290607</v>
      </c>
      <c r="C16" s="9">
        <f t="shared" si="3"/>
        <v>0</v>
      </c>
      <c r="D16" s="9">
        <f t="shared" si="3"/>
        <v>14290607</v>
      </c>
      <c r="E16" s="9">
        <f t="shared" si="3"/>
        <v>2416036.58</v>
      </c>
      <c r="F16" s="9">
        <f t="shared" si="3"/>
        <v>2416036.58</v>
      </c>
      <c r="G16" s="9">
        <f t="shared" si="3"/>
        <v>11874570.42</v>
      </c>
    </row>
    <row r="17" spans="1:7" x14ac:dyDescent="0.2">
      <c r="A17" s="51" t="s">
        <v>42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51" t="s">
        <v>27</v>
      </c>
      <c r="B18" s="4">
        <v>14290607</v>
      </c>
      <c r="C18" s="4">
        <v>0</v>
      </c>
      <c r="D18" s="4">
        <f t="shared" ref="D18:D23" si="5">B18+C18</f>
        <v>14290607</v>
      </c>
      <c r="E18" s="4">
        <v>2416036.58</v>
      </c>
      <c r="F18" s="4">
        <v>2416036.58</v>
      </c>
      <c r="G18" s="4">
        <f t="shared" si="4"/>
        <v>11874570.42</v>
      </c>
    </row>
    <row r="19" spans="1:7" x14ac:dyDescent="0.2">
      <c r="A19" s="51" t="s">
        <v>20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51" t="s">
        <v>43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51" t="s">
        <v>44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51" t="s">
        <v>45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51" t="s">
        <v>4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51"/>
      <c r="B24" s="4"/>
      <c r="C24" s="4"/>
      <c r="D24" s="4"/>
      <c r="E24" s="4"/>
      <c r="F24" s="4"/>
      <c r="G24" s="4"/>
    </row>
    <row r="25" spans="1:7" x14ac:dyDescent="0.2">
      <c r="A25" s="6" t="s">
        <v>46</v>
      </c>
      <c r="B25" s="9">
        <f t="shared" ref="B25:G25" si="6">SUM(B26:B34)</f>
        <v>0</v>
      </c>
      <c r="C25" s="9">
        <f t="shared" si="6"/>
        <v>0</v>
      </c>
      <c r="D25" s="9">
        <f t="shared" si="6"/>
        <v>0</v>
      </c>
      <c r="E25" s="9">
        <f t="shared" si="6"/>
        <v>0</v>
      </c>
      <c r="F25" s="9">
        <f t="shared" si="6"/>
        <v>0</v>
      </c>
      <c r="G25" s="9">
        <f t="shared" si="6"/>
        <v>0</v>
      </c>
    </row>
    <row r="26" spans="1:7" x14ac:dyDescent="0.2">
      <c r="A26" s="51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51" t="s">
        <v>23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51" t="s">
        <v>29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51" t="s">
        <v>47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51" t="s">
        <v>21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51" t="s">
        <v>5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51" t="s">
        <v>6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51" t="s">
        <v>48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51" t="s">
        <v>30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51"/>
      <c r="B35" s="4"/>
      <c r="C35" s="4"/>
      <c r="D35" s="4"/>
      <c r="E35" s="4"/>
      <c r="F35" s="4"/>
      <c r="G35" s="4"/>
    </row>
    <row r="36" spans="1:7" x14ac:dyDescent="0.2">
      <c r="A36" s="6" t="s">
        <v>31</v>
      </c>
      <c r="B36" s="9">
        <f t="shared" ref="B36:G36" si="9">SUM(B37:B40)</f>
        <v>0</v>
      </c>
      <c r="C36" s="9">
        <f t="shared" si="9"/>
        <v>0</v>
      </c>
      <c r="D36" s="9">
        <f t="shared" si="9"/>
        <v>0</v>
      </c>
      <c r="E36" s="9">
        <f t="shared" si="9"/>
        <v>0</v>
      </c>
      <c r="F36" s="9">
        <f t="shared" si="9"/>
        <v>0</v>
      </c>
      <c r="G36" s="9">
        <f t="shared" si="9"/>
        <v>0</v>
      </c>
    </row>
    <row r="37" spans="1:7" x14ac:dyDescent="0.2">
      <c r="A37" s="51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51" t="s">
        <v>24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51" t="s">
        <v>32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51" t="s">
        <v>7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52"/>
      <c r="B41" s="10"/>
      <c r="C41" s="10"/>
      <c r="D41" s="10"/>
      <c r="E41" s="10"/>
      <c r="F41" s="10"/>
      <c r="G41" s="10"/>
    </row>
    <row r="42" spans="1:7" x14ac:dyDescent="0.2">
      <c r="A42" s="53" t="s">
        <v>55</v>
      </c>
      <c r="B42" s="12">
        <f t="shared" ref="B42:G42" si="12">SUM(B36+B25+B16+B6)</f>
        <v>14290607</v>
      </c>
      <c r="C42" s="12">
        <f t="shared" si="12"/>
        <v>0</v>
      </c>
      <c r="D42" s="12">
        <f t="shared" si="12"/>
        <v>14290607</v>
      </c>
      <c r="E42" s="12">
        <f t="shared" si="12"/>
        <v>2416036.58</v>
      </c>
      <c r="F42" s="12">
        <f t="shared" si="12"/>
        <v>2416036.58</v>
      </c>
      <c r="G42" s="12">
        <f t="shared" si="12"/>
        <v>11874570.42</v>
      </c>
    </row>
    <row r="44" spans="1:7" x14ac:dyDescent="0.2">
      <c r="A44" s="1" t="s">
        <v>125</v>
      </c>
    </row>
    <row r="50" spans="2:3" x14ac:dyDescent="0.2">
      <c r="B50" s="31" t="s">
        <v>142</v>
      </c>
      <c r="C50" s="31"/>
    </row>
    <row r="51" spans="2:3" x14ac:dyDescent="0.2">
      <c r="B51" s="31" t="s">
        <v>143</v>
      </c>
      <c r="C51" s="31"/>
    </row>
  </sheetData>
  <sheetProtection formatCells="0" formatColumns="0" formatRows="0" autoFilter="0"/>
  <mergeCells count="4">
    <mergeCell ref="G2:G3"/>
    <mergeCell ref="A1:G1"/>
    <mergeCell ref="B50:C50"/>
    <mergeCell ref="B51:C5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2024-07-25T19:14:57Z</cp:lastPrinted>
  <dcterms:created xsi:type="dcterms:W3CDTF">2014-02-10T03:37:14Z</dcterms:created>
  <dcterms:modified xsi:type="dcterms:W3CDTF">2024-07-25T19:16:13Z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