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EG entrega Cierres trimestrales\2024\2do Trim 2024\1. PT Formatos SIRET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G5" i="4"/>
  <c r="D6" i="4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G38" i="4" l="1"/>
  <c r="D38" i="4"/>
  <c r="G37" i="4"/>
  <c r="F37" i="4"/>
  <c r="E37" i="4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F16" i="4"/>
  <c r="E16" i="4"/>
  <c r="C16" i="4"/>
  <c r="B16" i="4"/>
  <c r="G16" i="4"/>
  <c r="G17" i="4" s="1"/>
  <c r="D16" i="4"/>
  <c r="E40" i="4" l="1"/>
  <c r="F40" i="4"/>
  <c r="G40" i="4"/>
  <c r="G41" i="4" s="1"/>
  <c r="D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<sst xmlns="http://schemas.openxmlformats.org/spreadsheetml/2006/main" count="62" uniqueCount="39">
  <si>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</si>
  <si>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</si>
  <si>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</si>
  <si>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</si>
  <si>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</si>
  <si>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</si>
  <si>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</si>
  <si>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</si>
  <si>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</si>
  <si>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</si>
  <si>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</si>
  <si>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</si>
  <si>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</si>
  <si>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</si>
  <si>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</si>
  <si>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</si>
  <si>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</si>
  <si>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</si>
  <si>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</si>
  <si>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</si>
  <si>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</si>
  <si>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</si>
  <si>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</si>
  <si>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</si>
  <si>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</si>
  <si>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</si>
  <si>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</si>
  <si>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</si>
  <si>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</si>
  <si>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</si>
  <si>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</si>
  <si>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</si>
  <si>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</si>
  <si>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</si>
  <si>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</si>
  <si>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</si>
  <si>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</si>
  <si>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</si>
  <si>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Dolores Hidalgo CIN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</si>
</sst>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50080201.43</v>
      </c>
      <c r="C5" s="33">
        <v>2533985.0099999998</v>
      </c>
      <c r="D5" s="33">
        <f>B5+C5</f>
        <v>52614186.439999998</v>
      </c>
      <c r="E5" s="33">
        <v>46197546.130000003</v>
      </c>
      <c r="F5" s="33">
        <v>46197546.130000003</v>
      </c>
      <c r="G5" s="33">
        <f>F5-B5</f>
        <v>-3882655.299999997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728331.38</v>
      </c>
      <c r="D7" s="34">
        <f t="shared" si="0"/>
        <v>728331.38</v>
      </c>
      <c r="E7" s="34">
        <v>1737331.38</v>
      </c>
      <c r="F7" s="34">
        <v>1737331.38</v>
      </c>
      <c r="G7" s="34">
        <f t="shared" si="1"/>
        <v>1737331.38</v>
      </c>
    </row>
    <row r="8" spans="1:7" x14ac:dyDescent="0.2">
      <c r="A8" s="28" t="s">
        <v>17</v>
      </c>
      <c r="B8" s="34">
        <v>36097026.920000002</v>
      </c>
      <c r="C8" s="34">
        <v>479472.63</v>
      </c>
      <c r="D8" s="34">
        <f t="shared" si="0"/>
        <v>36576499.550000004</v>
      </c>
      <c r="E8" s="34">
        <v>14091076.619999999</v>
      </c>
      <c r="F8" s="34">
        <v>12431895.289999999</v>
      </c>
      <c r="G8" s="34">
        <f t="shared" si="1"/>
        <v>-23665131.630000003</v>
      </c>
    </row>
    <row r="9" spans="1:7" x14ac:dyDescent="0.2">
      <c r="A9" s="28" t="s">
        <v>18</v>
      </c>
      <c r="B9" s="34">
        <v>3788666.96</v>
      </c>
      <c r="C9" s="34">
        <v>15559718.65</v>
      </c>
      <c r="D9" s="34">
        <f t="shared" si="0"/>
        <v>19348385.609999999</v>
      </c>
      <c r="E9" s="34">
        <v>19233686.41</v>
      </c>
      <c r="F9" s="34">
        <v>19233686.41</v>
      </c>
      <c r="G9" s="34">
        <f t="shared" si="1"/>
        <v>15445019.449999999</v>
      </c>
    </row>
    <row r="10" spans="1:7" x14ac:dyDescent="0.2">
      <c r="A10" s="29" t="s">
        <v>19</v>
      </c>
      <c r="B10" s="34">
        <v>4746870.32</v>
      </c>
      <c r="C10" s="34">
        <v>327109.43</v>
      </c>
      <c r="D10" s="34">
        <f t="shared" si="0"/>
        <v>5073979.75</v>
      </c>
      <c r="E10" s="34">
        <v>2149695.11</v>
      </c>
      <c r="F10" s="34">
        <v>2126279.0099999998</v>
      </c>
      <c r="G10" s="34">
        <f t="shared" si="1"/>
        <v>-2620591.3100000005</v>
      </c>
    </row>
    <row r="11" spans="1:7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506288580.56</v>
      </c>
      <c r="C12" s="34">
        <v>45110010.159999996</v>
      </c>
      <c r="D12" s="34">
        <f t="shared" si="0"/>
        <v>551398590.72000003</v>
      </c>
      <c r="E12" s="34">
        <v>306049168.61000001</v>
      </c>
      <c r="F12" s="34">
        <v>306049168.61000001</v>
      </c>
      <c r="G12" s="34">
        <f t="shared" si="1"/>
        <v>-200239411.94999999</v>
      </c>
    </row>
    <row r="13" spans="1:7" ht="22.5" x14ac:dyDescent="0.2">
      <c r="A13" s="28" t="s">
        <v>22</v>
      </c>
      <c r="B13" s="34">
        <v>530000</v>
      </c>
      <c r="C13" s="34">
        <v>170951238.15000001</v>
      </c>
      <c r="D13" s="34">
        <f t="shared" si="0"/>
        <v>171481238.15000001</v>
      </c>
      <c r="E13" s="34">
        <v>171951963.56999999</v>
      </c>
      <c r="F13" s="34">
        <v>166943167.28</v>
      </c>
      <c r="G13" s="34">
        <f t="shared" si="1"/>
        <v>166413167.28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601531346.19000006</v>
      </c>
      <c r="C16" s="36">
        <f t="shared" ref="C16:G16" si="2">SUM(C5:C14)</f>
        <v>235689865.41</v>
      </c>
      <c r="D16" s="36">
        <f t="shared" si="2"/>
        <v>837221211.60000002</v>
      </c>
      <c r="E16" s="36">
        <f t="shared" si="2"/>
        <v>561410467.82999992</v>
      </c>
      <c r="F16" s="37">
        <f t="shared" si="2"/>
        <v>554719074.11000001</v>
      </c>
      <c r="G16" s="38">
        <f t="shared" si="2"/>
        <v>-46812272.079999983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IF(G16&gt;0,G16,0)</f>
        <v>0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601531346.19000006</v>
      </c>
      <c r="C21" s="39">
        <f t="shared" si="3"/>
        <v>235689865.41</v>
      </c>
      <c r="D21" s="39">
        <f t="shared" si="3"/>
        <v>837221211.60000002</v>
      </c>
      <c r="E21" s="39">
        <f t="shared" si="3"/>
        <v>561410467.82999992</v>
      </c>
      <c r="F21" s="39">
        <f t="shared" si="3"/>
        <v>554719074.11000001</v>
      </c>
      <c r="G21" s="39">
        <f t="shared" si="3"/>
        <v>-46812272.079999983</v>
      </c>
    </row>
    <row r="22" spans="1:7" x14ac:dyDescent="0.2">
      <c r="A22" s="31" t="s">
        <v>14</v>
      </c>
      <c r="B22" s="40">
        <v>50080201.43</v>
      </c>
      <c r="C22" s="40">
        <v>2533985.0099999998</v>
      </c>
      <c r="D22" s="40">
        <f t="shared" ref="D22:D29" si="4">B22+C22</f>
        <v>52614186.439999998</v>
      </c>
      <c r="E22" s="40">
        <v>46197546.130000003</v>
      </c>
      <c r="F22" s="40">
        <v>46197546.130000003</v>
      </c>
      <c r="G22" s="40">
        <f t="shared" ref="G22:G29" si="5">F22-B22</f>
        <v>-3882655.299999997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728331.38</v>
      </c>
      <c r="D24" s="40">
        <f t="shared" si="4"/>
        <v>728331.38</v>
      </c>
      <c r="E24" s="40">
        <v>1737331.38</v>
      </c>
      <c r="F24" s="40">
        <v>1737331.38</v>
      </c>
      <c r="G24" s="40">
        <f t="shared" si="5"/>
        <v>1737331.38</v>
      </c>
    </row>
    <row r="25" spans="1:7" x14ac:dyDescent="0.2">
      <c r="A25" s="31" t="s">
        <v>17</v>
      </c>
      <c r="B25" s="40">
        <v>36097026.920000002</v>
      </c>
      <c r="C25" s="40">
        <v>479472.63</v>
      </c>
      <c r="D25" s="40">
        <f t="shared" si="4"/>
        <v>36576499.550000004</v>
      </c>
      <c r="E25" s="40">
        <v>14091076.619999999</v>
      </c>
      <c r="F25" s="40">
        <v>12431895.289999999</v>
      </c>
      <c r="G25" s="40">
        <f t="shared" si="5"/>
        <v>-23665131.630000003</v>
      </c>
    </row>
    <row r="26" spans="1:7" x14ac:dyDescent="0.2">
      <c r="A26" s="31" t="s">
        <v>28</v>
      </c>
      <c r="B26" s="40">
        <v>3788666.96</v>
      </c>
      <c r="C26" s="40">
        <v>15559718.65</v>
      </c>
      <c r="D26" s="40">
        <f t="shared" si="4"/>
        <v>19348385.609999999</v>
      </c>
      <c r="E26" s="40">
        <v>19233686.41</v>
      </c>
      <c r="F26" s="40">
        <v>19233686.41</v>
      </c>
      <c r="G26" s="40">
        <f t="shared" si="5"/>
        <v>15445019.449999999</v>
      </c>
    </row>
    <row r="27" spans="1:7" x14ac:dyDescent="0.2">
      <c r="A27" s="31" t="s">
        <v>29</v>
      </c>
      <c r="B27" s="40">
        <v>4746870.32</v>
      </c>
      <c r="C27" s="40">
        <v>327109.43</v>
      </c>
      <c r="D27" s="40">
        <f t="shared" si="4"/>
        <v>5073979.75</v>
      </c>
      <c r="E27" s="40">
        <v>2149695.11</v>
      </c>
      <c r="F27" s="40">
        <v>2126279.0099999998</v>
      </c>
      <c r="G27" s="40">
        <f t="shared" si="5"/>
        <v>-2620591.3100000005</v>
      </c>
    </row>
    <row r="28" spans="1:7" ht="22.5" x14ac:dyDescent="0.2">
      <c r="A28" s="31" t="s">
        <v>30</v>
      </c>
      <c r="B28" s="40">
        <v>506288580.56</v>
      </c>
      <c r="C28" s="40">
        <v>45110010.159999996</v>
      </c>
      <c r="D28" s="40">
        <f t="shared" si="4"/>
        <v>551398590.72000003</v>
      </c>
      <c r="E28" s="40">
        <v>306049168.61000001</v>
      </c>
      <c r="F28" s="40">
        <v>306049168.61000001</v>
      </c>
      <c r="G28" s="40">
        <f t="shared" si="5"/>
        <v>-200239411.94999999</v>
      </c>
    </row>
    <row r="29" spans="1:7" ht="22.5" x14ac:dyDescent="0.2">
      <c r="A29" s="31" t="s">
        <v>22</v>
      </c>
      <c r="B29" s="40">
        <v>530000</v>
      </c>
      <c r="C29" s="40">
        <v>170951238.15000001</v>
      </c>
      <c r="D29" s="40">
        <f t="shared" si="4"/>
        <v>171481238.15000001</v>
      </c>
      <c r="E29" s="40">
        <v>171951963.56999999</v>
      </c>
      <c r="F29" s="40">
        <v>166943167.28</v>
      </c>
      <c r="G29" s="40">
        <f t="shared" si="5"/>
        <v>166413167.28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0</v>
      </c>
      <c r="C31" s="41">
        <f t="shared" si="6"/>
        <v>0</v>
      </c>
      <c r="D31" s="41">
        <f t="shared" si="6"/>
        <v>0</v>
      </c>
      <c r="E31" s="41">
        <f t="shared" si="6"/>
        <v>0</v>
      </c>
      <c r="F31" s="41">
        <f t="shared" si="6"/>
        <v>0</v>
      </c>
      <c r="G31" s="41">
        <f t="shared" si="6"/>
        <v>0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1" t="s">
        <v>22</v>
      </c>
      <c r="B35" s="40">
        <v>0</v>
      </c>
      <c r="C35" s="40">
        <v>0</v>
      </c>
      <c r="D35" s="40">
        <f>B35+C35</f>
        <v>0</v>
      </c>
      <c r="E35" s="40">
        <v>0</v>
      </c>
      <c r="F35" s="40">
        <v>0</v>
      </c>
      <c r="G35" s="40">
        <f t="shared" si="7"/>
        <v>0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601531346.19000006</v>
      </c>
      <c r="C40" s="36">
        <f t="shared" ref="C40:G40" si="9">SUM(C37+C31+C21)</f>
        <v>235689865.41</v>
      </c>
      <c r="D40" s="36">
        <f t="shared" si="9"/>
        <v>837221211.60000002</v>
      </c>
      <c r="E40" s="36">
        <f t="shared" si="9"/>
        <v>561410467.82999992</v>
      </c>
      <c r="F40" s="36">
        <f t="shared" si="9"/>
        <v>554719074.11000001</v>
      </c>
      <c r="G40" s="38">
        <f t="shared" si="9"/>
        <v>-46812272.079999983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IF(G40&gt;0,G40,0)</f>
        <v>0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2012-12-11T20:48:19Z</dcterms:created>
  <dcterms:modified xsi:type="dcterms:W3CDTF">2024-07-26T18:15:41Z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