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JULIO-SEPTIEMBRE 2024\"/>
    </mc:Choice>
  </mc:AlternateContent>
  <xr:revisionPtr revIDLastSave="0" documentId="13_ncr:1_{A3832D27-68C9-4E0D-9B45-0C62ECC7FAFA}" xr6:coauthVersionLast="47" xr6:coauthVersionMax="47" xr10:uidLastSave="{00000000-0000-0000-0000-000000000000}"/>
  <bookViews>
    <workbookView xWindow="3660" yWindow="45" windowWidth="21600" windowHeight="11385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9" i="59" l="1"/>
  <c r="C98" i="59" s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67" i="60"/>
  <c r="C153" i="60"/>
  <c r="C142" i="60"/>
  <c r="C127" i="60"/>
  <c r="C124" i="60"/>
  <c r="C103" i="60"/>
  <c r="C96" i="60"/>
  <c r="C181" i="60" l="1"/>
  <c r="C166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<sst xmlns="http://schemas.openxmlformats.org/spreadsheetml/2006/main" count="858" uniqueCount="603">
  <si>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</si>
  <si>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</si>
  <si>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</si>
  <si>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</si>
  <si>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</si>
  <si>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</si>
  <si>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</si>
  <si>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</si>
  <si>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</si>
  <si>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</si>
  <si>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</si>
  <si>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</si>
  <si>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</si>
  <si>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</si>
  <si>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</si>
  <si>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</si>
  <si>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</si>
  <si>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</si>
  <si>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</si>
  <si>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</si>
  <si>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</si>
  <si>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</si>
  <si>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</si>
  <si>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</si>
  <si>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</si>
  <si>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</si>
  <si>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</si>
  <si>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</si>
  <si>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</si>
  <si>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</si>
  <si>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</si>
  <si>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</si>
  <si>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</si>
  <si>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</si>
  <si>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</si>
  <si>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</si>
  <si>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</si>
  <si>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</si>
  <si>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</si>
  <si>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</si>
  <si>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</si>
  <si>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</si>
  <si>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</si>
  <si>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</si>
  <si>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</si>
  <si>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</si>
  <si>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</si>
  <si>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</si>
  <si>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</si>
  <si>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</si>
  <si>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</si>
  <si>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</si>
  <si>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</si>
  <si>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</si>
  <si>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</si>
  <si>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</si>
  <si>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</si>
  <si>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</si>
  <si>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</si>
  <si>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</si>
  <si>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</si>
  <si>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</si>
  <si>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</si>
  <si>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</si>
  <si>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</si>
  <si>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</si>
  <si>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</si>
  <si>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</si>
  <si>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</si>
  <si>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</si>
  <si>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</si>
  <si>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</si>
  <si>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</si>
  <si>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</si>
  <si>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</si>
  <si>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</si>
  <si>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</si>
  <si>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</si>
  <si>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</si>
  <si>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</si>
  <si>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</si>
  <si>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</si>
  <si>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</si>
  <si>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</si>
  <si>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</si>
  <si>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</si>
  <si>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</si>
  <si>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</si>
  <si>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</si>
  <si>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</si>
  <si>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</si>
  <si>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</si>
  <si>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</si>
  <si>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</si>
  <si>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</si>
  <si>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</si>
  <si>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</si>
  <si>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</si>
  <si>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</si>
  <si>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</si>
  <si>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</si>
  <si>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</si>
  <si>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</si>
  <si>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</si>
  <si>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</si>
  <si>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</si>
  <si>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</si>
  <si>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</si>
  <si>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</si>
  <si>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</si>
  <si>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</si>
  <si>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</si>
  <si>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</si>
  <si>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</si>
  <si>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</si>
  <si>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</si>
  <si>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</si>
  <si>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</si>
  <si>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</si>
  <si>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</si>
  <si>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</si>
  <si>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</si>
  <si>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</si>
  <si>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</si>
  <si>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</si>
  <si>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</si>
  <si>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</si>
  <si>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</si>
  <si>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</si>
  <si>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</si>
  <si>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</si>
  <si>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</si>
  <si>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</si>
  <si>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</si>
  <si>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</si>
  <si>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</si>
  <si>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</si>
  <si>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</si>
  <si>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</si>
  <si>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</si>
  <si>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</si>
  <si>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</si>
  <si>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</si>
  <si>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</si>
  <si>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</si>
  <si>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</si>
  <si>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</si>
  <si>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</si>
  <si>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</si>
  <si>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</si>
  <si>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</si>
  <si>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</si>
  <si>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</si>
  <si>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</si>
  <si>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</si>
  <si>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</si>
  <si>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</si>
  <si>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</si>
  <si>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</si>
  <si>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</si>
  <si>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</si>
  <si>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</si>
  <si>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</si>
  <si>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</si>
  <si>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</si>
  <si>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</si>
  <si>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</si>
  <si>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</si>
  <si>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</si>
  <si>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</si>
  <si>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</si>
  <si>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</si>
  <si>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</si>
  <si>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</si>
  <si>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</si>
  <si>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</si>
  <si>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</si>
  <si>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</si>
  <si>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</si>
  <si>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</si>
  <si>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</si>
  <si>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</si>
  <si>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</si>
  <si>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</si>
  <si>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</si>
  <si>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</si>
  <si>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</si>
  <si>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</si>
  <si>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</si>
  <si>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</si>
  <si>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</si>
  <si>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</si>
  <si>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</si>
  <si>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</si>
  <si>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</si>
  <si>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</si>
  <si>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</si>
  <si>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</si>
  <si>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</si>
  <si>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</si>
  <si>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</si>
  <si>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</si>
  <si>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</si>
  <si>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</si>
  <si>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</si>
  <si>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</si>
  <si>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</si>
  <si>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</si>
  <si>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</si>
  <si>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</si>
  <si>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</si>
  <si>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</si>
  <si>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</si>
  <si>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</si>
  <si>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</si>
  <si>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</si>
  <si>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</si>
  <si>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</si>
  <si>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</si>
  <si>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</si>
  <si>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</si>
  <si>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</si>
  <si>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</si>
  <si>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</si>
  <si>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</si>
  <si>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</si>
  <si>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</si>
  <si>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</si>
  <si>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</si>
  <si>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</si>
  <si>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</si>
  <si>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</si>
  <si>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</si>
  <si>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</si>
  <si>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</si>
  <si>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</si>
  <si>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</si>
  <si>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</si>
  <si>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</si>
  <si>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</si>
  <si>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</si>
  <si>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</si>
  <si>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</si>
  <si>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</si>
  <si>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</si>
  <si>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</si>
  <si>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</si>
  <si>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</si>
  <si>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</si>
  <si>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</si>
  <si>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</si>
  <si>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</si>
  <si>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</si>
  <si>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</si>
  <si>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</si>
  <si>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</si>
  <si>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</si>
  <si>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</si>
  <si>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</si>
  <si>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</si>
  <si>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</si>
  <si>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</si>
  <si>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</si>
  <si>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</si>
  <si>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</si>
  <si>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</si>
  <si>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</si>
  <si>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</si>
  <si>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</si>
  <si>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</si>
  <si>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</si>
  <si>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</si>
  <si>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</si>
  <si>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</si>
  <si>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</si>
  <si>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</si>
  <si>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</si>
  <si>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</si>
  <si>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</si>
  <si>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</si>
  <si>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</si>
  <si>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</si>
  <si>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</si>
  <si>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</si>
  <si>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</si>
  <si>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</si>
  <si>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</si>
  <si>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</si>
  <si>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</si>
  <si>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</si>
  <si>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</si>
  <si>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</si>
  <si>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</si>
  <si>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</si>
  <si>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</si>
  <si>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</si>
  <si>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</si>
  <si>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</si>
  <si>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</si>
  <si>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</si>
  <si>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</si>
  <si>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</si>
  <si>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</si>
  <si>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</si>
  <si>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</si>
  <si>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</si>
  <si>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</si>
  <si>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</si>
  <si>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</si>
  <si>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</si>
  <si>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</si>
  <si>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</si>
  <si>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</si>
  <si>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</si>
  <si>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</si>
  <si>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</si>
  <si>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</si>
  <si>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</si>
  <si>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</si>
  <si>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</si>
  <si>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</si>
  <si>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</si>
  <si>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</si>
  <si>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</si>
  <si>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</si>
  <si>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</si>
  <si>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</si>
  <si>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</si>
  <si>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</si>
  <si>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</si>
  <si>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</si>
  <si>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</si>
  <si>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</si>
  <si>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</si>
  <si>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</si>
  <si>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</si>
  <si>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</si>
  <si>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</si>
  <si>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</si>
  <si>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</si>
  <si>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</si>
  <si>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</si>
  <si>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</si>
  <si>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</si>
  <si>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</si>
  <si>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</si>
  <si>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</si>
  <si>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</si>
  <si>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</si>
  <si>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</si>
  <si>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</si>
  <si>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</si>
  <si>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</si>
  <si>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</si>
  <si>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</si>
  <si>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</si>
  <si>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</si>
  <si>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</si>
  <si>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</si>
  <si>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</si>
  <si>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</si>
  <si>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</si>
  <si>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</si>
  <si>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</si>
  <si>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</si>
  <si>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</si>
  <si>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</si>
  <si>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</si>
  <si>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</si>
  <si>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</si>
  <si>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</si>
  <si>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</si>
  <si>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</si>
  <si>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</si>
  <si>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</si>
  <si>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</si>
  <si>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</si>
  <si>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</si>
  <si>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</si>
  <si>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</si>
  <si>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</si>
  <si>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</si>
  <si>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</si>
  <si>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</si>
  <si>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</si>
  <si>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</si>
  <si>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</si>
  <si>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</si>
  <si>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</si>
  <si>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</si>
  <si>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</si>
  <si>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</si>
  <si>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</si>
  <si>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</si>
  <si>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</si>
  <si>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</si>
  <si>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</si>
  <si>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</si>
  <si>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</si>
  <si>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</si>
  <si>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</si>
  <si>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</si>
  <si>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</si>
  <si>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</si>
  <si>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</si>
  <si>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</si>
  <si>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</si>
  <si>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</si>
  <si>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</si>
  <si>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</si>
  <si>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</si>
  <si>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</si>
  <si>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</si>
  <si>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</si>
  <si>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</si>
  <si>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</si>
  <si>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</si>
  <si>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</si>
  <si>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</si>
  <si>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</si>
  <si>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</si>
  <si>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</si>
  <si>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</si>
  <si>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</si>
  <si>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</si>
  <si>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</si>
  <si>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</si>
  <si>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</si>
  <si>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</si>
  <si>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</si>
  <si>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</si>
  <si>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</si>
  <si>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</si>
  <si>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</si>
  <si>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</si>
  <si>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</si>
  <si>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</si>
  <si>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</si>
  <si>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</si>
  <si>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</si>
  <si>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</si>
  <si>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</si>
  <si>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</si>
  <si>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</si>
  <si>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</si>
  <si>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</si>
  <si>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</si>
  <si>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</si>
  <si>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</si>
  <si>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</si>
  <si>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</si>
  <si>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</si>
  <si>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</si>
  <si>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</si>
  <si>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</si>
  <si>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</si>
  <si>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</si>
  <si>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</si>
  <si>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</si>
  <si>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</si>
  <si>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</si>
  <si>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</si>
  <si>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</si>
  <si>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</si>
  <si>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</si>
  <si>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</si>
  <si>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</si>
  <si>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</si>
  <si>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</si>
  <si>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</si>
  <si>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</si>
  <si>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</si>
  <si>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</si>
  <si>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</si>
  <si>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</si>
  <si>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</si>
  <si>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</si>
  <si>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</si>
  <si>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</si>
  <si>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</si>
  <si>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</si>
  <si>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</si>
  <si>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</si>
  <si>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</si>
  <si>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</si>
  <si>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</si>
  <si>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</si>
  <si>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</si>
  <si>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</si>
  <si>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</si>
  <si>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</si>
  <si>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</si>
  <si>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</si>
  <si>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</si>
  <si>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</si>
  <si>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</si>
  <si>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</si>
  <si>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</si>
  <si>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</si>
  <si>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</si>
  <si>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</si>
  <si>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</si>
  <si>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</si>
  <si>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</si>
  <si>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</si>
  <si>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</si>
  <si>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</si>
  <si>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</si>
  <si>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</si>
  <si>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</si>
  <si>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</si>
  <si>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</si>
  <si>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</si>
  <si>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</si>
  <si>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</si>
  <si>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</si>
  <si>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</si>
  <si>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</si>
  <si>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</si>
  <si>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</si>
  <si>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</si>
  <si>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</si>
  <si>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</si>
  <si>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</si>
  <si>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</si>
  <si>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</si>
  <si>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</si>
  <si>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</si>
  <si>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</si>
  <si>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</si>
  <si>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</si>
  <si>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</si>
  <si>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</si>
  <si>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</si>
  <si>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</si>
  <si>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</si>
  <si>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</si>
  <si>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</si>
  <si>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</si>
  <si>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</si>
  <si>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</si>
  <si>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</si>
  <si>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</si>
  <si>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</si>
  <si>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</si>
  <si>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</si>
  <si>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</si>
  <si>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</si>
  <si>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</si>
  <si>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</si>
  <si>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</si>
  <si>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</si>
  <si>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</si>
  <si>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</si>
  <si>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</si>
  <si>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</si>
  <si>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</si>
  <si>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</si>
  <si>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</si>
  <si>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</si>
  <si>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</si>
  <si>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</si>
  <si>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</si>
  <si>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</si>
  <si>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</si>
  <si>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</si>
  <si>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</si>
  <si>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</si>
  <si>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</si>
  <si>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</si>
  <si>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</si>
  <si>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</si>
  <si>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</si>
  <si>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</si>
  <si>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</si>
  <si>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</si>
  <si>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</si>
  <si>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</si>
  <si>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</si>
  <si>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</si>
  <si>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</si>
  <si>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</si>
  <si>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</si>
  <si>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</si>
  <si>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</si>
  <si>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</si>
  <si>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</si>
  <si>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</si>
  <si>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</si>
  <si>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</si>
  <si>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</si>
  <si>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</si>
  <si>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</si>
  <si>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</si>
  <si>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</si>
  <si>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</si>
  <si>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</si>
  <si>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</si>
  <si>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</si>
  <si>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</si>
  <si>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Municipal de Vivienda de Dolores Hidalgo, Gto.</t>
  </si>
  <si>
    <t>Del 1 de Enero al 30 de Septiembre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</si>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</sst>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33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0" t="s">
        <v>600</v>
      </c>
      <c r="B1" s="161"/>
      <c r="C1" s="115" t="s">
        <v>494</v>
      </c>
      <c r="D1" s="116">
        <v>2024</v>
      </c>
    </row>
    <row r="2" spans="1:4" ht="16.149999999999999" customHeight="1" x14ac:dyDescent="0.2">
      <c r="A2" s="162" t="s">
        <v>493</v>
      </c>
      <c r="B2" s="163"/>
      <c r="C2" s="10" t="s">
        <v>495</v>
      </c>
      <c r="D2" s="117" t="s">
        <v>500</v>
      </c>
    </row>
    <row r="3" spans="1:4" ht="16.149999999999999" customHeight="1" x14ac:dyDescent="0.2">
      <c r="A3" s="164" t="s">
        <v>601</v>
      </c>
      <c r="B3" s="165"/>
      <c r="C3" s="10" t="s">
        <v>496</v>
      </c>
      <c r="D3" s="118">
        <v>3</v>
      </c>
    </row>
    <row r="4" spans="1:4" ht="16.149999999999999" customHeight="1" x14ac:dyDescent="0.2">
      <c r="A4" s="166" t="s">
        <v>515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7" zoomScaleNormal="100" workbookViewId="0">
      <selection activeCell="E94" sqref="E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600</v>
      </c>
      <c r="B1" s="163"/>
      <c r="C1" s="163"/>
      <c r="D1" s="10" t="s">
        <v>497</v>
      </c>
      <c r="E1" s="19">
        <v>2024</v>
      </c>
    </row>
    <row r="2" spans="1:5" s="11" customFormat="1" ht="18.95" customHeight="1" x14ac:dyDescent="0.25">
      <c r="A2" s="163" t="s">
        <v>502</v>
      </c>
      <c r="B2" s="163"/>
      <c r="C2" s="163"/>
      <c r="D2" s="10" t="s">
        <v>498</v>
      </c>
      <c r="E2" s="19" t="s">
        <v>500</v>
      </c>
    </row>
    <row r="3" spans="1:5" s="11" customFormat="1" ht="18.95" customHeight="1" x14ac:dyDescent="0.25">
      <c r="A3" s="163" t="s">
        <v>601</v>
      </c>
      <c r="B3" s="163"/>
      <c r="C3" s="163"/>
      <c r="D3" s="10" t="s">
        <v>499</v>
      </c>
      <c r="E3" s="19">
        <v>3</v>
      </c>
    </row>
    <row r="4" spans="1:5" s="11" customFormat="1" ht="18.95" customHeight="1" x14ac:dyDescent="0.25">
      <c r="A4" s="163" t="s">
        <v>515</v>
      </c>
      <c r="B4" s="163"/>
      <c r="C4" s="163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8" t="s">
        <v>275</v>
      </c>
      <c r="E8" s="159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1618025.58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1618025.58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641873.76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641873.76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976151.82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976151.82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0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>
        <v>0</v>
      </c>
      <c r="E60" s="40">
        <v>0</v>
      </c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>
        <v>0</v>
      </c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>
        <v>0</v>
      </c>
      <c r="E63" s="40">
        <v>0</v>
      </c>
    </row>
    <row r="64" spans="1:5" x14ac:dyDescent="0.2">
      <c r="A64" s="120">
        <v>4220</v>
      </c>
      <c r="B64" s="119" t="s">
        <v>254</v>
      </c>
      <c r="C64" s="121">
        <v>0</v>
      </c>
      <c r="D64" s="80">
        <v>0</v>
      </c>
      <c r="E64" s="40"/>
    </row>
    <row r="65" spans="1:5" x14ac:dyDescent="0.2">
      <c r="A65" s="41">
        <v>4221</v>
      </c>
      <c r="B65" s="42" t="s">
        <v>255</v>
      </c>
      <c r="C65" s="45">
        <v>0</v>
      </c>
      <c r="D65" s="80">
        <v>0</v>
      </c>
      <c r="E65" s="40">
        <v>0</v>
      </c>
    </row>
    <row r="66" spans="1:5" x14ac:dyDescent="0.2">
      <c r="A66" s="41">
        <v>4223</v>
      </c>
      <c r="B66" s="42" t="s">
        <v>256</v>
      </c>
      <c r="C66" s="45">
        <v>0</v>
      </c>
      <c r="D66" s="80">
        <v>0</v>
      </c>
      <c r="E66" s="40">
        <v>0</v>
      </c>
    </row>
    <row r="67" spans="1:5" x14ac:dyDescent="0.2">
      <c r="A67" s="41">
        <v>4225</v>
      </c>
      <c r="B67" s="42" t="s">
        <v>258</v>
      </c>
      <c r="C67" s="45">
        <v>0</v>
      </c>
      <c r="D67" s="80">
        <v>0</v>
      </c>
      <c r="E67" s="40">
        <v>0</v>
      </c>
    </row>
    <row r="68" spans="1:5" x14ac:dyDescent="0.2">
      <c r="A68" s="41">
        <v>4227</v>
      </c>
      <c r="B68" s="42" t="s">
        <v>428</v>
      </c>
      <c r="C68" s="45">
        <v>0</v>
      </c>
      <c r="D68" s="80">
        <v>0</v>
      </c>
      <c r="E68" s="40">
        <v>0</v>
      </c>
    </row>
    <row r="69" spans="1:5" x14ac:dyDescent="0.2">
      <c r="A69" s="123">
        <v>4300</v>
      </c>
      <c r="B69" s="119" t="s">
        <v>259</v>
      </c>
      <c r="C69" s="121">
        <v>0</v>
      </c>
      <c r="D69" s="42">
        <v>0</v>
      </c>
      <c r="E69" s="42">
        <v>692403.99</v>
      </c>
    </row>
    <row r="70" spans="1:5" x14ac:dyDescent="0.2">
      <c r="A70" s="123">
        <v>4310</v>
      </c>
      <c r="B70" s="119" t="s">
        <v>260</v>
      </c>
      <c r="C70" s="121">
        <v>37504.04</v>
      </c>
      <c r="D70" s="42">
        <v>0</v>
      </c>
      <c r="E70" s="42">
        <v>0</v>
      </c>
    </row>
    <row r="71" spans="1:5" x14ac:dyDescent="0.2">
      <c r="A71" s="44">
        <v>4311</v>
      </c>
      <c r="B71" s="42" t="s">
        <v>429</v>
      </c>
      <c r="C71" s="45">
        <v>0</v>
      </c>
      <c r="D71" s="42">
        <v>0</v>
      </c>
      <c r="E71" s="42">
        <v>0</v>
      </c>
    </row>
    <row r="72" spans="1:5" x14ac:dyDescent="0.2">
      <c r="A72" s="44">
        <v>4319</v>
      </c>
      <c r="B72" s="42" t="s">
        <v>261</v>
      </c>
      <c r="C72" s="45">
        <v>0</v>
      </c>
      <c r="D72" s="42">
        <v>98780.65</v>
      </c>
      <c r="E72" s="42">
        <v>0</v>
      </c>
    </row>
    <row r="73" spans="1:5" x14ac:dyDescent="0.2">
      <c r="A73" s="123">
        <v>4320</v>
      </c>
      <c r="B73" s="119" t="s">
        <v>262</v>
      </c>
      <c r="C73" s="121">
        <v>0</v>
      </c>
      <c r="D73" s="42">
        <v>0</v>
      </c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>
        <v>27462.84</v>
      </c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>
        <v>0</v>
      </c>
      <c r="E77" s="42">
        <v>0</v>
      </c>
    </row>
    <row r="78" spans="1:5" x14ac:dyDescent="0.2">
      <c r="A78" s="44">
        <v>4325</v>
      </c>
      <c r="B78" s="42" t="s">
        <v>267</v>
      </c>
      <c r="C78" s="45">
        <v>0</v>
      </c>
      <c r="D78" s="42">
        <v>0</v>
      </c>
      <c r="E78" s="42">
        <v>0</v>
      </c>
    </row>
    <row r="79" spans="1:5" x14ac:dyDescent="0.2">
      <c r="A79" s="123">
        <v>4330</v>
      </c>
      <c r="B79" s="119" t="s">
        <v>268</v>
      </c>
      <c r="C79" s="121">
        <v>0</v>
      </c>
      <c r="D79" s="42">
        <v>0</v>
      </c>
      <c r="E79" s="42">
        <v>0</v>
      </c>
    </row>
    <row r="80" spans="1:5" x14ac:dyDescent="0.2">
      <c r="A80" s="44">
        <v>4331</v>
      </c>
      <c r="B80" s="42" t="s">
        <v>268</v>
      </c>
      <c r="C80" s="45">
        <v>0</v>
      </c>
      <c r="D80" s="42">
        <v>0</v>
      </c>
      <c r="E80" s="42">
        <v>0</v>
      </c>
    </row>
    <row r="81" spans="1:5" x14ac:dyDescent="0.2">
      <c r="A81" s="123">
        <v>4340</v>
      </c>
      <c r="B81" s="119" t="s">
        <v>269</v>
      </c>
      <c r="C81" s="121">
        <v>0</v>
      </c>
      <c r="D81" s="42">
        <v>0</v>
      </c>
      <c r="E81" s="42">
        <v>0</v>
      </c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>
        <v>0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v>0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3376038.34</v>
      </c>
      <c r="D95" s="124" t="e">
        <f>C95/$C$94</f>
        <v>#DIV/0!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2994306.71</v>
      </c>
      <c r="D96" s="124" t="e">
        <f t="shared" ref="D96:D159" si="0">C96/$C$94</f>
        <v>#DIV/0!</v>
      </c>
      <c r="E96" s="42"/>
    </row>
    <row r="97" spans="1:5" x14ac:dyDescent="0.2">
      <c r="A97" s="44">
        <v>5111</v>
      </c>
      <c r="B97" s="42" t="s">
        <v>279</v>
      </c>
      <c r="C97" s="45">
        <v>1956087</v>
      </c>
      <c r="D97" s="46" t="e">
        <f t="shared" si="0"/>
        <v>#DIV/0!</v>
      </c>
      <c r="E97" s="42"/>
    </row>
    <row r="98" spans="1:5" x14ac:dyDescent="0.2">
      <c r="A98" s="44">
        <v>5112</v>
      </c>
      <c r="B98" s="42" t="s">
        <v>280</v>
      </c>
      <c r="C98" s="45">
        <v>521982</v>
      </c>
      <c r="D98" s="46" t="e">
        <f t="shared" si="0"/>
        <v>#DIV/0!</v>
      </c>
      <c r="E98" s="42"/>
    </row>
    <row r="99" spans="1:5" x14ac:dyDescent="0.2">
      <c r="A99" s="44">
        <v>5113</v>
      </c>
      <c r="B99" s="42" t="s">
        <v>281</v>
      </c>
      <c r="C99" s="45">
        <v>170687.2</v>
      </c>
      <c r="D99" s="46" t="e">
        <f t="shared" si="0"/>
        <v>#DIV/0!</v>
      </c>
      <c r="E99" s="42"/>
    </row>
    <row r="100" spans="1:5" x14ac:dyDescent="0.2">
      <c r="A100" s="44">
        <v>5114</v>
      </c>
      <c r="B100" s="42" t="s">
        <v>282</v>
      </c>
      <c r="C100" s="45">
        <v>185707.51</v>
      </c>
      <c r="D100" s="46" t="e">
        <f t="shared" si="0"/>
        <v>#DIV/0!</v>
      </c>
      <c r="E100" s="42"/>
    </row>
    <row r="101" spans="1:5" x14ac:dyDescent="0.2">
      <c r="A101" s="44">
        <v>5115</v>
      </c>
      <c r="B101" s="42" t="s">
        <v>283</v>
      </c>
      <c r="C101" s="45">
        <v>159843</v>
      </c>
      <c r="D101" s="46" t="e">
        <f t="shared" si="0"/>
        <v>#DIV/0!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 t="e">
        <f t="shared" si="0"/>
        <v>#DIV/0!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128126.21</v>
      </c>
      <c r="D103" s="124" t="e">
        <f t="shared" si="0"/>
        <v>#DIV/0!</v>
      </c>
      <c r="E103" s="42"/>
    </row>
    <row r="104" spans="1:5" x14ac:dyDescent="0.2">
      <c r="A104" s="44">
        <v>5121</v>
      </c>
      <c r="B104" s="42" t="s">
        <v>286</v>
      </c>
      <c r="C104" s="45">
        <v>17108.740000000002</v>
      </c>
      <c r="D104" s="46" t="e">
        <f t="shared" si="0"/>
        <v>#DIV/0!</v>
      </c>
      <c r="E104" s="42"/>
    </row>
    <row r="105" spans="1:5" x14ac:dyDescent="0.2">
      <c r="A105" s="44">
        <v>5122</v>
      </c>
      <c r="B105" s="42" t="s">
        <v>287</v>
      </c>
      <c r="C105" s="45">
        <v>0</v>
      </c>
      <c r="D105" s="46" t="e">
        <f t="shared" si="0"/>
        <v>#DIV/0!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 t="e">
        <f t="shared" si="0"/>
        <v>#DIV/0!</v>
      </c>
      <c r="E106" s="42"/>
    </row>
    <row r="107" spans="1:5" x14ac:dyDescent="0.2">
      <c r="A107" s="44">
        <v>5124</v>
      </c>
      <c r="B107" s="42" t="s">
        <v>289</v>
      </c>
      <c r="C107" s="45">
        <v>0</v>
      </c>
      <c r="D107" s="46" t="e">
        <f t="shared" si="0"/>
        <v>#DIV/0!</v>
      </c>
      <c r="E107" s="42"/>
    </row>
    <row r="108" spans="1:5" x14ac:dyDescent="0.2">
      <c r="A108" s="44">
        <v>5125</v>
      </c>
      <c r="B108" s="42" t="s">
        <v>290</v>
      </c>
      <c r="C108" s="45">
        <v>0</v>
      </c>
      <c r="D108" s="46" t="e">
        <f t="shared" si="0"/>
        <v>#DIV/0!</v>
      </c>
      <c r="E108" s="42"/>
    </row>
    <row r="109" spans="1:5" x14ac:dyDescent="0.2">
      <c r="A109" s="44">
        <v>5126</v>
      </c>
      <c r="B109" s="42" t="s">
        <v>291</v>
      </c>
      <c r="C109" s="45">
        <v>58100.67</v>
      </c>
      <c r="D109" s="46" t="e">
        <f t="shared" si="0"/>
        <v>#DIV/0!</v>
      </c>
      <c r="E109" s="42"/>
    </row>
    <row r="110" spans="1:5" x14ac:dyDescent="0.2">
      <c r="A110" s="44">
        <v>5127</v>
      </c>
      <c r="B110" s="42" t="s">
        <v>292</v>
      </c>
      <c r="C110" s="45">
        <v>0</v>
      </c>
      <c r="D110" s="46" t="e">
        <f t="shared" si="0"/>
        <v>#DIV/0!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 t="e">
        <f t="shared" si="0"/>
        <v>#DIV/0!</v>
      </c>
      <c r="E111" s="42"/>
    </row>
    <row r="112" spans="1:5" x14ac:dyDescent="0.2">
      <c r="A112" s="44">
        <v>5129</v>
      </c>
      <c r="B112" s="42" t="s">
        <v>294</v>
      </c>
      <c r="C112" s="45">
        <v>52916.800000000003</v>
      </c>
      <c r="D112" s="46" t="e">
        <f t="shared" si="0"/>
        <v>#DIV/0!</v>
      </c>
      <c r="E112" s="42"/>
    </row>
    <row r="113" spans="1:5" x14ac:dyDescent="0.2">
      <c r="A113" s="123">
        <v>5130</v>
      </c>
      <c r="B113" s="119" t="s">
        <v>295</v>
      </c>
      <c r="C113" s="121">
        <v>253605.42</v>
      </c>
      <c r="D113" s="124" t="e">
        <f t="shared" si="0"/>
        <v>#DIV/0!</v>
      </c>
      <c r="E113" s="42"/>
    </row>
    <row r="114" spans="1:5" x14ac:dyDescent="0.2">
      <c r="A114" s="44">
        <v>5131</v>
      </c>
      <c r="B114" s="42" t="s">
        <v>296</v>
      </c>
      <c r="C114" s="45">
        <v>20490.29</v>
      </c>
      <c r="D114" s="46" t="e">
        <f t="shared" si="0"/>
        <v>#DIV/0!</v>
      </c>
      <c r="E114" s="42"/>
    </row>
    <row r="115" spans="1:5" x14ac:dyDescent="0.2">
      <c r="A115" s="44">
        <v>5132</v>
      </c>
      <c r="B115" s="42" t="s">
        <v>297</v>
      </c>
      <c r="C115" s="45">
        <v>272473.68</v>
      </c>
      <c r="D115" s="46" t="e">
        <f t="shared" si="0"/>
        <v>#DIV/0!</v>
      </c>
      <c r="E115" s="42"/>
    </row>
    <row r="116" spans="1:5" x14ac:dyDescent="0.2">
      <c r="A116" s="44">
        <v>5133</v>
      </c>
      <c r="B116" s="42" t="s">
        <v>298</v>
      </c>
      <c r="C116" s="45">
        <v>148109.35999999999</v>
      </c>
      <c r="D116" s="46" t="e">
        <f t="shared" si="0"/>
        <v>#DIV/0!</v>
      </c>
      <c r="E116" s="42"/>
    </row>
    <row r="117" spans="1:5" x14ac:dyDescent="0.2">
      <c r="A117" s="44">
        <v>5134</v>
      </c>
      <c r="B117" s="42" t="s">
        <v>299</v>
      </c>
      <c r="C117" s="45">
        <v>23893.13</v>
      </c>
      <c r="D117" s="46" t="e">
        <f t="shared" si="0"/>
        <v>#DIV/0!</v>
      </c>
      <c r="E117" s="42"/>
    </row>
    <row r="118" spans="1:5" x14ac:dyDescent="0.2">
      <c r="A118" s="44">
        <v>5135</v>
      </c>
      <c r="B118" s="42" t="s">
        <v>300</v>
      </c>
      <c r="C118" s="45">
        <v>124034</v>
      </c>
      <c r="D118" s="46" t="e">
        <f t="shared" si="0"/>
        <v>#DIV/0!</v>
      </c>
      <c r="E118" s="42"/>
    </row>
    <row r="119" spans="1:5" x14ac:dyDescent="0.2">
      <c r="A119" s="44">
        <v>5136</v>
      </c>
      <c r="B119" s="42" t="s">
        <v>301</v>
      </c>
      <c r="C119" s="45">
        <v>0</v>
      </c>
      <c r="D119" s="46" t="e">
        <f t="shared" si="0"/>
        <v>#DIV/0!</v>
      </c>
      <c r="E119" s="42"/>
    </row>
    <row r="120" spans="1:5" x14ac:dyDescent="0.2">
      <c r="A120" s="44">
        <v>5137</v>
      </c>
      <c r="B120" s="42" t="s">
        <v>302</v>
      </c>
      <c r="C120" s="45">
        <v>0</v>
      </c>
      <c r="D120" s="46" t="e">
        <f t="shared" si="0"/>
        <v>#DIV/0!</v>
      </c>
      <c r="E120" s="42"/>
    </row>
    <row r="121" spans="1:5" x14ac:dyDescent="0.2">
      <c r="A121" s="44">
        <v>5138</v>
      </c>
      <c r="B121" s="42" t="s">
        <v>303</v>
      </c>
      <c r="C121" s="45">
        <v>9629.3799999999992</v>
      </c>
      <c r="D121" s="46" t="e">
        <f t="shared" si="0"/>
        <v>#DIV/0!</v>
      </c>
      <c r="E121" s="42"/>
    </row>
    <row r="122" spans="1:5" x14ac:dyDescent="0.2">
      <c r="A122" s="44">
        <v>5139</v>
      </c>
      <c r="B122" s="42" t="s">
        <v>304</v>
      </c>
      <c r="C122" s="45">
        <v>71672</v>
      </c>
      <c r="D122" s="46" t="e">
        <f t="shared" si="0"/>
        <v>#DIV/0!</v>
      </c>
      <c r="E122" s="42"/>
    </row>
    <row r="123" spans="1:5" x14ac:dyDescent="0.2">
      <c r="A123" s="123">
        <v>5200</v>
      </c>
      <c r="B123" s="119" t="s">
        <v>305</v>
      </c>
      <c r="C123" s="121">
        <v>0</v>
      </c>
      <c r="D123" s="124" t="e">
        <f t="shared" si="0"/>
        <v>#DIV/0!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 t="e">
        <f t="shared" si="0"/>
        <v>#DIV/0!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 t="e">
        <f t="shared" si="0"/>
        <v>#DIV/0!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 t="e">
        <f t="shared" si="0"/>
        <v>#DIV/0!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 t="e">
        <f t="shared" si="0"/>
        <v>#DIV/0!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 t="e">
        <f t="shared" si="0"/>
        <v>#DIV/0!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 t="e">
        <f t="shared" si="0"/>
        <v>#DIV/0!</v>
      </c>
      <c r="E129" s="42"/>
    </row>
    <row r="130" spans="1:5" x14ac:dyDescent="0.2">
      <c r="A130" s="123">
        <v>5230</v>
      </c>
      <c r="B130" s="119" t="s">
        <v>256</v>
      </c>
      <c r="C130" s="121">
        <v>0</v>
      </c>
      <c r="D130" s="124" t="e">
        <f t="shared" si="0"/>
        <v>#DIV/0!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 t="e">
        <f t="shared" si="0"/>
        <v>#DIV/0!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 t="e">
        <f t="shared" si="0"/>
        <v>#DIV/0!</v>
      </c>
      <c r="E132" s="42"/>
    </row>
    <row r="133" spans="1:5" x14ac:dyDescent="0.2">
      <c r="A133" s="123">
        <v>5240</v>
      </c>
      <c r="B133" s="119" t="s">
        <v>257</v>
      </c>
      <c r="C133" s="121">
        <v>0</v>
      </c>
      <c r="D133" s="124" t="e">
        <f t="shared" si="0"/>
        <v>#DIV/0!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 t="e">
        <f t="shared" si="0"/>
        <v>#DIV/0!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 t="e">
        <f t="shared" si="0"/>
        <v>#DIV/0!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 t="e">
        <f t="shared" si="0"/>
        <v>#DIV/0!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 t="e">
        <f t="shared" si="0"/>
        <v>#DIV/0!</v>
      </c>
      <c r="E137" s="42"/>
    </row>
    <row r="138" spans="1:5" x14ac:dyDescent="0.2">
      <c r="A138" s="123">
        <v>5250</v>
      </c>
      <c r="B138" s="119" t="s">
        <v>258</v>
      </c>
      <c r="C138" s="121">
        <v>0</v>
      </c>
      <c r="D138" s="124" t="e">
        <f t="shared" si="0"/>
        <v>#DIV/0!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 t="e">
        <f t="shared" si="0"/>
        <v>#DIV/0!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 t="e">
        <f t="shared" si="0"/>
        <v>#DIV/0!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 t="e">
        <f t="shared" si="0"/>
        <v>#DIV/0!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 t="e">
        <f t="shared" si="0"/>
        <v>#DIV/0!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 t="e">
        <f t="shared" si="0"/>
        <v>#DIV/0!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 t="e">
        <f t="shared" si="0"/>
        <v>#DIV/0!</v>
      </c>
      <c r="E144" s="42"/>
    </row>
    <row r="145" spans="1:5" x14ac:dyDescent="0.2">
      <c r="A145" s="123">
        <v>5270</v>
      </c>
      <c r="B145" s="119" t="s">
        <v>324</v>
      </c>
      <c r="C145" s="121">
        <v>0</v>
      </c>
      <c r="D145" s="124" t="e">
        <f t="shared" si="0"/>
        <v>#DIV/0!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 t="e">
        <f t="shared" si="0"/>
        <v>#DIV/0!</v>
      </c>
      <c r="E146" s="42"/>
    </row>
    <row r="147" spans="1:5" x14ac:dyDescent="0.2">
      <c r="A147" s="123">
        <v>5280</v>
      </c>
      <c r="B147" s="119" t="s">
        <v>326</v>
      </c>
      <c r="C147" s="121">
        <v>0</v>
      </c>
      <c r="D147" s="124" t="e">
        <f t="shared" si="0"/>
        <v>#DIV/0!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 t="e">
        <f t="shared" si="0"/>
        <v>#DIV/0!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 t="e">
        <f t="shared" si="0"/>
        <v>#DIV/0!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 t="e">
        <f t="shared" si="0"/>
        <v>#DIV/0!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 t="e">
        <f t="shared" si="0"/>
        <v>#DIV/0!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 t="e">
        <f t="shared" si="0"/>
        <v>#DIV/0!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 t="e">
        <f t="shared" si="0"/>
        <v>#DIV/0!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 t="e">
        <f t="shared" si="0"/>
        <v>#DIV/0!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 t="e">
        <f t="shared" si="0"/>
        <v>#DIV/0!</v>
      </c>
      <c r="E155" s="42"/>
    </row>
    <row r="156" spans="1:5" x14ac:dyDescent="0.2">
      <c r="A156" s="123">
        <v>5300</v>
      </c>
      <c r="B156" s="119" t="s">
        <v>335</v>
      </c>
      <c r="C156" s="121">
        <v>0</v>
      </c>
      <c r="D156" s="124" t="e">
        <f t="shared" si="0"/>
        <v>#DIV/0!</v>
      </c>
      <c r="E156" s="42"/>
    </row>
    <row r="157" spans="1:5" x14ac:dyDescent="0.2">
      <c r="A157" s="123">
        <v>5310</v>
      </c>
      <c r="B157" s="119" t="s">
        <v>251</v>
      </c>
      <c r="C157" s="121">
        <v>0</v>
      </c>
      <c r="D157" s="124" t="e">
        <f t="shared" si="0"/>
        <v>#DIV/0!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 t="e">
        <f t="shared" si="0"/>
        <v>#DIV/0!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 t="e">
        <f t="shared" si="0"/>
        <v>#DIV/0!</v>
      </c>
      <c r="E159" s="42"/>
    </row>
    <row r="160" spans="1:5" x14ac:dyDescent="0.2">
      <c r="A160" s="123">
        <v>5320</v>
      </c>
      <c r="B160" s="119" t="s">
        <v>252</v>
      </c>
      <c r="C160" s="121">
        <v>0</v>
      </c>
      <c r="D160" s="124" t="e">
        <f t="shared" ref="D160:D212" si="1">C160/$C$94</f>
        <v>#DIV/0!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 t="e">
        <f t="shared" si="1"/>
        <v>#DIV/0!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 t="e">
        <f t="shared" si="1"/>
        <v>#DIV/0!</v>
      </c>
      <c r="E162" s="42"/>
    </row>
    <row r="163" spans="1:5" x14ac:dyDescent="0.2">
      <c r="A163" s="123">
        <v>5330</v>
      </c>
      <c r="B163" s="119" t="s">
        <v>253</v>
      </c>
      <c r="C163" s="121">
        <v>0</v>
      </c>
      <c r="D163" s="124" t="e">
        <f t="shared" si="1"/>
        <v>#DIV/0!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 t="e">
        <f t="shared" si="1"/>
        <v>#DIV/0!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 t="e">
        <f t="shared" si="1"/>
        <v>#DIV/0!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 t="e">
        <f t="shared" si="1"/>
        <v>#DIV/0!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 t="e">
        <f t="shared" si="1"/>
        <v>#DIV/0!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 t="e">
        <f t="shared" si="1"/>
        <v>#DIV/0!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 t="e">
        <f t="shared" si="1"/>
        <v>#DIV/0!</v>
      </c>
      <c r="E169" s="42"/>
    </row>
    <row r="170" spans="1:5" x14ac:dyDescent="0.2">
      <c r="A170" s="123">
        <v>5420</v>
      </c>
      <c r="B170" s="119" t="s">
        <v>346</v>
      </c>
      <c r="C170" s="121">
        <v>0</v>
      </c>
      <c r="D170" s="124" t="e">
        <f t="shared" si="1"/>
        <v>#DIV/0!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 t="e">
        <f t="shared" si="1"/>
        <v>#DIV/0!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 t="e">
        <f t="shared" si="1"/>
        <v>#DIV/0!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 t="e">
        <f t="shared" si="1"/>
        <v>#DIV/0!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 t="e">
        <f t="shared" si="1"/>
        <v>#DIV/0!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 t="e">
        <f t="shared" si="1"/>
        <v>#DIV/0!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 t="e">
        <f t="shared" si="1"/>
        <v>#DIV/0!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 t="e">
        <f t="shared" si="1"/>
        <v>#DIV/0!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 t="e">
        <f t="shared" si="1"/>
        <v>#DIV/0!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 t="e">
        <f t="shared" si="1"/>
        <v>#DIV/0!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 t="e">
        <f t="shared" si="1"/>
        <v>#DIV/0!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0</v>
      </c>
      <c r="D181" s="124" t="e">
        <f t="shared" si="1"/>
        <v>#DIV/0!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0</v>
      </c>
      <c r="D182" s="124" t="e">
        <f t="shared" si="1"/>
        <v>#DIV/0!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 t="e">
        <f t="shared" si="1"/>
        <v>#DIV/0!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 t="e">
        <f t="shared" si="1"/>
        <v>#DIV/0!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 t="e">
        <f t="shared" si="1"/>
        <v>#DIV/0!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 t="e">
        <f t="shared" si="1"/>
        <v>#DIV/0!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 t="e">
        <f t="shared" si="1"/>
        <v>#DIV/0!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 t="e">
        <f t="shared" si="1"/>
        <v>#DIV/0!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 t="e">
        <f t="shared" si="1"/>
        <v>#DIV/0!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 t="e">
        <f t="shared" si="1"/>
        <v>#DIV/0!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 t="e">
        <f t="shared" si="1"/>
        <v>#DIV/0!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 t="e">
        <f t="shared" si="1"/>
        <v>#DIV/0!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 t="e">
        <f t="shared" si="1"/>
        <v>#DIV/0!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 t="e">
        <f t="shared" si="1"/>
        <v>#DIV/0!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 t="e">
        <f t="shared" si="1"/>
        <v>#DIV/0!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 t="e">
        <f t="shared" si="1"/>
        <v>#DIV/0!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 t="e">
        <f t="shared" si="1"/>
        <v>#DIV/0!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 t="e">
        <f t="shared" si="1"/>
        <v>#DIV/0!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 t="e">
        <f t="shared" si="1"/>
        <v>#DIV/0!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 t="e">
        <f t="shared" si="1"/>
        <v>#DIV/0!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 t="e">
        <f t="shared" si="1"/>
        <v>#DIV/0!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 t="e">
        <f t="shared" si="1"/>
        <v>#DIV/0!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 t="e">
        <f t="shared" si="1"/>
        <v>#DIV/0!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 t="e">
        <f t="shared" si="1"/>
        <v>#DIV/0!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 t="e">
        <f t="shared" si="1"/>
        <v>#DIV/0!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 t="e">
        <f t="shared" si="1"/>
        <v>#DIV/0!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 t="e">
        <f t="shared" si="1"/>
        <v>#DIV/0!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 t="e">
        <f t="shared" si="1"/>
        <v>#DIV/0!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 t="e">
        <f t="shared" si="1"/>
        <v>#DIV/0!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 t="e">
        <f t="shared" si="1"/>
        <v>#DIV/0!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 t="e">
        <f t="shared" si="1"/>
        <v>#DIV/0!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 t="e">
        <f t="shared" si="1"/>
        <v>#DIV/0!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10"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9" t="s">
        <v>600</v>
      </c>
      <c r="B1" s="170"/>
      <c r="C1" s="170"/>
      <c r="D1" s="170"/>
      <c r="E1" s="170"/>
      <c r="F1" s="170"/>
      <c r="G1" s="10" t="s">
        <v>497</v>
      </c>
      <c r="H1" s="19">
        <v>2024</v>
      </c>
    </row>
    <row r="2" spans="1:8" s="11" customFormat="1" ht="18.95" customHeight="1" x14ac:dyDescent="0.25">
      <c r="A2" s="169" t="s">
        <v>501</v>
      </c>
      <c r="B2" s="170"/>
      <c r="C2" s="170"/>
      <c r="D2" s="170"/>
      <c r="E2" s="170"/>
      <c r="F2" s="170"/>
      <c r="G2" s="10" t="s">
        <v>498</v>
      </c>
      <c r="H2" s="19" t="s">
        <v>500</v>
      </c>
    </row>
    <row r="3" spans="1:8" s="11" customFormat="1" ht="18.95" customHeight="1" x14ac:dyDescent="0.25">
      <c r="A3" s="169" t="s">
        <v>601</v>
      </c>
      <c r="B3" s="170"/>
      <c r="C3" s="170"/>
      <c r="D3" s="170"/>
      <c r="E3" s="170"/>
      <c r="F3" s="170"/>
      <c r="G3" s="10" t="s">
        <v>499</v>
      </c>
      <c r="H3" s="19">
        <v>3</v>
      </c>
    </row>
    <row r="4" spans="1:8" s="11" customFormat="1" ht="18.95" customHeight="1" x14ac:dyDescent="0.25">
      <c r="A4" s="169" t="s">
        <v>515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4827851.88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10492555.289999999</v>
      </c>
      <c r="D15" s="18">
        <v>11468954.43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23127.88</v>
      </c>
      <c r="D20" s="18">
        <v>23127.88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4881197.8600000003</v>
      </c>
      <c r="D23" s="18">
        <v>4881197.8600000003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133594.32</v>
      </c>
      <c r="D27" s="18">
        <v>133594.32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14657.62</v>
      </c>
      <c r="D28" s="18">
        <v>14657.62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30708503.880000003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22467819.210000001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8240684.6699999999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0</v>
      </c>
      <c r="D64" s="18">
        <f t="shared" ref="D64:E64" si="0">SUM(D65:D72)</f>
        <v>0</v>
      </c>
      <c r="E64" s="18">
        <f t="shared" si="0"/>
        <v>0</v>
      </c>
    </row>
    <row r="65" spans="1:9" x14ac:dyDescent="0.2">
      <c r="A65" s="16">
        <v>1241</v>
      </c>
      <c r="B65" s="14" t="s">
        <v>157</v>
      </c>
      <c r="C65" s="18">
        <v>0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0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0</v>
      </c>
    </row>
    <row r="70" spans="1:9" x14ac:dyDescent="0.2">
      <c r="A70" s="16">
        <v>1246</v>
      </c>
      <c r="B70" s="14" t="s">
        <v>162</v>
      </c>
      <c r="C70" s="18">
        <v>0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f>SUM(C100:C102)</f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0</v>
      </c>
      <c r="D110" s="18">
        <f>SUM(D111:D119)</f>
        <v>0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0</v>
      </c>
      <c r="D112" s="18">
        <f t="shared" ref="D112:D119" si="1">C112</f>
        <v>0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0</v>
      </c>
      <c r="D117" s="18">
        <f t="shared" si="1"/>
        <v>0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0</v>
      </c>
      <c r="D119" s="18">
        <f t="shared" si="1"/>
        <v>0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1"/>
  <sheetViews>
    <sheetView topLeftCell="A13"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1" t="s">
        <v>600</v>
      </c>
      <c r="B1" s="171"/>
      <c r="C1" s="171"/>
      <c r="D1" s="21" t="s">
        <v>497</v>
      </c>
      <c r="E1" s="22">
        <v>2024</v>
      </c>
    </row>
    <row r="2" spans="1:5" ht="18.95" customHeight="1" x14ac:dyDescent="0.2">
      <c r="A2" s="171" t="s">
        <v>503</v>
      </c>
      <c r="B2" s="171"/>
      <c r="C2" s="171"/>
      <c r="D2" s="21" t="s">
        <v>498</v>
      </c>
      <c r="E2" s="22" t="s">
        <v>500</v>
      </c>
    </row>
    <row r="3" spans="1:5" ht="18.95" customHeight="1" x14ac:dyDescent="0.2">
      <c r="A3" s="171" t="s">
        <v>601</v>
      </c>
      <c r="B3" s="171"/>
      <c r="C3" s="171"/>
      <c r="D3" s="21" t="s">
        <v>499</v>
      </c>
      <c r="E3" s="22">
        <v>3</v>
      </c>
    </row>
    <row r="4" spans="1:5" ht="18.95" customHeight="1" x14ac:dyDescent="0.2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0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-2174709.1800000002</v>
      </c>
    </row>
    <row r="16" spans="1:5" x14ac:dyDescent="0.2">
      <c r="A16" s="27">
        <v>3220</v>
      </c>
      <c r="B16" s="23" t="s">
        <v>387</v>
      </c>
      <c r="C16" s="28">
        <v>109519439.47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  <row r="69" spans="3:4" x14ac:dyDescent="0.2">
      <c r="D69" s="23">
        <v>0</v>
      </c>
    </row>
    <row r="70" spans="3:4" x14ac:dyDescent="0.2">
      <c r="C70" s="23">
        <v>0</v>
      </c>
      <c r="D70" s="23">
        <v>0</v>
      </c>
    </row>
    <row r="71" spans="3:4" x14ac:dyDescent="0.2">
      <c r="C71" s="23">
        <v>0</v>
      </c>
      <c r="D71" s="23"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34"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1" t="s">
        <v>600</v>
      </c>
      <c r="B1" s="171"/>
      <c r="C1" s="171"/>
      <c r="D1" s="21" t="s">
        <v>497</v>
      </c>
      <c r="E1" s="22">
        <v>2024</v>
      </c>
    </row>
    <row r="2" spans="1:5" s="29" customFormat="1" ht="18.95" customHeight="1" x14ac:dyDescent="0.25">
      <c r="A2" s="171" t="s">
        <v>504</v>
      </c>
      <c r="B2" s="171"/>
      <c r="C2" s="171"/>
      <c r="D2" s="21" t="s">
        <v>498</v>
      </c>
      <c r="E2" s="22" t="s">
        <v>500</v>
      </c>
    </row>
    <row r="3" spans="1:5" s="29" customFormat="1" ht="18.95" customHeight="1" x14ac:dyDescent="0.25">
      <c r="A3" s="171" t="s">
        <v>601</v>
      </c>
      <c r="B3" s="171"/>
      <c r="C3" s="171"/>
      <c r="D3" s="21" t="s">
        <v>499</v>
      </c>
      <c r="E3" s="22">
        <v>3</v>
      </c>
    </row>
    <row r="4" spans="1:5" s="29" customFormat="1" ht="18.95" customHeight="1" x14ac:dyDescent="0.25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6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400</v>
      </c>
      <c r="C9" s="28">
        <v>368345.29</v>
      </c>
      <c r="D9" s="28">
        <v>368345.29</v>
      </c>
    </row>
    <row r="10" spans="1:5" x14ac:dyDescent="0.2">
      <c r="A10" s="27">
        <v>1112</v>
      </c>
      <c r="B10" s="23" t="s">
        <v>401</v>
      </c>
      <c r="C10" s="28">
        <v>-1490701.7</v>
      </c>
      <c r="D10" s="28">
        <v>429115.9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4827851.88</v>
      </c>
      <c r="D12" s="28">
        <v>4927851.88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3705495.4699999997</v>
      </c>
      <c r="D16" s="84">
        <f>SUM(D9:D15)</f>
        <v>5725313.0700000003</v>
      </c>
    </row>
    <row r="17" spans="1:4" x14ac:dyDescent="0.2">
      <c r="C17" s="23">
        <v>0</v>
      </c>
    </row>
    <row r="18" spans="1:4" x14ac:dyDescent="0.2">
      <c r="C18" s="23">
        <v>0</v>
      </c>
    </row>
    <row r="19" spans="1:4" x14ac:dyDescent="0.2">
      <c r="A19" s="25" t="s">
        <v>590</v>
      </c>
      <c r="B19" s="25"/>
      <c r="C19" s="25">
        <v>0</v>
      </c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3500000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3500000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8190</v>
      </c>
      <c r="D29" s="84">
        <f>SUM(D30:D37)</f>
        <v>0</v>
      </c>
    </row>
    <row r="30" spans="1:4" x14ac:dyDescent="0.2">
      <c r="A30" s="27">
        <v>1241</v>
      </c>
      <c r="B30" s="23" t="s">
        <v>157</v>
      </c>
      <c r="C30" s="28">
        <v>8190</v>
      </c>
      <c r="D30" s="28">
        <v>0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8190</v>
      </c>
      <c r="D44" s="84">
        <f>D21+D29+D38</f>
        <v>3500000</v>
      </c>
    </row>
    <row r="46" spans="1:5" x14ac:dyDescent="0.2">
      <c r="A46" s="25" t="s">
        <v>591</v>
      </c>
      <c r="B46" s="25"/>
      <c r="C46" s="25"/>
      <c r="D46" s="25"/>
      <c r="E46" s="156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520</v>
      </c>
      <c r="C48" s="84">
        <v>-2174709.1800000002</v>
      </c>
      <c r="D48" s="84">
        <v>-428358.58</v>
      </c>
    </row>
    <row r="49" spans="1:4" x14ac:dyDescent="0.2">
      <c r="A49" s="27"/>
      <c r="B49" s="85" t="s">
        <v>509</v>
      </c>
      <c r="C49" s="84">
        <f>C54+C66+C94+C97+C50</f>
        <v>0</v>
      </c>
      <c r="D49" s="84">
        <f>D54+D66+D94+D97+D50</f>
        <v>145167.19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0</v>
      </c>
      <c r="D66" s="84">
        <f>D67+D76+D79+D85</f>
        <v>0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0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0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0</v>
      </c>
      <c r="D97" s="84">
        <f>SUM(D98:D102)</f>
        <v>145167.19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145167.19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-2174709.1800000002</v>
      </c>
      <c r="D145" s="84">
        <f>D48+D49+D103-D109-D112</f>
        <v>-283191.39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1"/>
  <sheetViews>
    <sheetView showGridLines="0" topLeftCell="A7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2" t="s">
        <v>600</v>
      </c>
      <c r="B1" s="173"/>
      <c r="C1" s="174"/>
    </row>
    <row r="2" spans="1:3" s="30" customFormat="1" ht="18" customHeight="1" x14ac:dyDescent="0.25">
      <c r="A2" s="175" t="s">
        <v>505</v>
      </c>
      <c r="B2" s="176"/>
      <c r="C2" s="177"/>
    </row>
    <row r="3" spans="1:3" s="30" customFormat="1" ht="18" customHeight="1" x14ac:dyDescent="0.25">
      <c r="A3" s="175" t="s">
        <v>601</v>
      </c>
      <c r="B3" s="176"/>
      <c r="C3" s="177"/>
    </row>
    <row r="4" spans="1:3" s="32" customFormat="1" ht="18" customHeight="1" x14ac:dyDescent="0.2">
      <c r="A4" s="178" t="s">
        <v>506</v>
      </c>
      <c r="B4" s="179"/>
      <c r="C4" s="180"/>
    </row>
    <row r="5" spans="1:3" s="32" customFormat="1" ht="18" customHeight="1" x14ac:dyDescent="0.2">
      <c r="A5" s="181" t="s">
        <v>405</v>
      </c>
      <c r="B5" s="182"/>
      <c r="C5" s="147">
        <v>2024</v>
      </c>
    </row>
    <row r="6" spans="1:3" x14ac:dyDescent="0.2">
      <c r="A6" s="47" t="s">
        <v>434</v>
      </c>
      <c r="B6" s="47"/>
      <c r="C6" s="92">
        <v>1618025.58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1618025.58</v>
      </c>
    </row>
    <row r="23" spans="1:3" x14ac:dyDescent="0.2">
      <c r="B23" s="31" t="s">
        <v>517</v>
      </c>
    </row>
    <row r="80" spans="3:4" x14ac:dyDescent="0.2">
      <c r="C80" s="31">
        <v>0</v>
      </c>
      <c r="D80" s="31">
        <v>0</v>
      </c>
    </row>
    <row r="81" spans="3:3" x14ac:dyDescent="0.2">
      <c r="C81" s="31">
        <v>0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8"/>
  <sheetViews>
    <sheetView showGridLines="0" topLeftCell="A10" workbookViewId="0">
      <selection activeCell="B38" sqref="B38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600</v>
      </c>
      <c r="B1" s="184"/>
      <c r="C1" s="185"/>
    </row>
    <row r="2" spans="1:3" s="33" customFormat="1" ht="18.95" customHeight="1" x14ac:dyDescent="0.25">
      <c r="A2" s="186" t="s">
        <v>507</v>
      </c>
      <c r="B2" s="187"/>
      <c r="C2" s="188"/>
    </row>
    <row r="3" spans="1:3" s="33" customFormat="1" ht="18.95" customHeight="1" x14ac:dyDescent="0.25">
      <c r="A3" s="186" t="s">
        <v>601</v>
      </c>
      <c r="B3" s="187"/>
      <c r="C3" s="188"/>
    </row>
    <row r="4" spans="1:3" x14ac:dyDescent="0.2">
      <c r="A4" s="178" t="s">
        <v>506</v>
      </c>
      <c r="B4" s="179"/>
      <c r="C4" s="180"/>
    </row>
    <row r="5" spans="1:3" ht="22.15" customHeight="1" x14ac:dyDescent="0.2">
      <c r="A5" s="189" t="s">
        <v>405</v>
      </c>
      <c r="B5" s="190"/>
      <c r="C5" s="147">
        <v>2024</v>
      </c>
    </row>
    <row r="6" spans="1:3" x14ac:dyDescent="0.2">
      <c r="A6" s="72" t="s">
        <v>447</v>
      </c>
      <c r="B6" s="47"/>
      <c r="C6" s="96">
        <v>3800924.76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8190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8190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0</v>
      </c>
    </row>
    <row r="32" spans="1:3" x14ac:dyDescent="0.2">
      <c r="A32" s="78" t="s">
        <v>469</v>
      </c>
      <c r="B32" s="65" t="s">
        <v>357</v>
      </c>
      <c r="C32" s="97">
        <v>0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3792734.76</v>
      </c>
    </row>
    <row r="42" spans="1:3" x14ac:dyDescent="0.2">
      <c r="B42" s="31" t="s">
        <v>517</v>
      </c>
    </row>
    <row r="75" spans="3:4" x14ac:dyDescent="0.2">
      <c r="D75" s="31">
        <v>0</v>
      </c>
    </row>
    <row r="77" spans="3:4" x14ac:dyDescent="0.2">
      <c r="C77" s="31">
        <v>0</v>
      </c>
      <c r="D77" s="31">
        <v>0</v>
      </c>
    </row>
    <row r="78" spans="3:4" x14ac:dyDescent="0.2">
      <c r="C78" s="31">
        <v>0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topLeftCell="A13" workbookViewId="0">
      <selection activeCell="B20" sqref="B20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1" t="s">
        <v>600</v>
      </c>
      <c r="B1" s="192"/>
      <c r="C1" s="192"/>
      <c r="D1" s="192"/>
      <c r="E1" s="192"/>
      <c r="F1" s="192"/>
      <c r="G1" s="21" t="s">
        <v>497</v>
      </c>
      <c r="H1" s="22">
        <v>2024</v>
      </c>
    </row>
    <row r="2" spans="1:10" ht="18.95" customHeight="1" x14ac:dyDescent="0.2">
      <c r="A2" s="171" t="s">
        <v>508</v>
      </c>
      <c r="B2" s="192"/>
      <c r="C2" s="192"/>
      <c r="D2" s="192"/>
      <c r="E2" s="192"/>
      <c r="F2" s="192"/>
      <c r="G2" s="21" t="s">
        <v>498</v>
      </c>
      <c r="H2" s="22" t="s">
        <v>500</v>
      </c>
    </row>
    <row r="3" spans="1:10" ht="18.95" customHeight="1" x14ac:dyDescent="0.2">
      <c r="A3" s="193" t="s">
        <v>601</v>
      </c>
      <c r="B3" s="194"/>
      <c r="C3" s="194"/>
      <c r="D3" s="194"/>
      <c r="E3" s="194"/>
      <c r="F3" s="194"/>
      <c r="G3" s="21" t="s">
        <v>499</v>
      </c>
      <c r="H3" s="22">
        <v>3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552</v>
      </c>
      <c r="C39" s="191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14290607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-12672581.42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-1618025.58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1" t="s">
        <v>553</v>
      </c>
      <c r="C48" s="191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-14290607</v>
      </c>
    </row>
    <row r="51" spans="1:3" x14ac:dyDescent="0.2">
      <c r="A51" s="23">
        <v>8220</v>
      </c>
      <c r="B51" s="112" t="s">
        <v>46</v>
      </c>
      <c r="C51" s="114">
        <v>7550752.4400000004</v>
      </c>
    </row>
    <row r="52" spans="1:3" x14ac:dyDescent="0.2">
      <c r="A52" s="23">
        <v>8230</v>
      </c>
      <c r="B52" s="112" t="s">
        <v>599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2938929.8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3800924.76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cp:lastPrinted>2019-02-13T21:19:08Z</cp:lastPrinted>
  <dcterms:created xsi:type="dcterms:W3CDTF">2012-12-11T20:36:24Z</dcterms:created>
  <dcterms:modified xsi:type="dcterms:W3CDTF">2024-10-24T16:09:22Z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