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UDE\Desktop\COMUDE2025\IFT 2025\1IFT 2025\"/>
    </mc:Choice>
  </mc:AlternateContent>
  <bookViews>
    <workbookView xWindow="0" yWindow="0" windowWidth="19200" windowHeight="6600" tabRatio="885" activeTab="1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5" l="1"/>
  <c r="F41" i="5"/>
  <c r="E41" i="5"/>
  <c r="D41" i="5"/>
  <c r="C41" i="5"/>
  <c r="B41" i="5"/>
  <c r="D39" i="5"/>
  <c r="G39" i="5" s="1"/>
  <c r="D38" i="5"/>
  <c r="G38" i="5" s="1"/>
  <c r="D37" i="5"/>
  <c r="G37" i="5" s="1"/>
  <c r="D36" i="5"/>
  <c r="D35" i="5" s="1"/>
  <c r="F35" i="5"/>
  <c r="E35" i="5"/>
  <c r="C35" i="5"/>
  <c r="B35" i="5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D24" i="5" s="1"/>
  <c r="D25" i="5"/>
  <c r="G25" i="5" s="1"/>
  <c r="F24" i="5"/>
  <c r="E24" i="5"/>
  <c r="C24" i="5"/>
  <c r="B24" i="5"/>
  <c r="D22" i="5"/>
  <c r="G22" i="5" s="1"/>
  <c r="D21" i="5"/>
  <c r="G21" i="5" s="1"/>
  <c r="D20" i="5"/>
  <c r="G20" i="5" s="1"/>
  <c r="D19" i="5"/>
  <c r="G19" i="5" s="1"/>
  <c r="D18" i="5"/>
  <c r="G18" i="5" s="1"/>
  <c r="D17" i="5"/>
  <c r="D15" i="5" s="1"/>
  <c r="D16" i="5"/>
  <c r="G16" i="5" s="1"/>
  <c r="F15" i="5"/>
  <c r="E15" i="5"/>
  <c r="C15" i="5"/>
  <c r="B15" i="5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G5" i="5" s="1"/>
  <c r="F5" i="5"/>
  <c r="E5" i="5"/>
  <c r="D5" i="5"/>
  <c r="C5" i="5"/>
  <c r="B5" i="5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F68" i="6"/>
  <c r="E68" i="6"/>
  <c r="D68" i="6"/>
  <c r="G68" i="6" s="1"/>
  <c r="C68" i="6"/>
  <c r="B68" i="6"/>
  <c r="D67" i="6"/>
  <c r="G67" i="6" s="1"/>
  <c r="D66" i="6"/>
  <c r="G66" i="6" s="1"/>
  <c r="D65" i="6"/>
  <c r="G65" i="6" s="1"/>
  <c r="F64" i="6"/>
  <c r="E64" i="6"/>
  <c r="D64" i="6"/>
  <c r="G64" i="6" s="1"/>
  <c r="C64" i="6"/>
  <c r="B64" i="6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F56" i="6"/>
  <c r="E56" i="6"/>
  <c r="D56" i="6"/>
  <c r="G56" i="6" s="1"/>
  <c r="C56" i="6"/>
  <c r="B56" i="6"/>
  <c r="D55" i="6"/>
  <c r="G55" i="6" s="1"/>
  <c r="D54" i="6"/>
  <c r="G54" i="6" s="1"/>
  <c r="D53" i="6"/>
  <c r="G53" i="6" s="1"/>
  <c r="F52" i="6"/>
  <c r="E52" i="6"/>
  <c r="D52" i="6"/>
  <c r="G52" i="6" s="1"/>
  <c r="C52" i="6"/>
  <c r="B52" i="6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F42" i="6"/>
  <c r="E42" i="6"/>
  <c r="D42" i="6"/>
  <c r="G42" i="6" s="1"/>
  <c r="C42" i="6"/>
  <c r="B42" i="6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F32" i="6"/>
  <c r="E32" i="6"/>
  <c r="D32" i="6"/>
  <c r="G32" i="6" s="1"/>
  <c r="C32" i="6"/>
  <c r="B32" i="6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F22" i="6"/>
  <c r="E22" i="6"/>
  <c r="D22" i="6"/>
  <c r="G22" i="6" s="1"/>
  <c r="C22" i="6"/>
  <c r="B22" i="6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12" i="6"/>
  <c r="E12" i="6"/>
  <c r="D12" i="6"/>
  <c r="G12" i="6" s="1"/>
  <c r="C12" i="6"/>
  <c r="B12" i="6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D5" i="6"/>
  <c r="G5" i="6" s="1"/>
  <c r="F4" i="6"/>
  <c r="F76" i="6" s="1"/>
  <c r="E4" i="6"/>
  <c r="E76" i="6" s="1"/>
  <c r="D4" i="6"/>
  <c r="G4" i="6" s="1"/>
  <c r="C4" i="6"/>
  <c r="C76" i="6" s="1"/>
  <c r="B4" i="6"/>
  <c r="B76" i="6" s="1"/>
  <c r="G15" i="8"/>
  <c r="F15" i="8"/>
  <c r="E15" i="8"/>
  <c r="D15" i="8"/>
  <c r="C15" i="8"/>
  <c r="B15" i="8"/>
  <c r="D13" i="8"/>
  <c r="G13" i="8" s="1"/>
  <c r="D11" i="8"/>
  <c r="G11" i="8" s="1"/>
  <c r="D9" i="8"/>
  <c r="G9" i="8" s="1"/>
  <c r="D7" i="8"/>
  <c r="G7" i="8" s="1"/>
  <c r="D5" i="8"/>
  <c r="G5" i="8" s="1"/>
  <c r="G49" i="4"/>
  <c r="F49" i="4"/>
  <c r="E49" i="4"/>
  <c r="D49" i="4"/>
  <c r="C49" i="4"/>
  <c r="B49" i="4"/>
  <c r="D47" i="4"/>
  <c r="G47" i="4" s="1"/>
  <c r="D45" i="4"/>
  <c r="G45" i="4" s="1"/>
  <c r="G43" i="4"/>
  <c r="D43" i="4"/>
  <c r="D41" i="4"/>
  <c r="G41" i="4" s="1"/>
  <c r="G39" i="4"/>
  <c r="D39" i="4"/>
  <c r="D37" i="4"/>
  <c r="G37" i="4" s="1"/>
  <c r="G35" i="4"/>
  <c r="D35" i="4"/>
  <c r="D33" i="4"/>
  <c r="G33" i="4" s="1"/>
  <c r="G26" i="4"/>
  <c r="F26" i="4"/>
  <c r="E26" i="4"/>
  <c r="D26" i="4"/>
  <c r="C26" i="4"/>
  <c r="B26" i="4"/>
  <c r="D24" i="4"/>
  <c r="G24" i="4" s="1"/>
  <c r="D23" i="4"/>
  <c r="G23" i="4" s="1"/>
  <c r="D22" i="4"/>
  <c r="G22" i="4" s="1"/>
  <c r="D21" i="4"/>
  <c r="G21" i="4" s="1"/>
  <c r="C14" i="4"/>
  <c r="D14" i="4"/>
  <c r="E14" i="4"/>
  <c r="F14" i="4"/>
  <c r="G14" i="4"/>
  <c r="B14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G36" i="5" l="1"/>
  <c r="G35" i="5" s="1"/>
  <c r="G26" i="5"/>
  <c r="G24" i="5" s="1"/>
  <c r="G17" i="5"/>
  <c r="G15" i="5" s="1"/>
  <c r="G76" i="6"/>
  <c r="D76" i="6"/>
</calcChain>
</file>

<file path=xl/sharedStrings.xml><?xml version="1.0" encoding="utf-8"?>
<sst xmlns="http://schemas.openxmlformats.org/spreadsheetml/2006/main" count="193" uniqueCount="140">
  <si>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</si>
  <si>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</si>
  <si>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</si>
  <si>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</si>
  <si>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</si>
  <si>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</si>
  <si>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</si>
  <si>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</si>
  <si>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</si>
  <si>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</si>
  <si>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</si>
  <si>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</si>
  <si>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</si>
  <si>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</si>
  <si>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</si>
  <si>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</si>
  <si>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</si>
  <si>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</si>
  <si>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</si>
  <si>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</si>
  <si>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</si>
  <si>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</si>
  <si>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</si>
  <si>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</si>
  <si>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</si>
  <si>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</si>
  <si>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</si>
  <si>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</si>
  <si>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</si>
  <si>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</si>
  <si>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</si>
  <si>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</si>
  <si>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</si>
  <si>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</si>
  <si>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</si>
  <si>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</si>
  <si>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</si>
  <si>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</si>
  <si>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</si>
  <si>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</si>
  <si>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</si>
  <si>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</si>
  <si>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</si>
  <si>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</si>
  <si>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</si>
  <si>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</si>
  <si>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</si>
  <si>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</si>
  <si>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</si>
  <si>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</si>
  <si>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</si>
  <si>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</si>
  <si>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</si>
  <si>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</si>
  <si>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</si>
  <si>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</si>
  <si>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</si>
  <si>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</si>
  <si>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</si>
  <si>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</si>
  <si>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</si>
  <si>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</si>
  <si>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</si>
  <si>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</si>
  <si>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</si>
  <si>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</si>
  <si>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</si>
  <si>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</si>
  <si>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</si>
  <si>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</si>
  <si>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</si>
  <si>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</si>
  <si>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</si>
  <si>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</si>
  <si>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</si>
  <si>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</si>
  <si>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</si>
  <si>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</si>
  <si>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</si>
  <si>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</si>
  <si>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</si>
  <si>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</si>
  <si>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</si>
  <si>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</si>
  <si>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</si>
  <si>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</si>
  <si>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</si>
  <si>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</si>
  <si>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</si>
  <si>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</si>
  <si>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</si>
  <si>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</si>
  <si>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</si>
  <si>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</si>
  <si>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</si>
  <si>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</si>
  <si>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</si>
  <si>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</si>
  <si>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</si>
  <si>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</si>
  <si>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</si>
  <si>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</si>
  <si>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</si>
  <si>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</si>
  <si>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</si>
  <si>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</si>
  <si>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</si>
  <si>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</si>
  <si>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</si>
  <si>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</si>
  <si>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</si>
  <si>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</si>
  <si>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</si>
  <si>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</si>
  <si>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</si>
  <si>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</si>
  <si>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</si>
  <si>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</si>
  <si>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</si>
  <si>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</si>
  <si>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</si>
  <si>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</si>
  <si>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</si>
  <si>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</si>
  <si>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</si>
  <si>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</si>
  <si>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</si>
  <si>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</si>
  <si>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</si>
  <si>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</si>
  <si>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</si>
  <si>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</si>
  <si>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</si>
  <si>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</si>
  <si>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Comisión Municipal del Deporte de Dolores Hidalgo, CIN
Estado Analítico del Ejercicio del Presupuesto de Egresos
Clasificación Administrativa
Del 1 de Enero al 31 de Marzo de 2025
(Cifras en Pesos)</t>
  </si>
  <si>
    <t>31120M12F010000 DIRECCION GENERAL</t>
  </si>
  <si>
    <t>“Bajo protesta de decir verdad declaramos que los Estados Financieros y sus notas, son razonablemente correctos y son responsabilidad del emisor”</t>
  </si>
  <si>
    <t>Comisión Municipal del Deporte de Dolores Hidalgo, CIN
Estado Analítico del Ejercicio del Presupuesto de Egresos
Clasificación Económica (por Tipo de Gasto)
Del 1 de Enero al 31 de Marzo de 2025
(Cifras en Pesos)</t>
  </si>
  <si>
    <t>Comisión Municipal del Deporte de Dolores Hidalgo, CIN
Estado Analítico del Ejercicio del Presupuesto de Egresos
Clasificación por Objeto del Gasto (Capítulo y Concepto)
Del 1 de Enero al 31 de Marzo de 2025
(Cifras en Pesos)</t>
  </si>
  <si>
    <t>Comisión Municipal del Deporte de Dolores Hidalgo, CIN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</si>
</sst>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 wrapText="1" indent="1"/>
      <protection locked="0"/>
    </xf>
    <xf numFmtId="0" fontId="6" fillId="2" borderId="14" xfId="9" applyFont="1" applyFill="1" applyBorder="1" applyAlignment="1">
      <alignment horizontal="center" vertical="center"/>
    </xf>
    <xf numFmtId="4" fontId="6" fillId="0" borderId="11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6" fillId="0" borderId="0" xfId="0" applyFont="1" applyAlignment="1">
      <alignment horizontal="left" indent="1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left" inden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topLeftCell="A34" workbookViewId="0">
      <selection activeCell="A51" sqref="A5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3" t="s">
        <v>134</v>
      </c>
      <c r="B1" s="44"/>
      <c r="C1" s="44"/>
      <c r="D1" s="44"/>
      <c r="E1" s="44"/>
      <c r="F1" s="44"/>
      <c r="G1" s="45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1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9"/>
      <c r="B4" s="14"/>
      <c r="C4" s="14"/>
      <c r="D4" s="14"/>
      <c r="E4" s="14"/>
      <c r="F4" s="14"/>
      <c r="G4" s="14"/>
    </row>
    <row r="5" spans="1:7" x14ac:dyDescent="0.2">
      <c r="A5" s="48" t="s">
        <v>135</v>
      </c>
      <c r="B5" s="4">
        <v>2791084</v>
      </c>
      <c r="C5" s="4">
        <v>0</v>
      </c>
      <c r="D5" s="4">
        <f>B5+C5</f>
        <v>2791084</v>
      </c>
      <c r="E5" s="4">
        <v>505384.12</v>
      </c>
      <c r="F5" s="4">
        <v>505384.12</v>
      </c>
      <c r="G5" s="4">
        <f>D5-E5</f>
        <v>2285699.88</v>
      </c>
    </row>
    <row r="6" spans="1:7" x14ac:dyDescent="0.2">
      <c r="A6" s="24" t="s">
        <v>8</v>
      </c>
      <c r="B6" s="4">
        <v>0</v>
      </c>
      <c r="C6" s="4">
        <v>0</v>
      </c>
      <c r="D6" s="4">
        <f t="shared" ref="D6:D12" si="0">B6+C6</f>
        <v>0</v>
      </c>
      <c r="E6" s="4">
        <v>0</v>
      </c>
      <c r="F6" s="4">
        <v>0</v>
      </c>
      <c r="G6" s="4">
        <f t="shared" ref="G6:G12" si="1">D6-E6</f>
        <v>0</v>
      </c>
    </row>
    <row r="7" spans="1:7" x14ac:dyDescent="0.2">
      <c r="A7" s="24" t="s">
        <v>9</v>
      </c>
      <c r="B7" s="4">
        <v>0</v>
      </c>
      <c r="C7" s="4">
        <v>0</v>
      </c>
      <c r="D7" s="4">
        <f t="shared" si="0"/>
        <v>0</v>
      </c>
      <c r="E7" s="4">
        <v>0</v>
      </c>
      <c r="F7" s="4">
        <v>0</v>
      </c>
      <c r="G7" s="4">
        <f t="shared" si="1"/>
        <v>0</v>
      </c>
    </row>
    <row r="8" spans="1:7" x14ac:dyDescent="0.2">
      <c r="A8" s="24" t="s">
        <v>10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</row>
    <row r="9" spans="1:7" x14ac:dyDescent="0.2">
      <c r="A9" s="24" t="s">
        <v>11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24" t="s">
        <v>12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24" t="s">
        <v>13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24" t="s">
        <v>14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24"/>
      <c r="B13" s="5"/>
      <c r="C13" s="5"/>
      <c r="D13" s="5"/>
      <c r="E13" s="5"/>
      <c r="F13" s="5"/>
      <c r="G13" s="5"/>
    </row>
    <row r="14" spans="1:7" x14ac:dyDescent="0.2">
      <c r="A14" s="25" t="s">
        <v>15</v>
      </c>
      <c r="B14" s="8">
        <f>SUM(B5:B13)</f>
        <v>2791084</v>
      </c>
      <c r="C14" s="8">
        <f t="shared" ref="C14:G14" si="2">SUM(C5:C13)</f>
        <v>0</v>
      </c>
      <c r="D14" s="8">
        <f t="shared" si="2"/>
        <v>2791084</v>
      </c>
      <c r="E14" s="8">
        <f t="shared" si="2"/>
        <v>505384.12</v>
      </c>
      <c r="F14" s="8">
        <f t="shared" si="2"/>
        <v>505384.12</v>
      </c>
      <c r="G14" s="8">
        <f t="shared" si="2"/>
        <v>2285699.88</v>
      </c>
    </row>
    <row r="17" spans="1:7" ht="54.95" customHeight="1" x14ac:dyDescent="0.2">
      <c r="A17" s="43" t="s">
        <v>134</v>
      </c>
      <c r="B17" s="44"/>
      <c r="C17" s="44"/>
      <c r="D17" s="44"/>
      <c r="E17" s="44"/>
      <c r="F17" s="44"/>
      <c r="G17" s="45"/>
    </row>
    <row r="18" spans="1:7" x14ac:dyDescent="0.2">
      <c r="A18" s="18"/>
      <c r="B18" s="20" t="s">
        <v>0</v>
      </c>
      <c r="C18" s="21"/>
      <c r="D18" s="21"/>
      <c r="E18" s="21"/>
      <c r="F18" s="22"/>
      <c r="G18" s="41" t="s">
        <v>1</v>
      </c>
    </row>
    <row r="19" spans="1:7" ht="22.5" x14ac:dyDescent="0.2">
      <c r="A19" s="19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42"/>
    </row>
    <row r="20" spans="1:7" x14ac:dyDescent="0.2">
      <c r="A20" s="10"/>
      <c r="B20" s="11"/>
      <c r="C20" s="11"/>
      <c r="D20" s="11"/>
      <c r="E20" s="11"/>
      <c r="F20" s="11"/>
      <c r="G20" s="11"/>
    </row>
    <row r="21" spans="1:7" x14ac:dyDescent="0.2">
      <c r="A21" s="24" t="s">
        <v>16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24" t="s">
        <v>17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24" t="s">
        <v>18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24" t="s">
        <v>19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2"/>
      <c r="B25" s="13"/>
      <c r="C25" s="13"/>
      <c r="D25" s="13"/>
      <c r="E25" s="13"/>
      <c r="F25" s="13"/>
      <c r="G25" s="13"/>
    </row>
    <row r="26" spans="1:7" x14ac:dyDescent="0.2">
      <c r="A26" s="25" t="s">
        <v>15</v>
      </c>
      <c r="B26" s="8">
        <f t="shared" ref="B26:G26" si="5">SUM(B21:B24)</f>
        <v>0</v>
      </c>
      <c r="C26" s="8">
        <f t="shared" si="5"/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</row>
    <row r="29" spans="1:7" ht="54.95" customHeight="1" x14ac:dyDescent="0.2">
      <c r="A29" s="43" t="s">
        <v>134</v>
      </c>
      <c r="B29" s="44"/>
      <c r="C29" s="44"/>
      <c r="D29" s="44"/>
      <c r="E29" s="44"/>
      <c r="F29" s="44"/>
      <c r="G29" s="45"/>
    </row>
    <row r="30" spans="1:7" x14ac:dyDescent="0.2">
      <c r="A30" s="18"/>
      <c r="B30" s="20" t="s">
        <v>0</v>
      </c>
      <c r="C30" s="21"/>
      <c r="D30" s="21"/>
      <c r="E30" s="21"/>
      <c r="F30" s="22"/>
      <c r="G30" s="41" t="s">
        <v>1</v>
      </c>
    </row>
    <row r="31" spans="1:7" ht="22.5" x14ac:dyDescent="0.2">
      <c r="A31" s="19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42"/>
    </row>
    <row r="32" spans="1:7" x14ac:dyDescent="0.2">
      <c r="A32" s="10"/>
      <c r="B32" s="11"/>
      <c r="C32" s="11"/>
      <c r="D32" s="11"/>
      <c r="E32" s="11"/>
      <c r="F32" s="11"/>
      <c r="G32" s="11"/>
    </row>
    <row r="33" spans="1:7" ht="22.5" x14ac:dyDescent="0.2">
      <c r="A33" s="26" t="s">
        <v>20</v>
      </c>
      <c r="B33" s="4">
        <v>0</v>
      </c>
      <c r="C33" s="4">
        <v>0</v>
      </c>
      <c r="D33" s="4">
        <f t="shared" ref="D33" si="6">B33+C33</f>
        <v>0</v>
      </c>
      <c r="E33" s="4">
        <v>0</v>
      </c>
      <c r="F33" s="4">
        <v>0</v>
      </c>
      <c r="G33" s="4">
        <f t="shared" ref="G33" si="7">D33-E33</f>
        <v>0</v>
      </c>
    </row>
    <row r="34" spans="1:7" x14ac:dyDescent="0.2">
      <c r="A34" s="26"/>
      <c r="B34" s="12"/>
      <c r="C34" s="12"/>
      <c r="D34" s="12"/>
      <c r="E34" s="12"/>
      <c r="F34" s="12"/>
      <c r="G34" s="12"/>
    </row>
    <row r="35" spans="1:7" x14ac:dyDescent="0.2">
      <c r="A35" s="26" t="s">
        <v>21</v>
      </c>
      <c r="B35" s="4">
        <v>0</v>
      </c>
      <c r="C35" s="4">
        <v>0</v>
      </c>
      <c r="D35" s="4">
        <f t="shared" ref="D35" si="8">B35+C35</f>
        <v>0</v>
      </c>
      <c r="E35" s="4">
        <v>0</v>
      </c>
      <c r="F35" s="4">
        <v>0</v>
      </c>
      <c r="G35" s="4">
        <f t="shared" ref="G35" si="9">D35-E35</f>
        <v>0</v>
      </c>
    </row>
    <row r="36" spans="1:7" x14ac:dyDescent="0.2">
      <c r="A36" s="26"/>
      <c r="B36" s="12"/>
      <c r="C36" s="12"/>
      <c r="D36" s="12"/>
      <c r="E36" s="12"/>
      <c r="F36" s="12"/>
      <c r="G36" s="12"/>
    </row>
    <row r="37" spans="1:7" ht="22.5" x14ac:dyDescent="0.2">
      <c r="A37" s="26" t="s">
        <v>22</v>
      </c>
      <c r="B37" s="4">
        <v>0</v>
      </c>
      <c r="C37" s="4">
        <v>0</v>
      </c>
      <c r="D37" s="4">
        <f t="shared" ref="D37" si="10">B37+C37</f>
        <v>0</v>
      </c>
      <c r="E37" s="4">
        <v>0</v>
      </c>
      <c r="F37" s="4">
        <v>0</v>
      </c>
      <c r="G37" s="4">
        <f t="shared" ref="G37" si="11">D37-E37</f>
        <v>0</v>
      </c>
    </row>
    <row r="38" spans="1:7" x14ac:dyDescent="0.2">
      <c r="A38" s="26"/>
      <c r="B38" s="12"/>
      <c r="C38" s="12"/>
      <c r="D38" s="12"/>
      <c r="E38" s="12"/>
      <c r="F38" s="12"/>
      <c r="G38" s="12"/>
    </row>
    <row r="39" spans="1:7" ht="22.5" x14ac:dyDescent="0.2">
      <c r="A39" s="26" t="s">
        <v>23</v>
      </c>
      <c r="B39" s="4">
        <v>0</v>
      </c>
      <c r="C39" s="4">
        <v>0</v>
      </c>
      <c r="D39" s="4">
        <f t="shared" ref="D39" si="12">B39+C39</f>
        <v>0</v>
      </c>
      <c r="E39" s="4">
        <v>0</v>
      </c>
      <c r="F39" s="4">
        <v>0</v>
      </c>
      <c r="G39" s="4">
        <f t="shared" ref="G39" si="13">D39-E39</f>
        <v>0</v>
      </c>
    </row>
    <row r="40" spans="1:7" x14ac:dyDescent="0.2">
      <c r="A40" s="26"/>
      <c r="B40" s="12"/>
      <c r="C40" s="12"/>
      <c r="D40" s="12"/>
      <c r="E40" s="12"/>
      <c r="F40" s="12"/>
      <c r="G40" s="12"/>
    </row>
    <row r="41" spans="1:7" ht="22.5" x14ac:dyDescent="0.2">
      <c r="A41" s="26" t="s">
        <v>24</v>
      </c>
      <c r="B41" s="4">
        <v>0</v>
      </c>
      <c r="C41" s="4">
        <v>0</v>
      </c>
      <c r="D41" s="4">
        <f t="shared" ref="D41" si="14">B41+C41</f>
        <v>0</v>
      </c>
      <c r="E41" s="4">
        <v>0</v>
      </c>
      <c r="F41" s="4">
        <v>0</v>
      </c>
      <c r="G41" s="4">
        <f t="shared" ref="G41" si="15">D41-E41</f>
        <v>0</v>
      </c>
    </row>
    <row r="42" spans="1:7" x14ac:dyDescent="0.2">
      <c r="A42" s="26"/>
      <c r="B42" s="12"/>
      <c r="C42" s="12"/>
      <c r="D42" s="12"/>
      <c r="E42" s="12"/>
      <c r="F42" s="12"/>
      <c r="G42" s="12"/>
    </row>
    <row r="43" spans="1:7" ht="22.5" x14ac:dyDescent="0.2">
      <c r="A43" s="35" t="s">
        <v>25</v>
      </c>
      <c r="B43" s="4">
        <v>0</v>
      </c>
      <c r="C43" s="4">
        <v>0</v>
      </c>
      <c r="D43" s="4">
        <f t="shared" ref="D43" si="16">B43+C43</f>
        <v>0</v>
      </c>
      <c r="E43" s="4">
        <v>0</v>
      </c>
      <c r="F43" s="4">
        <v>0</v>
      </c>
      <c r="G43" s="4">
        <f t="shared" ref="G43" si="17">D43-E43</f>
        <v>0</v>
      </c>
    </row>
    <row r="44" spans="1:7" x14ac:dyDescent="0.2">
      <c r="A44" s="26"/>
      <c r="B44" s="12"/>
      <c r="C44" s="12"/>
      <c r="D44" s="12"/>
      <c r="E44" s="12"/>
      <c r="F44" s="12"/>
      <c r="G44" s="12"/>
    </row>
    <row r="45" spans="1:7" x14ac:dyDescent="0.2">
      <c r="A45" s="26" t="s">
        <v>26</v>
      </c>
      <c r="B45" s="4">
        <v>0</v>
      </c>
      <c r="C45" s="4">
        <v>0</v>
      </c>
      <c r="D45" s="4">
        <f t="shared" ref="D45" si="18">B45+C45</f>
        <v>0</v>
      </c>
      <c r="E45" s="4">
        <v>0</v>
      </c>
      <c r="F45" s="4">
        <v>0</v>
      </c>
      <c r="G45" s="4">
        <f t="shared" ref="G45" si="19">D45-E45</f>
        <v>0</v>
      </c>
    </row>
    <row r="46" spans="1:7" x14ac:dyDescent="0.2">
      <c r="A46" s="26"/>
      <c r="B46" s="12"/>
      <c r="C46" s="12"/>
      <c r="D46" s="12"/>
      <c r="E46" s="12"/>
      <c r="F46" s="12"/>
      <c r="G46" s="12"/>
    </row>
    <row r="47" spans="1:7" x14ac:dyDescent="0.2">
      <c r="A47" s="26" t="s">
        <v>27</v>
      </c>
      <c r="B47" s="4">
        <v>2791084</v>
      </c>
      <c r="C47" s="4">
        <v>0</v>
      </c>
      <c r="D47" s="4">
        <f t="shared" ref="D47" si="20">B47+C47</f>
        <v>2791084</v>
      </c>
      <c r="E47" s="4">
        <v>505384.12</v>
      </c>
      <c r="F47" s="4">
        <v>505384.12</v>
      </c>
      <c r="G47" s="4">
        <f t="shared" ref="G47" si="21">D47-E47</f>
        <v>2285699.88</v>
      </c>
    </row>
    <row r="48" spans="1:7" x14ac:dyDescent="0.2">
      <c r="A48" s="27"/>
      <c r="B48" s="13"/>
      <c r="C48" s="13"/>
      <c r="D48" s="13"/>
      <c r="E48" s="13"/>
      <c r="F48" s="13"/>
      <c r="G48" s="13"/>
    </row>
    <row r="49" spans="1:7" x14ac:dyDescent="0.2">
      <c r="A49" s="25" t="s">
        <v>15</v>
      </c>
      <c r="B49" s="8">
        <f t="shared" ref="B49:G49" si="22">SUM(B33:B47)</f>
        <v>2791084</v>
      </c>
      <c r="C49" s="8">
        <f t="shared" si="22"/>
        <v>0</v>
      </c>
      <c r="D49" s="8">
        <f t="shared" si="22"/>
        <v>2791084</v>
      </c>
      <c r="E49" s="8">
        <f t="shared" si="22"/>
        <v>505384.12</v>
      </c>
      <c r="F49" s="8">
        <f t="shared" si="22"/>
        <v>505384.12</v>
      </c>
      <c r="G49" s="8">
        <f t="shared" si="22"/>
        <v>2285699.88</v>
      </c>
    </row>
    <row r="51" spans="1:7" x14ac:dyDescent="0.2">
      <c r="A51" s="1" t="s">
        <v>136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workbookViewId="0">
      <selection activeCell="A5" sqref="A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3" t="s">
        <v>137</v>
      </c>
      <c r="B1" s="44"/>
      <c r="C1" s="44"/>
      <c r="D1" s="44"/>
      <c r="E1" s="44"/>
      <c r="F1" s="44"/>
      <c r="G1" s="45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28"/>
      <c r="B4" s="7"/>
      <c r="C4" s="7"/>
      <c r="D4" s="7"/>
      <c r="E4" s="7"/>
      <c r="F4" s="7"/>
      <c r="G4" s="7"/>
    </row>
    <row r="5" spans="1:7" x14ac:dyDescent="0.2">
      <c r="A5" s="40" t="s">
        <v>28</v>
      </c>
      <c r="B5" s="4">
        <v>2791084</v>
      </c>
      <c r="C5" s="4">
        <v>0</v>
      </c>
      <c r="D5" s="4">
        <f>B5+C5</f>
        <v>2791084</v>
      </c>
      <c r="E5" s="4">
        <v>505384.12</v>
      </c>
      <c r="F5" s="4">
        <v>505384.12</v>
      </c>
      <c r="G5" s="4">
        <f>D5-E5</f>
        <v>2285699.88</v>
      </c>
    </row>
    <row r="6" spans="1:7" x14ac:dyDescent="0.2">
      <c r="A6" s="40"/>
      <c r="B6" s="4"/>
      <c r="C6" s="4"/>
      <c r="D6" s="4"/>
      <c r="E6" s="4"/>
      <c r="F6" s="4"/>
      <c r="G6" s="4"/>
    </row>
    <row r="7" spans="1:7" x14ac:dyDescent="0.2">
      <c r="A7" s="40" t="s">
        <v>29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40"/>
      <c r="B8" s="4"/>
      <c r="C8" s="4"/>
      <c r="D8" s="4"/>
      <c r="E8" s="4"/>
      <c r="F8" s="4"/>
      <c r="G8" s="4"/>
    </row>
    <row r="9" spans="1:7" x14ac:dyDescent="0.2">
      <c r="A9" s="40" t="s">
        <v>30</v>
      </c>
      <c r="B9" s="4">
        <v>0</v>
      </c>
      <c r="C9" s="4">
        <v>0</v>
      </c>
      <c r="D9" s="4">
        <f>B9+C9</f>
        <v>0</v>
      </c>
      <c r="E9" s="4">
        <v>0</v>
      </c>
      <c r="F9" s="4">
        <v>0</v>
      </c>
      <c r="G9" s="4">
        <f>D9-E9</f>
        <v>0</v>
      </c>
    </row>
    <row r="10" spans="1:7" x14ac:dyDescent="0.2">
      <c r="A10" s="40"/>
      <c r="B10" s="4"/>
      <c r="C10" s="4"/>
      <c r="D10" s="4"/>
      <c r="E10" s="4"/>
      <c r="F10" s="4"/>
      <c r="G10" s="4"/>
    </row>
    <row r="11" spans="1:7" x14ac:dyDescent="0.2">
      <c r="A11" s="40" t="s">
        <v>31</v>
      </c>
      <c r="B11" s="4">
        <v>0</v>
      </c>
      <c r="C11" s="4">
        <v>0</v>
      </c>
      <c r="D11" s="4">
        <f>B11+C11</f>
        <v>0</v>
      </c>
      <c r="E11" s="4">
        <v>0</v>
      </c>
      <c r="F11" s="4">
        <v>0</v>
      </c>
      <c r="G11" s="4">
        <f>D11-E11</f>
        <v>0</v>
      </c>
    </row>
    <row r="12" spans="1:7" x14ac:dyDescent="0.2">
      <c r="A12" s="40"/>
      <c r="B12" s="4"/>
      <c r="C12" s="4"/>
      <c r="D12" s="4"/>
      <c r="E12" s="4"/>
      <c r="F12" s="4"/>
      <c r="G12" s="4"/>
    </row>
    <row r="13" spans="1:7" x14ac:dyDescent="0.2">
      <c r="A13" s="40" t="s">
        <v>32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29"/>
      <c r="B14" s="5"/>
      <c r="C14" s="5"/>
      <c r="D14" s="5"/>
      <c r="E14" s="5"/>
      <c r="F14" s="5"/>
      <c r="G14" s="5"/>
    </row>
    <row r="15" spans="1:7" x14ac:dyDescent="0.2">
      <c r="A15" s="30" t="s">
        <v>15</v>
      </c>
      <c r="B15" s="6">
        <f t="shared" ref="B15:G15" si="0">SUM(B5+B7+B9+B11+B13)</f>
        <v>2791084</v>
      </c>
      <c r="C15" s="6">
        <f t="shared" si="0"/>
        <v>0</v>
      </c>
      <c r="D15" s="6">
        <f t="shared" si="0"/>
        <v>2791084</v>
      </c>
      <c r="E15" s="6">
        <f t="shared" si="0"/>
        <v>505384.12</v>
      </c>
      <c r="F15" s="6">
        <f t="shared" si="0"/>
        <v>505384.12</v>
      </c>
      <c r="G15" s="6">
        <f t="shared" si="0"/>
        <v>2285699.88</v>
      </c>
    </row>
    <row r="17" spans="1:1" x14ac:dyDescent="0.2">
      <c r="A17" s="1" t="s">
        <v>136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opLeftCell="A64" workbookViewId="0">
      <selection activeCell="A78" sqref="A7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3" t="s">
        <v>138</v>
      </c>
      <c r="B1" s="44"/>
      <c r="C1" s="44"/>
      <c r="D1" s="44"/>
      <c r="E1" s="44"/>
      <c r="F1" s="44"/>
      <c r="G1" s="45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34" t="s">
        <v>33</v>
      </c>
      <c r="B4" s="37">
        <f>SUM(B5:B11)</f>
        <v>2363296.29</v>
      </c>
      <c r="C4" s="37">
        <f>SUM(C5:C11)</f>
        <v>0</v>
      </c>
      <c r="D4" s="37">
        <f>B4+C4</f>
        <v>2363296.29</v>
      </c>
      <c r="E4" s="37">
        <f>SUM(E5:E11)</f>
        <v>423354.7</v>
      </c>
      <c r="F4" s="37">
        <f>SUM(F5:F11)</f>
        <v>423354.7</v>
      </c>
      <c r="G4" s="37">
        <f>D4-E4</f>
        <v>1939941.59</v>
      </c>
    </row>
    <row r="5" spans="1:7" x14ac:dyDescent="0.2">
      <c r="A5" s="31" t="s">
        <v>34</v>
      </c>
      <c r="B5" s="4">
        <v>1581545</v>
      </c>
      <c r="C5" s="4">
        <v>0</v>
      </c>
      <c r="D5" s="4">
        <f t="shared" ref="D5:D68" si="0">B5+C5</f>
        <v>1581545</v>
      </c>
      <c r="E5" s="4">
        <v>346640</v>
      </c>
      <c r="F5" s="4">
        <v>346640</v>
      </c>
      <c r="G5" s="4">
        <f t="shared" ref="G5:G68" si="1">D5-E5</f>
        <v>1234905</v>
      </c>
    </row>
    <row r="6" spans="1:7" x14ac:dyDescent="0.2">
      <c r="A6" s="31" t="s">
        <v>35</v>
      </c>
      <c r="B6" s="4">
        <v>109135</v>
      </c>
      <c r="C6" s="4">
        <v>0</v>
      </c>
      <c r="D6" s="4">
        <f t="shared" si="0"/>
        <v>109135</v>
      </c>
      <c r="E6" s="4">
        <v>0</v>
      </c>
      <c r="F6" s="4">
        <v>0</v>
      </c>
      <c r="G6" s="4">
        <f t="shared" si="1"/>
        <v>109135</v>
      </c>
    </row>
    <row r="7" spans="1:7" x14ac:dyDescent="0.2">
      <c r="A7" s="31" t="s">
        <v>36</v>
      </c>
      <c r="B7" s="4">
        <v>250857</v>
      </c>
      <c r="C7" s="4">
        <v>0</v>
      </c>
      <c r="D7" s="4">
        <f t="shared" si="0"/>
        <v>250857</v>
      </c>
      <c r="E7" s="4">
        <v>5708</v>
      </c>
      <c r="F7" s="4">
        <v>5708</v>
      </c>
      <c r="G7" s="4">
        <f t="shared" si="1"/>
        <v>245149</v>
      </c>
    </row>
    <row r="8" spans="1:7" x14ac:dyDescent="0.2">
      <c r="A8" s="31" t="s">
        <v>37</v>
      </c>
      <c r="B8" s="4">
        <v>112476</v>
      </c>
      <c r="C8" s="4">
        <v>0</v>
      </c>
      <c r="D8" s="4">
        <f t="shared" si="0"/>
        <v>112476</v>
      </c>
      <c r="E8" s="4">
        <v>8271</v>
      </c>
      <c r="F8" s="4">
        <v>8271</v>
      </c>
      <c r="G8" s="4">
        <f t="shared" si="1"/>
        <v>104205</v>
      </c>
    </row>
    <row r="9" spans="1:7" x14ac:dyDescent="0.2">
      <c r="A9" s="31" t="s">
        <v>38</v>
      </c>
      <c r="B9" s="4">
        <v>308283.28999999998</v>
      </c>
      <c r="C9" s="4">
        <v>0</v>
      </c>
      <c r="D9" s="4">
        <f t="shared" si="0"/>
        <v>308283.28999999998</v>
      </c>
      <c r="E9" s="4">
        <v>62735.7</v>
      </c>
      <c r="F9" s="4">
        <v>62735.7</v>
      </c>
      <c r="G9" s="4">
        <f t="shared" si="1"/>
        <v>245547.58999999997</v>
      </c>
    </row>
    <row r="10" spans="1:7" x14ac:dyDescent="0.2">
      <c r="A10" s="31" t="s">
        <v>39</v>
      </c>
      <c r="B10" s="4">
        <v>1000</v>
      </c>
      <c r="C10" s="4">
        <v>0</v>
      </c>
      <c r="D10" s="4">
        <f t="shared" si="0"/>
        <v>1000</v>
      </c>
      <c r="E10" s="4">
        <v>0</v>
      </c>
      <c r="F10" s="4">
        <v>0</v>
      </c>
      <c r="G10" s="4">
        <f t="shared" si="1"/>
        <v>1000</v>
      </c>
    </row>
    <row r="11" spans="1:7" x14ac:dyDescent="0.2">
      <c r="A11" s="31" t="s">
        <v>40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34" t="s">
        <v>41</v>
      </c>
      <c r="B12" s="38">
        <f>SUM(B13:B21)</f>
        <v>120488.78</v>
      </c>
      <c r="C12" s="38">
        <f>SUM(C13:C21)</f>
        <v>0</v>
      </c>
      <c r="D12" s="38">
        <f t="shared" si="0"/>
        <v>120488.78</v>
      </c>
      <c r="E12" s="38">
        <f>SUM(E13:E21)</f>
        <v>18766.150000000001</v>
      </c>
      <c r="F12" s="38">
        <f>SUM(F13:F21)</f>
        <v>18766.150000000001</v>
      </c>
      <c r="G12" s="38">
        <f t="shared" si="1"/>
        <v>101722.63</v>
      </c>
    </row>
    <row r="13" spans="1:7" x14ac:dyDescent="0.2">
      <c r="A13" s="31" t="s">
        <v>42</v>
      </c>
      <c r="B13" s="4">
        <v>16000</v>
      </c>
      <c r="C13" s="4">
        <v>-1220</v>
      </c>
      <c r="D13" s="4">
        <f t="shared" si="0"/>
        <v>14780</v>
      </c>
      <c r="E13" s="4">
        <v>1420</v>
      </c>
      <c r="F13" s="4">
        <v>1420</v>
      </c>
      <c r="G13" s="4">
        <f t="shared" si="1"/>
        <v>13360</v>
      </c>
    </row>
    <row r="14" spans="1:7" x14ac:dyDescent="0.2">
      <c r="A14" s="31" t="s">
        <v>43</v>
      </c>
      <c r="B14" s="4">
        <v>0</v>
      </c>
      <c r="C14" s="4">
        <v>0</v>
      </c>
      <c r="D14" s="4">
        <f t="shared" si="0"/>
        <v>0</v>
      </c>
      <c r="E14" s="4">
        <v>0</v>
      </c>
      <c r="F14" s="4">
        <v>0</v>
      </c>
      <c r="G14" s="4">
        <f t="shared" si="1"/>
        <v>0</v>
      </c>
    </row>
    <row r="15" spans="1:7" x14ac:dyDescent="0.2">
      <c r="A15" s="31" t="s">
        <v>44</v>
      </c>
      <c r="B15" s="4">
        <v>0</v>
      </c>
      <c r="C15" s="4">
        <v>0</v>
      </c>
      <c r="D15" s="4">
        <f t="shared" si="0"/>
        <v>0</v>
      </c>
      <c r="E15" s="4">
        <v>0</v>
      </c>
      <c r="F15" s="4">
        <v>0</v>
      </c>
      <c r="G15" s="4">
        <f t="shared" si="1"/>
        <v>0</v>
      </c>
    </row>
    <row r="16" spans="1:7" x14ac:dyDescent="0.2">
      <c r="A16" s="31" t="s">
        <v>45</v>
      </c>
      <c r="B16" s="4">
        <v>18000</v>
      </c>
      <c r="C16" s="4">
        <v>0</v>
      </c>
      <c r="D16" s="4">
        <f t="shared" si="0"/>
        <v>18000</v>
      </c>
      <c r="E16" s="4">
        <v>1235.5</v>
      </c>
      <c r="F16" s="4">
        <v>1235.5</v>
      </c>
      <c r="G16" s="4">
        <f t="shared" si="1"/>
        <v>16764.5</v>
      </c>
    </row>
    <row r="17" spans="1:7" x14ac:dyDescent="0.2">
      <c r="A17" s="31" t="s">
        <v>46</v>
      </c>
      <c r="B17" s="4">
        <v>0</v>
      </c>
      <c r="C17" s="4">
        <v>0</v>
      </c>
      <c r="D17" s="4">
        <f t="shared" si="0"/>
        <v>0</v>
      </c>
      <c r="E17" s="4">
        <v>0</v>
      </c>
      <c r="F17" s="4">
        <v>0</v>
      </c>
      <c r="G17" s="4">
        <f t="shared" si="1"/>
        <v>0</v>
      </c>
    </row>
    <row r="18" spans="1:7" x14ac:dyDescent="0.2">
      <c r="A18" s="31" t="s">
        <v>47</v>
      </c>
      <c r="B18" s="4">
        <v>27560</v>
      </c>
      <c r="C18" s="4">
        <v>0</v>
      </c>
      <c r="D18" s="4">
        <f t="shared" si="0"/>
        <v>27560</v>
      </c>
      <c r="E18" s="4">
        <v>9844.0499999999993</v>
      </c>
      <c r="F18" s="4">
        <v>9844.0499999999993</v>
      </c>
      <c r="G18" s="4">
        <f t="shared" si="1"/>
        <v>17715.95</v>
      </c>
    </row>
    <row r="19" spans="1:7" x14ac:dyDescent="0.2">
      <c r="A19" s="31" t="s">
        <v>48</v>
      </c>
      <c r="B19" s="4">
        <v>46628.78</v>
      </c>
      <c r="C19" s="4">
        <v>0</v>
      </c>
      <c r="D19" s="4">
        <f t="shared" si="0"/>
        <v>46628.78</v>
      </c>
      <c r="E19" s="4">
        <v>0</v>
      </c>
      <c r="F19" s="4">
        <v>0</v>
      </c>
      <c r="G19" s="4">
        <f t="shared" si="1"/>
        <v>46628.78</v>
      </c>
    </row>
    <row r="20" spans="1:7" x14ac:dyDescent="0.2">
      <c r="A20" s="31" t="s">
        <v>49</v>
      </c>
      <c r="B20" s="4">
        <v>0</v>
      </c>
      <c r="C20" s="4">
        <v>0</v>
      </c>
      <c r="D20" s="4">
        <f t="shared" si="0"/>
        <v>0</v>
      </c>
      <c r="E20" s="4">
        <v>0</v>
      </c>
      <c r="F20" s="4">
        <v>0</v>
      </c>
      <c r="G20" s="4">
        <f t="shared" si="1"/>
        <v>0</v>
      </c>
    </row>
    <row r="21" spans="1:7" x14ac:dyDescent="0.2">
      <c r="A21" s="31" t="s">
        <v>50</v>
      </c>
      <c r="B21" s="4">
        <v>12300</v>
      </c>
      <c r="C21" s="4">
        <v>1220</v>
      </c>
      <c r="D21" s="4">
        <f t="shared" si="0"/>
        <v>13520</v>
      </c>
      <c r="E21" s="4">
        <v>6266.6</v>
      </c>
      <c r="F21" s="4">
        <v>6266.6</v>
      </c>
      <c r="G21" s="4">
        <f t="shared" si="1"/>
        <v>7253.4</v>
      </c>
    </row>
    <row r="22" spans="1:7" x14ac:dyDescent="0.2">
      <c r="A22" s="34" t="s">
        <v>51</v>
      </c>
      <c r="B22" s="38">
        <f>SUM(B23:B31)</f>
        <v>134457</v>
      </c>
      <c r="C22" s="38">
        <f>SUM(C23:C31)</f>
        <v>0</v>
      </c>
      <c r="D22" s="38">
        <f t="shared" si="0"/>
        <v>134457</v>
      </c>
      <c r="E22" s="38">
        <f>SUM(E23:E31)</f>
        <v>27134.600000000002</v>
      </c>
      <c r="F22" s="38">
        <f>SUM(F23:F31)</f>
        <v>27134.600000000002</v>
      </c>
      <c r="G22" s="38">
        <f t="shared" si="1"/>
        <v>107322.4</v>
      </c>
    </row>
    <row r="23" spans="1:7" x14ac:dyDescent="0.2">
      <c r="A23" s="31" t="s">
        <v>52</v>
      </c>
      <c r="B23" s="4">
        <v>0</v>
      </c>
      <c r="C23" s="4">
        <v>0</v>
      </c>
      <c r="D23" s="4">
        <f t="shared" si="0"/>
        <v>0</v>
      </c>
      <c r="E23" s="4">
        <v>0</v>
      </c>
      <c r="F23" s="4">
        <v>0</v>
      </c>
      <c r="G23" s="4">
        <f t="shared" si="1"/>
        <v>0</v>
      </c>
    </row>
    <row r="24" spans="1:7" x14ac:dyDescent="0.2">
      <c r="A24" s="31" t="s">
        <v>53</v>
      </c>
      <c r="B24" s="4">
        <v>0</v>
      </c>
      <c r="C24" s="4">
        <v>0</v>
      </c>
      <c r="D24" s="4">
        <f t="shared" si="0"/>
        <v>0</v>
      </c>
      <c r="E24" s="4">
        <v>0</v>
      </c>
      <c r="F24" s="4">
        <v>0</v>
      </c>
      <c r="G24" s="4">
        <f t="shared" si="1"/>
        <v>0</v>
      </c>
    </row>
    <row r="25" spans="1:7" x14ac:dyDescent="0.2">
      <c r="A25" s="31" t="s">
        <v>54</v>
      </c>
      <c r="B25" s="4">
        <v>2000</v>
      </c>
      <c r="C25" s="4">
        <v>0</v>
      </c>
      <c r="D25" s="4">
        <f t="shared" si="0"/>
        <v>2000</v>
      </c>
      <c r="E25" s="4">
        <v>0</v>
      </c>
      <c r="F25" s="4">
        <v>0</v>
      </c>
      <c r="G25" s="4">
        <f t="shared" si="1"/>
        <v>2000</v>
      </c>
    </row>
    <row r="26" spans="1:7" x14ac:dyDescent="0.2">
      <c r="A26" s="31" t="s">
        <v>55</v>
      </c>
      <c r="B26" s="4">
        <v>36721</v>
      </c>
      <c r="C26" s="4">
        <v>0</v>
      </c>
      <c r="D26" s="4">
        <f t="shared" si="0"/>
        <v>36721</v>
      </c>
      <c r="E26" s="4">
        <v>18575.240000000002</v>
      </c>
      <c r="F26" s="4">
        <v>18575.240000000002</v>
      </c>
      <c r="G26" s="4">
        <f t="shared" si="1"/>
        <v>18145.759999999998</v>
      </c>
    </row>
    <row r="27" spans="1:7" x14ac:dyDescent="0.2">
      <c r="A27" s="31" t="s">
        <v>56</v>
      </c>
      <c r="B27" s="4">
        <v>18500</v>
      </c>
      <c r="C27" s="4">
        <v>0</v>
      </c>
      <c r="D27" s="4">
        <f t="shared" si="0"/>
        <v>18500</v>
      </c>
      <c r="E27" s="4">
        <v>0</v>
      </c>
      <c r="F27" s="4">
        <v>0</v>
      </c>
      <c r="G27" s="4">
        <f t="shared" si="1"/>
        <v>18500</v>
      </c>
    </row>
    <row r="28" spans="1:7" x14ac:dyDescent="0.2">
      <c r="A28" s="31" t="s">
        <v>57</v>
      </c>
      <c r="B28" s="4">
        <v>2000</v>
      </c>
      <c r="C28" s="4">
        <v>0</v>
      </c>
      <c r="D28" s="4">
        <f t="shared" si="0"/>
        <v>2000</v>
      </c>
      <c r="E28" s="4">
        <v>0</v>
      </c>
      <c r="F28" s="4">
        <v>0</v>
      </c>
      <c r="G28" s="4">
        <f t="shared" si="1"/>
        <v>2000</v>
      </c>
    </row>
    <row r="29" spans="1:7" x14ac:dyDescent="0.2">
      <c r="A29" s="31" t="s">
        <v>58</v>
      </c>
      <c r="B29" s="4">
        <v>1400</v>
      </c>
      <c r="C29" s="4">
        <v>0</v>
      </c>
      <c r="D29" s="4">
        <f t="shared" si="0"/>
        <v>1400</v>
      </c>
      <c r="E29" s="4">
        <v>0</v>
      </c>
      <c r="F29" s="4">
        <v>0</v>
      </c>
      <c r="G29" s="4">
        <f t="shared" si="1"/>
        <v>1400</v>
      </c>
    </row>
    <row r="30" spans="1:7" x14ac:dyDescent="0.2">
      <c r="A30" s="31" t="s">
        <v>59</v>
      </c>
      <c r="B30" s="4">
        <v>11000</v>
      </c>
      <c r="C30" s="4">
        <v>0</v>
      </c>
      <c r="D30" s="4">
        <f t="shared" si="0"/>
        <v>11000</v>
      </c>
      <c r="E30" s="4">
        <v>1126.3599999999999</v>
      </c>
      <c r="F30" s="4">
        <v>1126.3599999999999</v>
      </c>
      <c r="G30" s="4">
        <f t="shared" si="1"/>
        <v>9873.64</v>
      </c>
    </row>
    <row r="31" spans="1:7" x14ac:dyDescent="0.2">
      <c r="A31" s="31" t="s">
        <v>60</v>
      </c>
      <c r="B31" s="4">
        <v>62836</v>
      </c>
      <c r="C31" s="4">
        <v>0</v>
      </c>
      <c r="D31" s="4">
        <f t="shared" si="0"/>
        <v>62836</v>
      </c>
      <c r="E31" s="4">
        <v>7433</v>
      </c>
      <c r="F31" s="4">
        <v>7433</v>
      </c>
      <c r="G31" s="4">
        <f t="shared" si="1"/>
        <v>55403</v>
      </c>
    </row>
    <row r="32" spans="1:7" x14ac:dyDescent="0.2">
      <c r="A32" s="34" t="s">
        <v>61</v>
      </c>
      <c r="B32" s="38">
        <f>SUM(B33:B41)</f>
        <v>172841.93</v>
      </c>
      <c r="C32" s="38">
        <f>SUM(C33:C41)</f>
        <v>0</v>
      </c>
      <c r="D32" s="38">
        <f t="shared" si="0"/>
        <v>172841.93</v>
      </c>
      <c r="E32" s="38">
        <f>SUM(E33:E41)</f>
        <v>36128.67</v>
      </c>
      <c r="F32" s="38">
        <f>SUM(F33:F41)</f>
        <v>36128.67</v>
      </c>
      <c r="G32" s="38">
        <f t="shared" si="1"/>
        <v>136713.26</v>
      </c>
    </row>
    <row r="33" spans="1:7" x14ac:dyDescent="0.2">
      <c r="A33" s="31" t="s">
        <v>62</v>
      </c>
      <c r="B33" s="4">
        <v>0</v>
      </c>
      <c r="C33" s="4">
        <v>0</v>
      </c>
      <c r="D33" s="4">
        <f t="shared" si="0"/>
        <v>0</v>
      </c>
      <c r="E33" s="4">
        <v>0</v>
      </c>
      <c r="F33" s="4">
        <v>0</v>
      </c>
      <c r="G33" s="4">
        <f t="shared" si="1"/>
        <v>0</v>
      </c>
    </row>
    <row r="34" spans="1:7" x14ac:dyDescent="0.2">
      <c r="A34" s="31" t="s">
        <v>63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 x14ac:dyDescent="0.2">
      <c r="A35" s="31" t="s">
        <v>64</v>
      </c>
      <c r="B35" s="4">
        <v>1</v>
      </c>
      <c r="C35" s="4">
        <v>0</v>
      </c>
      <c r="D35" s="4">
        <f t="shared" si="0"/>
        <v>1</v>
      </c>
      <c r="E35" s="4">
        <v>0</v>
      </c>
      <c r="F35" s="4">
        <v>0</v>
      </c>
      <c r="G35" s="4">
        <f t="shared" si="1"/>
        <v>1</v>
      </c>
    </row>
    <row r="36" spans="1:7" x14ac:dyDescent="0.2">
      <c r="A36" s="31" t="s">
        <v>65</v>
      </c>
      <c r="B36" s="4">
        <v>172840.93</v>
      </c>
      <c r="C36" s="4">
        <v>0</v>
      </c>
      <c r="D36" s="4">
        <f t="shared" si="0"/>
        <v>172840.93</v>
      </c>
      <c r="E36" s="4">
        <v>36128.67</v>
      </c>
      <c r="F36" s="4">
        <v>36128.67</v>
      </c>
      <c r="G36" s="4">
        <f t="shared" si="1"/>
        <v>136712.26</v>
      </c>
    </row>
    <row r="37" spans="1:7" x14ac:dyDescent="0.2">
      <c r="A37" s="31" t="s">
        <v>31</v>
      </c>
      <c r="B37" s="4">
        <v>0</v>
      </c>
      <c r="C37" s="4">
        <v>0</v>
      </c>
      <c r="D37" s="4">
        <f t="shared" si="0"/>
        <v>0</v>
      </c>
      <c r="E37" s="4">
        <v>0</v>
      </c>
      <c r="F37" s="4">
        <v>0</v>
      </c>
      <c r="G37" s="4">
        <f t="shared" si="1"/>
        <v>0</v>
      </c>
    </row>
    <row r="38" spans="1:7" x14ac:dyDescent="0.2">
      <c r="A38" s="31" t="s">
        <v>66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</row>
    <row r="39" spans="1:7" x14ac:dyDescent="0.2">
      <c r="A39" s="31" t="s">
        <v>67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 x14ac:dyDescent="0.2">
      <c r="A40" s="31" t="s">
        <v>68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 x14ac:dyDescent="0.2">
      <c r="A41" s="31" t="s">
        <v>69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 x14ac:dyDescent="0.2">
      <c r="A42" s="34" t="s">
        <v>70</v>
      </c>
      <c r="B42" s="38">
        <f>SUM(B43:B51)</f>
        <v>0</v>
      </c>
      <c r="C42" s="38">
        <f>SUM(C43:C51)</f>
        <v>0</v>
      </c>
      <c r="D42" s="38">
        <f t="shared" si="0"/>
        <v>0</v>
      </c>
      <c r="E42" s="38">
        <f>SUM(E43:E51)</f>
        <v>0</v>
      </c>
      <c r="F42" s="38">
        <f>SUM(F43:F51)</f>
        <v>0</v>
      </c>
      <c r="G42" s="38">
        <f t="shared" si="1"/>
        <v>0</v>
      </c>
    </row>
    <row r="43" spans="1:7" x14ac:dyDescent="0.2">
      <c r="A43" s="31" t="s">
        <v>71</v>
      </c>
      <c r="B43" s="4">
        <v>0</v>
      </c>
      <c r="C43" s="4">
        <v>0</v>
      </c>
      <c r="D43" s="4">
        <f t="shared" si="0"/>
        <v>0</v>
      </c>
      <c r="E43" s="4">
        <v>0</v>
      </c>
      <c r="F43" s="4">
        <v>0</v>
      </c>
      <c r="G43" s="4">
        <f t="shared" si="1"/>
        <v>0</v>
      </c>
    </row>
    <row r="44" spans="1:7" x14ac:dyDescent="0.2">
      <c r="A44" s="31" t="s">
        <v>72</v>
      </c>
      <c r="B44" s="4">
        <v>0</v>
      </c>
      <c r="C44" s="4">
        <v>0</v>
      </c>
      <c r="D44" s="4">
        <f t="shared" si="0"/>
        <v>0</v>
      </c>
      <c r="E44" s="4">
        <v>0</v>
      </c>
      <c r="F44" s="4">
        <v>0</v>
      </c>
      <c r="G44" s="4">
        <f t="shared" si="1"/>
        <v>0</v>
      </c>
    </row>
    <row r="45" spans="1:7" x14ac:dyDescent="0.2">
      <c r="A45" s="31" t="s">
        <v>73</v>
      </c>
      <c r="B45" s="4">
        <v>0</v>
      </c>
      <c r="C45" s="4">
        <v>0</v>
      </c>
      <c r="D45" s="4">
        <f t="shared" si="0"/>
        <v>0</v>
      </c>
      <c r="E45" s="4">
        <v>0</v>
      </c>
      <c r="F45" s="4">
        <v>0</v>
      </c>
      <c r="G45" s="4">
        <f t="shared" si="1"/>
        <v>0</v>
      </c>
    </row>
    <row r="46" spans="1:7" x14ac:dyDescent="0.2">
      <c r="A46" s="31" t="s">
        <v>74</v>
      </c>
      <c r="B46" s="4">
        <v>0</v>
      </c>
      <c r="C46" s="4">
        <v>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</row>
    <row r="47" spans="1:7" x14ac:dyDescent="0.2">
      <c r="A47" s="31" t="s">
        <v>75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</row>
    <row r="48" spans="1:7" x14ac:dyDescent="0.2">
      <c r="A48" s="31" t="s">
        <v>76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</row>
    <row r="49" spans="1:7" x14ac:dyDescent="0.2">
      <c r="A49" s="31" t="s">
        <v>77</v>
      </c>
      <c r="B49" s="4">
        <v>0</v>
      </c>
      <c r="C49" s="4">
        <v>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</row>
    <row r="50" spans="1:7" x14ac:dyDescent="0.2">
      <c r="A50" s="31" t="s">
        <v>78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</row>
    <row r="51" spans="1:7" x14ac:dyDescent="0.2">
      <c r="A51" s="31" t="s">
        <v>79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</row>
    <row r="52" spans="1:7" x14ac:dyDescent="0.2">
      <c r="A52" s="34" t="s">
        <v>80</v>
      </c>
      <c r="B52" s="38">
        <f>SUM(B53:B55)</f>
        <v>0</v>
      </c>
      <c r="C52" s="38">
        <f>SUM(C53:C55)</f>
        <v>0</v>
      </c>
      <c r="D52" s="38">
        <f t="shared" si="0"/>
        <v>0</v>
      </c>
      <c r="E52" s="38">
        <f>SUM(E53:E55)</f>
        <v>0</v>
      </c>
      <c r="F52" s="38">
        <f>SUM(F53:F55)</f>
        <v>0</v>
      </c>
      <c r="G52" s="38">
        <f t="shared" si="1"/>
        <v>0</v>
      </c>
    </row>
    <row r="53" spans="1:7" x14ac:dyDescent="0.2">
      <c r="A53" s="31" t="s">
        <v>81</v>
      </c>
      <c r="B53" s="4">
        <v>0</v>
      </c>
      <c r="C53" s="4">
        <v>0</v>
      </c>
      <c r="D53" s="4">
        <f t="shared" si="0"/>
        <v>0</v>
      </c>
      <c r="E53" s="4">
        <v>0</v>
      </c>
      <c r="F53" s="4">
        <v>0</v>
      </c>
      <c r="G53" s="4">
        <f t="shared" si="1"/>
        <v>0</v>
      </c>
    </row>
    <row r="54" spans="1:7" x14ac:dyDescent="0.2">
      <c r="A54" s="31" t="s">
        <v>82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 x14ac:dyDescent="0.2">
      <c r="A55" s="31" t="s">
        <v>83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</row>
    <row r="56" spans="1:7" x14ac:dyDescent="0.2">
      <c r="A56" s="34" t="s">
        <v>84</v>
      </c>
      <c r="B56" s="38">
        <f>SUM(B57:B63)</f>
        <v>0</v>
      </c>
      <c r="C56" s="38">
        <f>SUM(C57:C63)</f>
        <v>0</v>
      </c>
      <c r="D56" s="38">
        <f t="shared" si="0"/>
        <v>0</v>
      </c>
      <c r="E56" s="38">
        <f>SUM(E57:E63)</f>
        <v>0</v>
      </c>
      <c r="F56" s="38">
        <f>SUM(F57:F63)</f>
        <v>0</v>
      </c>
      <c r="G56" s="38">
        <f t="shared" si="1"/>
        <v>0</v>
      </c>
    </row>
    <row r="57" spans="1:7" x14ac:dyDescent="0.2">
      <c r="A57" s="31" t="s">
        <v>85</v>
      </c>
      <c r="B57" s="4">
        <v>0</v>
      </c>
      <c r="C57" s="4">
        <v>0</v>
      </c>
      <c r="D57" s="4">
        <f t="shared" si="0"/>
        <v>0</v>
      </c>
      <c r="E57" s="4">
        <v>0</v>
      </c>
      <c r="F57" s="4">
        <v>0</v>
      </c>
      <c r="G57" s="4">
        <f t="shared" si="1"/>
        <v>0</v>
      </c>
    </row>
    <row r="58" spans="1:7" x14ac:dyDescent="0.2">
      <c r="A58" s="31" t="s">
        <v>86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 x14ac:dyDescent="0.2">
      <c r="A59" s="31" t="s">
        <v>87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 x14ac:dyDescent="0.2">
      <c r="A60" s="31" t="s">
        <v>88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 x14ac:dyDescent="0.2">
      <c r="A61" s="31" t="s">
        <v>89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 x14ac:dyDescent="0.2">
      <c r="A62" s="31" t="s">
        <v>90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 x14ac:dyDescent="0.2">
      <c r="A63" s="31" t="s">
        <v>91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 x14ac:dyDescent="0.2">
      <c r="A64" s="34" t="s">
        <v>92</v>
      </c>
      <c r="B64" s="38">
        <f>SUM(B65:B67)</f>
        <v>0</v>
      </c>
      <c r="C64" s="38">
        <f>SUM(C65:C67)</f>
        <v>0</v>
      </c>
      <c r="D64" s="38">
        <f t="shared" si="0"/>
        <v>0</v>
      </c>
      <c r="E64" s="38">
        <f>SUM(E65:E67)</f>
        <v>0</v>
      </c>
      <c r="F64" s="38">
        <f>SUM(F65:F67)</f>
        <v>0</v>
      </c>
      <c r="G64" s="38">
        <f t="shared" si="1"/>
        <v>0</v>
      </c>
    </row>
    <row r="65" spans="1:7" x14ac:dyDescent="0.2">
      <c r="A65" s="31" t="s">
        <v>32</v>
      </c>
      <c r="B65" s="4">
        <v>0</v>
      </c>
      <c r="C65" s="4">
        <v>0</v>
      </c>
      <c r="D65" s="4">
        <f t="shared" si="0"/>
        <v>0</v>
      </c>
      <c r="E65" s="4">
        <v>0</v>
      </c>
      <c r="F65" s="4">
        <v>0</v>
      </c>
      <c r="G65" s="4">
        <f t="shared" si="1"/>
        <v>0</v>
      </c>
    </row>
    <row r="66" spans="1:7" x14ac:dyDescent="0.2">
      <c r="A66" s="31" t="s">
        <v>93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7" x14ac:dyDescent="0.2">
      <c r="A67" s="31" t="s">
        <v>94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</row>
    <row r="68" spans="1:7" x14ac:dyDescent="0.2">
      <c r="A68" s="34" t="s">
        <v>95</v>
      </c>
      <c r="B68" s="38">
        <f>SUM(B69:B75)</f>
        <v>0</v>
      </c>
      <c r="C68" s="38">
        <f>SUM(C69:C75)</f>
        <v>0</v>
      </c>
      <c r="D68" s="38">
        <f t="shared" si="0"/>
        <v>0</v>
      </c>
      <c r="E68" s="38">
        <f>SUM(E69:E75)</f>
        <v>0</v>
      </c>
      <c r="F68" s="38">
        <f>SUM(F69:F75)</f>
        <v>0</v>
      </c>
      <c r="G68" s="38">
        <f t="shared" si="1"/>
        <v>0</v>
      </c>
    </row>
    <row r="69" spans="1:7" x14ac:dyDescent="0.2">
      <c r="A69" s="31" t="s">
        <v>96</v>
      </c>
      <c r="B69" s="4">
        <v>0</v>
      </c>
      <c r="C69" s="4">
        <v>0</v>
      </c>
      <c r="D69" s="4">
        <f t="shared" ref="D69:D75" si="2">B69+C69</f>
        <v>0</v>
      </c>
      <c r="E69" s="4">
        <v>0</v>
      </c>
      <c r="F69" s="4">
        <v>0</v>
      </c>
      <c r="G69" s="4">
        <f t="shared" ref="G69:G75" si="3">D69-E69</f>
        <v>0</v>
      </c>
    </row>
    <row r="70" spans="1:7" x14ac:dyDescent="0.2">
      <c r="A70" s="31" t="s">
        <v>97</v>
      </c>
      <c r="B70" s="4">
        <v>0</v>
      </c>
      <c r="C70" s="4">
        <v>0</v>
      </c>
      <c r="D70" s="4">
        <f t="shared" si="2"/>
        <v>0</v>
      </c>
      <c r="E70" s="4">
        <v>0</v>
      </c>
      <c r="F70" s="4">
        <v>0</v>
      </c>
      <c r="G70" s="4">
        <f t="shared" si="3"/>
        <v>0</v>
      </c>
    </row>
    <row r="71" spans="1:7" x14ac:dyDescent="0.2">
      <c r="A71" s="31" t="s">
        <v>98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</row>
    <row r="72" spans="1:7" x14ac:dyDescent="0.2">
      <c r="A72" s="31" t="s">
        <v>99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7" x14ac:dyDescent="0.2">
      <c r="A73" s="31" t="s">
        <v>100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7" x14ac:dyDescent="0.2">
      <c r="A74" s="31" t="s">
        <v>101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7" x14ac:dyDescent="0.2">
      <c r="A75" s="32" t="s">
        <v>102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</row>
    <row r="76" spans="1:7" x14ac:dyDescent="0.2">
      <c r="A76" s="33" t="s">
        <v>15</v>
      </c>
      <c r="B76" s="6">
        <f t="shared" ref="B76:G76" si="4">SUM(B4+B12+B22+B32+B42+B52+B56+B64+B68)</f>
        <v>2791084</v>
      </c>
      <c r="C76" s="6">
        <f t="shared" si="4"/>
        <v>0</v>
      </c>
      <c r="D76" s="6">
        <f t="shared" si="4"/>
        <v>2791084</v>
      </c>
      <c r="E76" s="6">
        <f t="shared" si="4"/>
        <v>505384.12</v>
      </c>
      <c r="F76" s="6">
        <f t="shared" si="4"/>
        <v>505384.12</v>
      </c>
      <c r="G76" s="6">
        <f t="shared" si="4"/>
        <v>2285699.88</v>
      </c>
    </row>
    <row r="78" spans="1:7" x14ac:dyDescent="0.2">
      <c r="A78" s="1" t="s">
        <v>136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opLeftCell="A31" zoomScaleNormal="100" workbookViewId="0">
      <selection activeCell="A43" sqref="A43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3" t="s">
        <v>139</v>
      </c>
      <c r="B1" s="46"/>
      <c r="C1" s="46"/>
      <c r="D1" s="46"/>
      <c r="E1" s="46"/>
      <c r="F1" s="46"/>
      <c r="G1" s="47"/>
    </row>
    <row r="2" spans="1:7" x14ac:dyDescent="0.2">
      <c r="A2" s="18"/>
      <c r="B2" s="20" t="s">
        <v>0</v>
      </c>
      <c r="C2" s="21"/>
      <c r="D2" s="21"/>
      <c r="E2" s="21"/>
      <c r="F2" s="22"/>
      <c r="G2" s="41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2"/>
    </row>
    <row r="4" spans="1:7" x14ac:dyDescent="0.2">
      <c r="A4" s="17"/>
      <c r="B4" s="7"/>
      <c r="C4" s="7"/>
      <c r="D4" s="7"/>
      <c r="E4" s="7"/>
      <c r="F4" s="7"/>
      <c r="G4" s="7"/>
    </row>
    <row r="5" spans="1:7" x14ac:dyDescent="0.2">
      <c r="A5" s="15" t="s">
        <v>103</v>
      </c>
      <c r="B5" s="38">
        <f t="shared" ref="B5:G5" si="0">SUM(B6:B13)</f>
        <v>0</v>
      </c>
      <c r="C5" s="38">
        <f t="shared" si="0"/>
        <v>0</v>
      </c>
      <c r="D5" s="38">
        <f t="shared" si="0"/>
        <v>0</v>
      </c>
      <c r="E5" s="38">
        <f t="shared" si="0"/>
        <v>0</v>
      </c>
      <c r="F5" s="38">
        <f t="shared" si="0"/>
        <v>0</v>
      </c>
      <c r="G5" s="38">
        <f t="shared" si="0"/>
        <v>0</v>
      </c>
    </row>
    <row r="6" spans="1:7" x14ac:dyDescent="0.2">
      <c r="A6" s="23" t="s">
        <v>104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23" t="s">
        <v>105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23" t="s">
        <v>106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23" t="s">
        <v>107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23" t="s">
        <v>108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23" t="s">
        <v>109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3" t="s">
        <v>110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3" t="s">
        <v>60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6"/>
      <c r="B14" s="39"/>
      <c r="C14" s="39"/>
      <c r="D14" s="39"/>
      <c r="E14" s="39"/>
      <c r="F14" s="39"/>
      <c r="G14" s="39"/>
    </row>
    <row r="15" spans="1:7" x14ac:dyDescent="0.2">
      <c r="A15" s="15" t="s">
        <v>111</v>
      </c>
      <c r="B15" s="38">
        <f t="shared" ref="B15:G15" si="3">SUM(B16:B22)</f>
        <v>2791084</v>
      </c>
      <c r="C15" s="38">
        <f t="shared" si="3"/>
        <v>0</v>
      </c>
      <c r="D15" s="38">
        <f t="shared" si="3"/>
        <v>2791084</v>
      </c>
      <c r="E15" s="38">
        <f t="shared" si="3"/>
        <v>505384.12</v>
      </c>
      <c r="F15" s="38">
        <f t="shared" si="3"/>
        <v>505384.12</v>
      </c>
      <c r="G15" s="38">
        <f t="shared" si="3"/>
        <v>2285699.88</v>
      </c>
    </row>
    <row r="16" spans="1:7" x14ac:dyDescent="0.2">
      <c r="A16" s="23" t="s">
        <v>112</v>
      </c>
      <c r="B16" s="4">
        <v>0</v>
      </c>
      <c r="C16" s="4">
        <v>0</v>
      </c>
      <c r="D16" s="4">
        <f>B16+C16</f>
        <v>0</v>
      </c>
      <c r="E16" s="4">
        <v>0</v>
      </c>
      <c r="F16" s="4">
        <v>0</v>
      </c>
      <c r="G16" s="4">
        <f t="shared" ref="G16:G22" si="4">D16-E16</f>
        <v>0</v>
      </c>
    </row>
    <row r="17" spans="1:7" x14ac:dyDescent="0.2">
      <c r="A17" s="23" t="s">
        <v>113</v>
      </c>
      <c r="B17" s="4">
        <v>0</v>
      </c>
      <c r="C17" s="4">
        <v>0</v>
      </c>
      <c r="D17" s="4">
        <f t="shared" ref="D17:D22" si="5">B17+C17</f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23" t="s">
        <v>114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23" t="s">
        <v>115</v>
      </c>
      <c r="B19" s="4">
        <v>2791084</v>
      </c>
      <c r="C19" s="4">
        <v>0</v>
      </c>
      <c r="D19" s="4">
        <f t="shared" si="5"/>
        <v>2791084</v>
      </c>
      <c r="E19" s="4">
        <v>505384.12</v>
      </c>
      <c r="F19" s="4">
        <v>505384.12</v>
      </c>
      <c r="G19" s="4">
        <f t="shared" si="4"/>
        <v>2285699.88</v>
      </c>
    </row>
    <row r="20" spans="1:7" x14ac:dyDescent="0.2">
      <c r="A20" s="23" t="s">
        <v>116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23" t="s">
        <v>117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23" t="s">
        <v>118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6"/>
      <c r="B23" s="39"/>
      <c r="C23" s="39"/>
      <c r="D23" s="39"/>
      <c r="E23" s="39"/>
      <c r="F23" s="39"/>
      <c r="G23" s="39"/>
    </row>
    <row r="24" spans="1:7" x14ac:dyDescent="0.2">
      <c r="A24" s="15" t="s">
        <v>119</v>
      </c>
      <c r="B24" s="38">
        <f t="shared" ref="B24:G24" si="6">SUM(B25:B33)</f>
        <v>0</v>
      </c>
      <c r="C24" s="38">
        <f t="shared" si="6"/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</row>
    <row r="25" spans="1:7" x14ac:dyDescent="0.2">
      <c r="A25" s="23" t="s">
        <v>120</v>
      </c>
      <c r="B25" s="4">
        <v>0</v>
      </c>
      <c r="C25" s="4">
        <v>0</v>
      </c>
      <c r="D25" s="4">
        <f>B25+C25</f>
        <v>0</v>
      </c>
      <c r="E25" s="4">
        <v>0</v>
      </c>
      <c r="F25" s="4">
        <v>0</v>
      </c>
      <c r="G25" s="4">
        <f t="shared" ref="G25:G33" si="7">D25-E25</f>
        <v>0</v>
      </c>
    </row>
    <row r="26" spans="1:7" x14ac:dyDescent="0.2">
      <c r="A26" s="23" t="s">
        <v>121</v>
      </c>
      <c r="B26" s="4">
        <v>0</v>
      </c>
      <c r="C26" s="4">
        <v>0</v>
      </c>
      <c r="D26" s="4">
        <f t="shared" ref="D26:D33" si="8">B26+C26</f>
        <v>0</v>
      </c>
      <c r="E26" s="4">
        <v>0</v>
      </c>
      <c r="F26" s="4">
        <v>0</v>
      </c>
      <c r="G26" s="4">
        <f t="shared" si="7"/>
        <v>0</v>
      </c>
    </row>
    <row r="27" spans="1:7" x14ac:dyDescent="0.2">
      <c r="A27" s="23" t="s">
        <v>122</v>
      </c>
      <c r="B27" s="4">
        <v>0</v>
      </c>
      <c r="C27" s="4">
        <v>0</v>
      </c>
      <c r="D27" s="4">
        <f t="shared" si="8"/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23" t="s">
        <v>123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23" t="s">
        <v>124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23" t="s">
        <v>125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23" t="s">
        <v>126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23" t="s">
        <v>127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23" t="s">
        <v>128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6"/>
      <c r="B34" s="39"/>
      <c r="C34" s="39"/>
      <c r="D34" s="39"/>
      <c r="E34" s="39"/>
      <c r="F34" s="39"/>
      <c r="G34" s="39"/>
    </row>
    <row r="35" spans="1:7" x14ac:dyDescent="0.2">
      <c r="A35" s="15" t="s">
        <v>129</v>
      </c>
      <c r="B35" s="38">
        <f t="shared" ref="B35:G35" si="9">SUM(B36:B39)</f>
        <v>0</v>
      </c>
      <c r="C35" s="38">
        <f t="shared" si="9"/>
        <v>0</v>
      </c>
      <c r="D35" s="38">
        <f t="shared" si="9"/>
        <v>0</v>
      </c>
      <c r="E35" s="38">
        <f t="shared" si="9"/>
        <v>0</v>
      </c>
      <c r="F35" s="38">
        <f t="shared" si="9"/>
        <v>0</v>
      </c>
      <c r="G35" s="38">
        <f t="shared" si="9"/>
        <v>0</v>
      </c>
    </row>
    <row r="36" spans="1:7" x14ac:dyDescent="0.2">
      <c r="A36" s="23" t="s">
        <v>130</v>
      </c>
      <c r="B36" s="4">
        <v>0</v>
      </c>
      <c r="C36" s="4">
        <v>0</v>
      </c>
      <c r="D36" s="4">
        <f>B36+C36</f>
        <v>0</v>
      </c>
      <c r="E36" s="4">
        <v>0</v>
      </c>
      <c r="F36" s="4">
        <v>0</v>
      </c>
      <c r="G36" s="4">
        <f t="shared" ref="G36:G39" si="10">D36-E36</f>
        <v>0</v>
      </c>
    </row>
    <row r="37" spans="1:7" ht="22.5" x14ac:dyDescent="0.2">
      <c r="A37" s="23" t="s">
        <v>131</v>
      </c>
      <c r="B37" s="4">
        <v>0</v>
      </c>
      <c r="C37" s="4">
        <v>0</v>
      </c>
      <c r="D37" s="4">
        <f t="shared" ref="D37:D39" si="11">B37+C37</f>
        <v>0</v>
      </c>
      <c r="E37" s="4">
        <v>0</v>
      </c>
      <c r="F37" s="4">
        <v>0</v>
      </c>
      <c r="G37" s="4">
        <f t="shared" si="10"/>
        <v>0</v>
      </c>
    </row>
    <row r="38" spans="1:7" x14ac:dyDescent="0.2">
      <c r="A38" s="23" t="s">
        <v>132</v>
      </c>
      <c r="B38" s="4">
        <v>0</v>
      </c>
      <c r="C38" s="4">
        <v>0</v>
      </c>
      <c r="D38" s="4">
        <f t="shared" si="11"/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23" t="s">
        <v>133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6"/>
      <c r="B40" s="39"/>
      <c r="C40" s="39"/>
      <c r="D40" s="39"/>
      <c r="E40" s="39"/>
      <c r="F40" s="39"/>
      <c r="G40" s="39"/>
    </row>
    <row r="41" spans="1:7" x14ac:dyDescent="0.2">
      <c r="A41" s="25" t="s">
        <v>15</v>
      </c>
      <c r="B41" s="8">
        <f t="shared" ref="B41:G41" si="12">SUM(B35+B24+B15+B5)</f>
        <v>2791084</v>
      </c>
      <c r="C41" s="8">
        <f t="shared" si="12"/>
        <v>0</v>
      </c>
      <c r="D41" s="8">
        <f t="shared" si="12"/>
        <v>2791084</v>
      </c>
      <c r="E41" s="8">
        <f t="shared" si="12"/>
        <v>505384.12</v>
      </c>
      <c r="F41" s="8">
        <f t="shared" si="12"/>
        <v>505384.12</v>
      </c>
      <c r="G41" s="8">
        <f t="shared" si="12"/>
        <v>2285699.88</v>
      </c>
    </row>
    <row r="43" spans="1:7" x14ac:dyDescent="0.2">
      <c r="A43" s="1" t="s">
        <v>136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dcmitype/"/>
    <ds:schemaRef ds:uri="0c865bf4-0f22-4e4d-b041-7b0c1657e5a8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aa8a68a-ab09-4ac8-a697-fdce915bc56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COMUDE</cp:lastModifiedBy>
  <cp:revision/>
  <dcterms:created xsi:type="dcterms:W3CDTF">2014-02-10T03:37:14Z</dcterms:created>
  <dcterms:modified xsi:type="dcterms:W3CDTF">2025-04-23T18:40:30Z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