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tabRatio="885" activeTab="3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<sst xmlns="http://schemas.openxmlformats.org/spreadsheetml/2006/main" count="189" uniqueCount="136">
  <si>
    <t>Instituto Municipal de Vivienda de Dolores Hidalgo, Gto.
Estado Analítico del Ejercicio del Presupuesto de Egresos
Clasificación Administrativa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</si>
  <si>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</si>
  <si>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</si>
  <si>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</si>
  <si>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</si>
  <si>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</si>
  <si>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</si>
  <si>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</si>
  <si>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</si>
  <si>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31120M12V010000 DIRECCION GENERAL</t>
  </si>
  <si>
    <t>Dependencia o Unidad Administrativa 2</t>
  </si>
  <si>
    <t>Dependencia o Unidad Administrativa 3</t>
  </si>
  <si>
    <t>Dependencia o Unidad Administrativa 4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</si>
  <si>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</si>
  <si>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</si>
  <si>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</si>
  <si>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</si>
  <si>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</si>
  <si>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</si>
  <si>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</si>
  <si>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</si>
  <si>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</si>
  <si>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</si>
  <si>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</si>
  <si>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</si>
  <si>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</si>
  <si>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“Bajo protesta de decir verdad declaramos que los Estados Financieros y sus notas, son razonablemente correctos y son responsabilidad del emisor”</t>
  </si>
  <si>
    <t>Instituto Municipal de Vivienda de Dolores Hidalgo, Gto.
Estado Analítico del Ejercicio del Presupuesto de Egresos
Clasificación Económica (por Tipo de Gasto)
Del 1 de Enero al 31 de Marzo de 2025
(Cifras en Pesos)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</si>
  <si>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</si>
  <si>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</si>
  <si>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</si>
  <si>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</si>
  <si>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</si>
  <si>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Instituto Municipal de Vivienda de Dolores Hidalgo, Gto.
Estado Analítico del Ejercicio del Presupuesto de Egresos
Clasificación por Objeto del Gasto (Capítulo y Concepto)
Del 1 de Enero al 31 de Marzo de 2025
(Cifras en Pesos)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</si>
  <si>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</si>
  <si>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</si>
  <si>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</si>
  <si>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</si>
  <si>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</si>
  <si>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</si>
  <si>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</si>
  <si>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</si>
  <si>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</si>
  <si>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</si>
  <si>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</si>
  <si>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</si>
  <si>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</si>
  <si>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</si>
  <si>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</si>
  <si>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</si>
  <si>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</si>
  <si>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</si>
  <si>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</si>
  <si>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</si>
  <si>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</si>
  <si>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</si>
  <si>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</si>
  <si>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</si>
  <si>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</si>
  <si>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</si>
  <si>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</si>
  <si>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</si>
  <si>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</si>
  <si>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</si>
  <si>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</si>
  <si>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</si>
  <si>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</si>
  <si>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</si>
  <si>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</si>
  <si>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</si>
  <si>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</si>
  <si>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</si>
  <si>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</si>
  <si>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</si>
  <si>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</si>
  <si>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</si>
  <si>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</si>
  <si>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</si>
  <si>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</si>
  <si>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</si>
  <si>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</si>
  <si>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</si>
  <si>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</si>
  <si>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</si>
  <si>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</si>
  <si>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</si>
  <si>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</si>
  <si>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</si>
  <si>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</si>
  <si>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</si>
  <si>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</si>
  <si>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</si>
  <si>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</si>
  <si>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</si>
  <si>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</si>
  <si>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</si>
  <si>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</si>
  <si>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</si>
  <si>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</si>
  <si>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</si>
  <si>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</si>
  <si>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</si>
  <si>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</si>
  <si>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</si>
  <si>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Instituto Municipal de Vivienda de Dolores Hidalgo, Gto.
Estado Analítico del Ejercicio del Presupuesto de Egresos
Clasificación Funcional (Finalidad y Función)
Del 1 de Enero al 31 de Marzo de 2025
(Cifras en Pesos)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</si>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</sst>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-2]* #,##0.00_-;\-[$€-2]* #,##0.00_-;_-[$€-2]* &quot;-&quot;??_-"/>
    <numFmt numFmtId="179" formatCode="_-* #,##0.00_-;\-* #,##0.00_-;_-* &quot;-&quot;??_-;_-@_-"/>
    <numFmt numFmtId="180" formatCode="_-&quot;$&quot;* #,##0.00_-;\-&quot;$&quot;* #,##0.00_-;_-&quot;$&quot;* &quot;-&quot;??_-;_-@_-"/>
  </numFmts>
  <fonts count="28">
    <font>
      <sz val="8"/>
      <color theme="1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8"/>
      <color theme="0"/>
      <name val="Arial"/>
      <charset val="134"/>
    </font>
    <font>
      <b/>
      <sz val="8"/>
      <color theme="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1" fillId="2" borderId="1" xfId="57" applyFont="1" applyFill="1" applyBorder="1" applyAlignment="1" applyProtection="1">
      <alignment horizontal="center" vertical="center" wrapText="1"/>
      <protection locked="0"/>
    </xf>
    <xf numFmtId="0" fontId="1" fillId="2" borderId="2" xfId="57" applyFont="1" applyFill="1" applyBorder="1" applyAlignment="1" applyProtection="1">
      <alignment horizontal="center" vertical="center" wrapText="1"/>
      <protection locked="0"/>
    </xf>
    <xf numFmtId="0" fontId="1" fillId="2" borderId="3" xfId="57" applyFont="1" applyFill="1" applyBorder="1" applyAlignment="1" applyProtection="1">
      <alignment horizontal="center" vertical="center" wrapText="1"/>
      <protection locked="0"/>
    </xf>
    <xf numFmtId="0" fontId="1" fillId="2" borderId="4" xfId="57" applyFont="1" applyFill="1" applyBorder="1" applyAlignment="1">
      <alignment horizontal="center" vertical="center"/>
    </xf>
    <xf numFmtId="0" fontId="1" fillId="2" borderId="1" xfId="57" applyFont="1" applyFill="1" applyBorder="1" applyAlignment="1" applyProtection="1">
      <alignment horizontal="centerContinuous" vertical="center" wrapText="1"/>
      <protection locked="0"/>
    </xf>
    <xf numFmtId="0" fontId="1" fillId="2" borderId="2" xfId="57" applyFont="1" applyFill="1" applyBorder="1" applyAlignment="1" applyProtection="1">
      <alignment horizontal="centerContinuous" vertical="center" wrapText="1"/>
      <protection locked="0"/>
    </xf>
    <xf numFmtId="0" fontId="1" fillId="2" borderId="3" xfId="57" applyFont="1" applyFill="1" applyBorder="1" applyAlignment="1" applyProtection="1">
      <alignment horizontal="centerContinuous" vertical="center" wrapText="1"/>
      <protection locked="0"/>
    </xf>
    <xf numFmtId="4" fontId="1" fillId="2" borderId="5" xfId="57" applyNumberFormat="1" applyFont="1" applyFill="1" applyBorder="1" applyAlignment="1">
      <alignment horizontal="center" vertical="center" wrapText="1"/>
    </xf>
    <xf numFmtId="0" fontId="1" fillId="2" borderId="6" xfId="57" applyFont="1" applyFill="1" applyBorder="1" applyAlignment="1">
      <alignment horizontal="center" vertical="center"/>
    </xf>
    <xf numFmtId="4" fontId="1" fillId="2" borderId="7" xfId="57" applyNumberFormat="1" applyFont="1" applyFill="1" applyBorder="1" applyAlignment="1">
      <alignment horizontal="center" vertical="center" wrapText="1"/>
    </xf>
    <xf numFmtId="4" fontId="1" fillId="2" borderId="8" xfId="57" applyNumberFormat="1" applyFont="1" applyFill="1" applyBorder="1" applyAlignment="1">
      <alignment horizontal="center" vertical="center" wrapText="1"/>
    </xf>
    <xf numFmtId="0" fontId="1" fillId="0" borderId="0" xfId="57" applyFont="1" applyAlignment="1">
      <alignment vertical="center"/>
    </xf>
    <xf numFmtId="0" fontId="1" fillId="0" borderId="9" xfId="57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3" fontId="1" fillId="0" borderId="9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3" fontId="2" fillId="0" borderId="9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3" fontId="1" fillId="0" borderId="7" xfId="0" applyNumberFormat="1" applyFont="1" applyBorder="1" applyProtection="1">
      <protection locked="0"/>
    </xf>
    <xf numFmtId="0" fontId="1" fillId="0" borderId="10" xfId="0" applyFont="1" applyBorder="1" applyAlignment="1">
      <alignment horizontal="left"/>
    </xf>
    <xf numFmtId="3" fontId="1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inden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 indent="1"/>
    </xf>
    <xf numFmtId="3" fontId="2" fillId="0" borderId="8" xfId="0" applyNumberFormat="1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3" fontId="1" fillId="0" borderId="8" xfId="0" applyNumberFormat="1" applyFont="1" applyBorder="1" applyProtection="1">
      <protection locked="0"/>
    </xf>
    <xf numFmtId="0" fontId="1" fillId="0" borderId="0" xfId="0" applyFont="1"/>
    <xf numFmtId="0" fontId="1" fillId="0" borderId="6" xfId="0" applyFont="1" applyBorder="1"/>
    <xf numFmtId="0" fontId="2" fillId="0" borderId="11" xfId="0" applyFont="1" applyBorder="1"/>
    <xf numFmtId="0" fontId="1" fillId="2" borderId="12" xfId="57" applyFont="1" applyFill="1" applyBorder="1" applyAlignment="1" applyProtection="1">
      <alignment horizontal="center" vertical="center" wrapText="1"/>
      <protection locked="0"/>
    </xf>
    <xf numFmtId="0" fontId="1" fillId="2" borderId="13" xfId="57" applyFont="1" applyFill="1" applyBorder="1" applyAlignment="1" applyProtection="1">
      <alignment horizontal="center" vertical="center" wrapText="1"/>
      <protection locked="0"/>
    </xf>
    <xf numFmtId="0" fontId="1" fillId="2" borderId="4" xfId="57" applyFont="1" applyFill="1" applyBorder="1" applyAlignment="1" applyProtection="1">
      <alignment horizontal="center" vertical="center" wrapText="1"/>
      <protection locked="0"/>
    </xf>
    <xf numFmtId="0" fontId="1" fillId="2" borderId="4" xfId="57" applyFont="1" applyFill="1" applyBorder="1" applyAlignment="1">
      <alignment vertical="center"/>
    </xf>
    <xf numFmtId="0" fontId="2" fillId="0" borderId="4" xfId="57" applyFont="1" applyBorder="1" applyAlignment="1">
      <alignment horizontal="left" vertical="center" indent="1"/>
    </xf>
    <xf numFmtId="4" fontId="2" fillId="0" borderId="5" xfId="57" applyNumberFormat="1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indent="1"/>
      <protection locked="0"/>
    </xf>
    <xf numFmtId="0" fontId="1" fillId="2" borderId="1" xfId="57" applyFont="1" applyFill="1" applyBorder="1" applyAlignment="1" applyProtection="1">
      <alignment vertical="center" wrapText="1"/>
      <protection locked="0"/>
    </xf>
    <xf numFmtId="0" fontId="1" fillId="2" borderId="2" xfId="57" applyFont="1" applyFill="1" applyBorder="1" applyAlignment="1" applyProtection="1">
      <alignment vertical="center" wrapText="1"/>
      <protection locked="0"/>
    </xf>
    <xf numFmtId="0" fontId="1" fillId="2" borderId="3" xfId="57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64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3" xfId="52"/>
    <cellStyle name="Millares 3" xfId="53"/>
    <cellStyle name="Moneda 2" xfId="54"/>
    <cellStyle name="Normal 2" xfId="55"/>
    <cellStyle name="Normal 2 2" xfId="56"/>
    <cellStyle name="Normal 3" xfId="57"/>
    <cellStyle name="Normal 4" xfId="58"/>
    <cellStyle name="Normal 4 2" xfId="59"/>
    <cellStyle name="Normal 5" xfId="60"/>
    <cellStyle name="Normal 5 2" xfId="61"/>
    <cellStyle name="Normal 6" xfId="62"/>
    <cellStyle name="Normal 6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showGridLines="0" workbookViewId="0">
      <selection activeCell="B2" sqref="B2"/>
    </sheetView>
  </sheetViews>
  <sheetFormatPr defaultColWidth="12" defaultRowHeight="11.25" outlineLevelCol="6"/>
  <cols>
    <col min="1" max="1" width="80.4222222222222" style="1" customWidth="1"/>
    <col min="2" max="7" width="18.2888888888889" style="1" customWidth="1"/>
    <col min="8" max="16384" width="12" style="1"/>
  </cols>
  <sheetData>
    <row r="1" ht="57" customHeight="1" spans="1:7">
      <c r="A1" s="34" t="s">
        <v>0</v>
      </c>
      <c r="B1" s="35"/>
      <c r="C1" s="35"/>
      <c r="D1" s="35"/>
      <c r="E1" s="35"/>
      <c r="F1" s="35"/>
      <c r="G1" s="36"/>
    </row>
    <row r="2" spans="1:7">
      <c r="A2" s="37"/>
      <c r="B2" s="6" t="s">
        <v>1</v>
      </c>
      <c r="C2" s="7"/>
      <c r="D2" s="7"/>
      <c r="E2" s="7"/>
      <c r="F2" s="8"/>
      <c r="G2" s="9" t="s">
        <v>2</v>
      </c>
    </row>
    <row r="3" ht="24.9" customHeight="1" spans="1:7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>
      <c r="A4" s="38"/>
      <c r="B4" s="39"/>
      <c r="C4" s="39"/>
      <c r="D4" s="39"/>
      <c r="E4" s="39"/>
      <c r="F4" s="39"/>
      <c r="G4" s="39"/>
    </row>
    <row r="5" spans="1:7">
      <c r="A5" s="40" t="s">
        <v>9</v>
      </c>
      <c r="B5" s="18">
        <v>8523452.88</v>
      </c>
      <c r="C5" s="18">
        <v>0</v>
      </c>
      <c r="D5" s="18">
        <f>B5+C5</f>
        <v>8523452.88</v>
      </c>
      <c r="E5" s="18">
        <v>1744419.73</v>
      </c>
      <c r="F5" s="18">
        <v>1744419.73</v>
      </c>
      <c r="G5" s="18">
        <f>D5-E5</f>
        <v>6779033.15</v>
      </c>
    </row>
    <row r="6" spans="1:7">
      <c r="A6" s="40" t="s">
        <v>10</v>
      </c>
      <c r="B6" s="18">
        <v>0</v>
      </c>
      <c r="C6" s="18">
        <v>0</v>
      </c>
      <c r="D6" s="18">
        <f t="shared" ref="D6:D11" si="0">B6+C6</f>
        <v>0</v>
      </c>
      <c r="E6" s="18">
        <v>0</v>
      </c>
      <c r="F6" s="18">
        <v>0</v>
      </c>
      <c r="G6" s="18">
        <f t="shared" ref="G6:G11" si="1">D6-E6</f>
        <v>0</v>
      </c>
    </row>
    <row r="7" spans="1:7">
      <c r="A7" s="40" t="s">
        <v>11</v>
      </c>
      <c r="B7" s="18">
        <v>0</v>
      </c>
      <c r="C7" s="18">
        <v>0</v>
      </c>
      <c r="D7" s="18">
        <f t="shared" si="0"/>
        <v>0</v>
      </c>
      <c r="E7" s="18">
        <v>0</v>
      </c>
      <c r="F7" s="18">
        <v>0</v>
      </c>
      <c r="G7" s="18">
        <f t="shared" si="1"/>
        <v>0</v>
      </c>
    </row>
    <row r="8" spans="1:7">
      <c r="A8" s="40" t="s">
        <v>12</v>
      </c>
      <c r="B8" s="18">
        <v>0</v>
      </c>
      <c r="C8" s="18">
        <v>0</v>
      </c>
      <c r="D8" s="18">
        <f t="shared" si="0"/>
        <v>0</v>
      </c>
      <c r="E8" s="18">
        <v>0</v>
      </c>
      <c r="F8" s="18">
        <v>0</v>
      </c>
      <c r="G8" s="18">
        <f t="shared" si="1"/>
        <v>0</v>
      </c>
    </row>
    <row r="9" spans="1:7">
      <c r="A9" s="40"/>
      <c r="B9" s="18">
        <v>0</v>
      </c>
      <c r="C9" s="18">
        <v>0</v>
      </c>
      <c r="D9" s="18">
        <f t="shared" si="0"/>
        <v>0</v>
      </c>
      <c r="E9" s="18">
        <v>0</v>
      </c>
      <c r="F9" s="18">
        <v>0</v>
      </c>
      <c r="G9" s="18">
        <f t="shared" si="1"/>
        <v>0</v>
      </c>
    </row>
    <row r="10" spans="1:7">
      <c r="A10" s="40"/>
      <c r="B10" s="18">
        <v>0</v>
      </c>
      <c r="C10" s="18">
        <v>0</v>
      </c>
      <c r="D10" s="18">
        <f t="shared" si="0"/>
        <v>0</v>
      </c>
      <c r="E10" s="18">
        <v>0</v>
      </c>
      <c r="F10" s="18">
        <v>0</v>
      </c>
      <c r="G10" s="18">
        <f t="shared" si="1"/>
        <v>0</v>
      </c>
    </row>
    <row r="11" spans="1:7">
      <c r="A11" s="40"/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</row>
    <row r="12" spans="1:7">
      <c r="A12" s="40"/>
      <c r="B12" s="18">
        <v>0</v>
      </c>
      <c r="C12" s="18">
        <v>0</v>
      </c>
      <c r="D12" s="18">
        <f t="shared" ref="D12" si="2">B12+C12</f>
        <v>0</v>
      </c>
      <c r="E12" s="18">
        <v>0</v>
      </c>
      <c r="F12" s="18">
        <v>0</v>
      </c>
      <c r="G12" s="18">
        <f t="shared" ref="G12" si="3">D12-E12</f>
        <v>0</v>
      </c>
    </row>
    <row r="13" spans="1:7">
      <c r="A13" s="19" t="s">
        <v>13</v>
      </c>
      <c r="B13" s="20">
        <f t="shared" ref="B13:G13" si="4">SUM(B5:B12)</f>
        <v>8523452.88</v>
      </c>
      <c r="C13" s="20">
        <f t="shared" si="4"/>
        <v>0</v>
      </c>
      <c r="D13" s="20">
        <f t="shared" si="4"/>
        <v>8523452.88</v>
      </c>
      <c r="E13" s="20">
        <f t="shared" si="4"/>
        <v>1744419.73</v>
      </c>
      <c r="F13" s="20">
        <f t="shared" si="4"/>
        <v>1744419.73</v>
      </c>
      <c r="G13" s="20">
        <f t="shared" si="4"/>
        <v>6779033.15</v>
      </c>
    </row>
    <row r="16" ht="55.2" customHeight="1" spans="1:7">
      <c r="A16" s="34" t="s">
        <v>0</v>
      </c>
      <c r="B16" s="35"/>
      <c r="C16" s="35"/>
      <c r="D16" s="35"/>
      <c r="E16" s="35"/>
      <c r="F16" s="35"/>
      <c r="G16" s="36"/>
    </row>
    <row r="17" spans="1:7">
      <c r="A17" s="37"/>
      <c r="B17" s="41"/>
      <c r="C17" s="42"/>
      <c r="D17" s="3" t="s">
        <v>1</v>
      </c>
      <c r="E17" s="42"/>
      <c r="F17" s="43"/>
      <c r="G17" s="9" t="s">
        <v>2</v>
      </c>
    </row>
    <row r="18" ht="22.5" spans="1:7">
      <c r="A18" s="10" t="s">
        <v>3</v>
      </c>
      <c r="B18" s="11" t="s">
        <v>4</v>
      </c>
      <c r="C18" s="11" t="s">
        <v>5</v>
      </c>
      <c r="D18" s="11" t="s">
        <v>6</v>
      </c>
      <c r="E18" s="11" t="s">
        <v>7</v>
      </c>
      <c r="F18" s="11" t="s">
        <v>8</v>
      </c>
      <c r="G18" s="12"/>
    </row>
    <row r="19" spans="1:7">
      <c r="A19" s="13"/>
      <c r="B19" s="14"/>
      <c r="C19" s="14"/>
      <c r="D19" s="14"/>
      <c r="E19" s="14"/>
      <c r="F19" s="14"/>
      <c r="G19" s="14"/>
    </row>
    <row r="20" spans="1:7">
      <c r="A20" s="44" t="s">
        <v>14</v>
      </c>
      <c r="B20" s="18">
        <v>0</v>
      </c>
      <c r="C20" s="18">
        <v>0</v>
      </c>
      <c r="D20" s="18">
        <f>B20+C20</f>
        <v>0</v>
      </c>
      <c r="E20" s="18">
        <v>0</v>
      </c>
      <c r="F20" s="18">
        <v>0</v>
      </c>
      <c r="G20" s="18">
        <f>D20-E20</f>
        <v>0</v>
      </c>
    </row>
    <row r="21" spans="1:7">
      <c r="A21" s="44" t="s">
        <v>15</v>
      </c>
      <c r="B21" s="18">
        <v>0</v>
      </c>
      <c r="C21" s="18">
        <v>0</v>
      </c>
      <c r="D21" s="18">
        <f t="shared" ref="D21:D23" si="5">B21+C21</f>
        <v>0</v>
      </c>
      <c r="E21" s="18">
        <v>0</v>
      </c>
      <c r="F21" s="18">
        <v>0</v>
      </c>
      <c r="G21" s="18">
        <f t="shared" ref="G21:G23" si="6">D21-E21</f>
        <v>0</v>
      </c>
    </row>
    <row r="22" spans="1:7">
      <c r="A22" s="44" t="s">
        <v>16</v>
      </c>
      <c r="B22" s="18">
        <v>0</v>
      </c>
      <c r="C22" s="18">
        <v>0</v>
      </c>
      <c r="D22" s="18">
        <f t="shared" si="5"/>
        <v>0</v>
      </c>
      <c r="E22" s="18">
        <v>0</v>
      </c>
      <c r="F22" s="18">
        <v>0</v>
      </c>
      <c r="G22" s="18">
        <f t="shared" si="6"/>
        <v>0</v>
      </c>
    </row>
    <row r="23" spans="1:7">
      <c r="A23" s="44" t="s">
        <v>17</v>
      </c>
      <c r="B23" s="18">
        <v>0</v>
      </c>
      <c r="C23" s="18">
        <v>0</v>
      </c>
      <c r="D23" s="18">
        <f t="shared" si="5"/>
        <v>0</v>
      </c>
      <c r="E23" s="18">
        <v>0</v>
      </c>
      <c r="F23" s="18">
        <v>0</v>
      </c>
      <c r="G23" s="18">
        <f t="shared" si="6"/>
        <v>0</v>
      </c>
    </row>
    <row r="24" spans="1:7">
      <c r="A24" s="44"/>
      <c r="B24" s="18"/>
      <c r="C24" s="18"/>
      <c r="D24" s="18"/>
      <c r="E24" s="18"/>
      <c r="F24" s="18"/>
      <c r="G24" s="18"/>
    </row>
    <row r="25" spans="1:7">
      <c r="A25" s="19" t="s">
        <v>13</v>
      </c>
      <c r="B25" s="20">
        <f t="shared" ref="B25:G25" si="7">SUM(B20:B23)</f>
        <v>0</v>
      </c>
      <c r="C25" s="20">
        <f t="shared" si="7"/>
        <v>0</v>
      </c>
      <c r="D25" s="20">
        <f t="shared" si="7"/>
        <v>0</v>
      </c>
      <c r="E25" s="20">
        <f t="shared" si="7"/>
        <v>0</v>
      </c>
      <c r="F25" s="20">
        <f t="shared" si="7"/>
        <v>0</v>
      </c>
      <c r="G25" s="20">
        <f t="shared" si="7"/>
        <v>0</v>
      </c>
    </row>
    <row r="28" ht="59.4" customHeight="1" spans="1:7">
      <c r="A28" s="2" t="s">
        <v>0</v>
      </c>
      <c r="B28" s="3"/>
      <c r="C28" s="3"/>
      <c r="D28" s="3"/>
      <c r="E28" s="3"/>
      <c r="F28" s="3"/>
      <c r="G28" s="4"/>
    </row>
    <row r="29" spans="1:7">
      <c r="A29" s="37"/>
      <c r="B29" s="41"/>
      <c r="C29" s="42"/>
      <c r="D29" s="3" t="s">
        <v>1</v>
      </c>
      <c r="E29" s="42"/>
      <c r="F29" s="43"/>
      <c r="G29" s="9" t="s">
        <v>2</v>
      </c>
    </row>
    <row r="30" ht="22.5" spans="1:7">
      <c r="A30" s="10" t="s">
        <v>3</v>
      </c>
      <c r="B30" s="11" t="s">
        <v>4</v>
      </c>
      <c r="C30" s="11" t="s">
        <v>5</v>
      </c>
      <c r="D30" s="11" t="s">
        <v>6</v>
      </c>
      <c r="E30" s="11" t="s">
        <v>7</v>
      </c>
      <c r="F30" s="11" t="s">
        <v>8</v>
      </c>
      <c r="G30" s="12"/>
    </row>
    <row r="31" spans="1:7">
      <c r="A31" s="13"/>
      <c r="B31" s="14"/>
      <c r="C31" s="14"/>
      <c r="D31" s="14"/>
      <c r="E31" s="14"/>
      <c r="F31" s="14"/>
      <c r="G31" s="14"/>
    </row>
    <row r="32" spans="1:7">
      <c r="A32" s="45" t="s">
        <v>18</v>
      </c>
      <c r="B32" s="18">
        <v>0</v>
      </c>
      <c r="C32" s="18">
        <v>0</v>
      </c>
      <c r="D32" s="18">
        <f t="shared" ref="D32:D44" si="8">B32+C32</f>
        <v>0</v>
      </c>
      <c r="E32" s="18">
        <v>0</v>
      </c>
      <c r="F32" s="18">
        <v>0</v>
      </c>
      <c r="G32" s="18">
        <f t="shared" ref="G32:G44" si="9">D32-E32</f>
        <v>0</v>
      </c>
    </row>
    <row r="33" spans="1:7">
      <c r="A33" s="45"/>
      <c r="B33" s="18"/>
      <c r="C33" s="18"/>
      <c r="D33" s="18"/>
      <c r="E33" s="18"/>
      <c r="F33" s="18"/>
      <c r="G33" s="18"/>
    </row>
    <row r="34" spans="1:7">
      <c r="A34" s="45" t="s">
        <v>19</v>
      </c>
      <c r="B34" s="18">
        <v>0</v>
      </c>
      <c r="C34" s="18">
        <v>0</v>
      </c>
      <c r="D34" s="18">
        <f t="shared" si="8"/>
        <v>0</v>
      </c>
      <c r="E34" s="18">
        <v>0</v>
      </c>
      <c r="F34" s="18">
        <v>0</v>
      </c>
      <c r="G34" s="18">
        <f t="shared" si="9"/>
        <v>0</v>
      </c>
    </row>
    <row r="35" spans="1:7">
      <c r="A35" s="45"/>
      <c r="B35" s="18"/>
      <c r="C35" s="18"/>
      <c r="D35" s="18"/>
      <c r="E35" s="18"/>
      <c r="F35" s="18"/>
      <c r="G35" s="18"/>
    </row>
    <row r="36" spans="1:7">
      <c r="A36" s="45" t="s">
        <v>20</v>
      </c>
      <c r="B36" s="18">
        <v>0</v>
      </c>
      <c r="C36" s="18">
        <v>0</v>
      </c>
      <c r="D36" s="18">
        <f t="shared" si="8"/>
        <v>0</v>
      </c>
      <c r="E36" s="18">
        <v>0</v>
      </c>
      <c r="F36" s="18">
        <v>0</v>
      </c>
      <c r="G36" s="18">
        <f t="shared" si="9"/>
        <v>0</v>
      </c>
    </row>
    <row r="37" spans="1:7">
      <c r="A37" s="45"/>
      <c r="B37" s="18"/>
      <c r="C37" s="18"/>
      <c r="D37" s="18"/>
      <c r="E37" s="18"/>
      <c r="F37" s="18"/>
      <c r="G37" s="18"/>
    </row>
    <row r="38" spans="1:7">
      <c r="A38" s="45" t="s">
        <v>21</v>
      </c>
      <c r="B38" s="18">
        <v>0</v>
      </c>
      <c r="C38" s="18">
        <v>0</v>
      </c>
      <c r="D38" s="18">
        <f t="shared" si="8"/>
        <v>0</v>
      </c>
      <c r="E38" s="18">
        <v>0</v>
      </c>
      <c r="F38" s="18">
        <v>0</v>
      </c>
      <c r="G38" s="18">
        <f t="shared" si="9"/>
        <v>0</v>
      </c>
    </row>
    <row r="39" spans="1:7">
      <c r="A39" s="45"/>
      <c r="B39" s="18"/>
      <c r="C39" s="18"/>
      <c r="D39" s="18"/>
      <c r="E39" s="18"/>
      <c r="F39" s="18"/>
      <c r="G39" s="18"/>
    </row>
    <row r="40" ht="22.5" spans="1:7">
      <c r="A40" s="45" t="s">
        <v>22</v>
      </c>
      <c r="B40" s="18">
        <v>0</v>
      </c>
      <c r="C40" s="18">
        <v>0</v>
      </c>
      <c r="D40" s="18">
        <f t="shared" si="8"/>
        <v>0</v>
      </c>
      <c r="E40" s="18">
        <v>0</v>
      </c>
      <c r="F40" s="18">
        <v>0</v>
      </c>
      <c r="G40" s="18">
        <f t="shared" si="9"/>
        <v>0</v>
      </c>
    </row>
    <row r="41" spans="1:7">
      <c r="A41" s="45"/>
      <c r="B41" s="18"/>
      <c r="C41" s="18"/>
      <c r="D41" s="18"/>
      <c r="E41" s="18"/>
      <c r="F41" s="18"/>
      <c r="G41" s="18"/>
    </row>
    <row r="42" ht="22.5" spans="1:7">
      <c r="A42" s="45" t="s">
        <v>23</v>
      </c>
      <c r="B42" s="18">
        <v>0</v>
      </c>
      <c r="C42" s="18">
        <v>0</v>
      </c>
      <c r="D42" s="18">
        <f t="shared" ref="D42" si="10">B42+C42</f>
        <v>0</v>
      </c>
      <c r="E42" s="18">
        <v>0</v>
      </c>
      <c r="F42" s="18">
        <v>0</v>
      </c>
      <c r="G42" s="18">
        <f t="shared" ref="G42" si="11">D42-E42</f>
        <v>0</v>
      </c>
    </row>
    <row r="43" spans="1:7">
      <c r="A43" s="45"/>
      <c r="B43" s="18"/>
      <c r="C43" s="18"/>
      <c r="D43" s="18"/>
      <c r="E43" s="18"/>
      <c r="F43" s="18"/>
      <c r="G43" s="18"/>
    </row>
    <row r="44" spans="1:7">
      <c r="A44" s="45" t="s">
        <v>24</v>
      </c>
      <c r="B44" s="18">
        <v>0</v>
      </c>
      <c r="C44" s="18">
        <v>0</v>
      </c>
      <c r="D44" s="18">
        <f t="shared" si="8"/>
        <v>0</v>
      </c>
      <c r="E44" s="18">
        <v>0</v>
      </c>
      <c r="F44" s="18">
        <v>0</v>
      </c>
      <c r="G44" s="18">
        <f t="shared" si="9"/>
        <v>0</v>
      </c>
    </row>
    <row r="45" spans="1:7">
      <c r="A45" s="45"/>
      <c r="B45" s="18"/>
      <c r="C45" s="18"/>
      <c r="D45" s="18"/>
      <c r="E45" s="18"/>
      <c r="F45" s="18"/>
      <c r="G45" s="18"/>
    </row>
    <row r="46" spans="1:7">
      <c r="A46" s="45" t="s">
        <v>25</v>
      </c>
      <c r="B46" s="18">
        <v>8523452.88</v>
      </c>
      <c r="C46" s="18">
        <v>0</v>
      </c>
      <c r="D46" s="18">
        <f t="shared" ref="D46" si="12">B46+C46</f>
        <v>8523452.88</v>
      </c>
      <c r="E46" s="18">
        <v>1744419.73</v>
      </c>
      <c r="F46" s="18">
        <v>1744419.73</v>
      </c>
      <c r="G46" s="18">
        <f t="shared" ref="G46" si="13">D46-E46</f>
        <v>6779033.15</v>
      </c>
    </row>
    <row r="47" spans="1:7">
      <c r="A47" s="45"/>
      <c r="B47" s="18"/>
      <c r="C47" s="18"/>
      <c r="D47" s="18"/>
      <c r="E47" s="18"/>
      <c r="F47" s="18"/>
      <c r="G47" s="18"/>
    </row>
    <row r="48" spans="1:7">
      <c r="A48" s="19" t="s">
        <v>13</v>
      </c>
      <c r="B48" s="20">
        <f t="shared" ref="B48:G48" si="14">SUM(B32:B46)</f>
        <v>8523452.88</v>
      </c>
      <c r="C48" s="20">
        <f t="shared" si="14"/>
        <v>0</v>
      </c>
      <c r="D48" s="20">
        <f t="shared" si="14"/>
        <v>8523452.88</v>
      </c>
      <c r="E48" s="20">
        <f t="shared" si="14"/>
        <v>1744419.73</v>
      </c>
      <c r="F48" s="20">
        <f t="shared" si="14"/>
        <v>1744419.73</v>
      </c>
      <c r="G48" s="20">
        <f t="shared" si="14"/>
        <v>6779033.15</v>
      </c>
    </row>
    <row r="50" spans="1:1">
      <c r="A50" s="1" t="s">
        <v>26</v>
      </c>
    </row>
  </sheetData>
  <sheetProtection formatCells="0" formatColumns="0" formatRows="0" insertRows="0" deleteRows="0" autoFilter="0"/>
  <mergeCells count="6">
    <mergeCell ref="A1:G1"/>
    <mergeCell ref="A16:G16"/>
    <mergeCell ref="A28:G28"/>
    <mergeCell ref="G2:G3"/>
    <mergeCell ref="G17:G18"/>
    <mergeCell ref="G29:G30"/>
  </mergeCells>
  <printOptions horizontalCentered="1"/>
  <pageMargins left="0.708661417322835" right="0.708661417322835" top="0.748031496062992" bottom="0.748031496062992" header="0.31496062992126" footer="0.31496062992126"/>
  <pageSetup paperSize="141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workbookViewId="0">
      <selection activeCell="E2" sqref="E2"/>
    </sheetView>
  </sheetViews>
  <sheetFormatPr defaultColWidth="12" defaultRowHeight="11.25" outlineLevelCol="6"/>
  <cols>
    <col min="1" max="1" width="47.7111111111111" style="1" customWidth="1"/>
    <col min="2" max="7" width="18.2888888888889" style="1" customWidth="1"/>
    <col min="8" max="16384" width="12" style="1"/>
  </cols>
  <sheetData>
    <row r="1" ht="50.1" customHeight="1" spans="1:7">
      <c r="A1" s="2" t="s">
        <v>27</v>
      </c>
      <c r="B1" s="3"/>
      <c r="C1" s="3"/>
      <c r="D1" s="3"/>
      <c r="E1" s="3"/>
      <c r="F1" s="3"/>
      <c r="G1" s="4"/>
    </row>
    <row r="2" spans="1:7">
      <c r="A2" s="5"/>
      <c r="B2" s="6" t="s">
        <v>1</v>
      </c>
      <c r="C2" s="7"/>
      <c r="D2" s="7"/>
      <c r="E2" s="7"/>
      <c r="F2" s="8"/>
      <c r="G2" s="9" t="s">
        <v>2</v>
      </c>
    </row>
    <row r="3" ht="24.9" customHeight="1" spans="1:7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>
      <c r="A4" s="13"/>
      <c r="B4" s="14"/>
      <c r="C4" s="14"/>
      <c r="D4" s="14"/>
      <c r="E4" s="14"/>
      <c r="F4" s="14"/>
      <c r="G4" s="14"/>
    </row>
    <row r="5" spans="1:7">
      <c r="A5" s="31" t="s">
        <v>28</v>
      </c>
      <c r="B5" s="18">
        <v>8523452.88</v>
      </c>
      <c r="C5" s="18">
        <v>0</v>
      </c>
      <c r="D5" s="18">
        <f>B5+C5</f>
        <v>8523452.88</v>
      </c>
      <c r="E5" s="18">
        <v>1744419.73</v>
      </c>
      <c r="F5" s="18">
        <v>1744419.73</v>
      </c>
      <c r="G5" s="18">
        <f>D5-E5</f>
        <v>6779033.15</v>
      </c>
    </row>
    <row r="6" spans="1:7">
      <c r="A6" s="31"/>
      <c r="B6" s="18"/>
      <c r="C6" s="18"/>
      <c r="D6" s="18"/>
      <c r="E6" s="18"/>
      <c r="F6" s="18"/>
      <c r="G6" s="18"/>
    </row>
    <row r="7" spans="1:7">
      <c r="A7" s="31" t="s">
        <v>29</v>
      </c>
      <c r="B7" s="18">
        <v>0</v>
      </c>
      <c r="C7" s="18">
        <v>0</v>
      </c>
      <c r="D7" s="18">
        <f>B7+C7</f>
        <v>0</v>
      </c>
      <c r="E7" s="18">
        <v>0</v>
      </c>
      <c r="F7" s="18">
        <v>0</v>
      </c>
      <c r="G7" s="18">
        <f>D7-E7</f>
        <v>0</v>
      </c>
    </row>
    <row r="8" spans="1:7">
      <c r="A8" s="31"/>
      <c r="B8" s="18"/>
      <c r="C8" s="18"/>
      <c r="D8" s="18"/>
      <c r="E8" s="18"/>
      <c r="F8" s="18"/>
      <c r="G8" s="18"/>
    </row>
    <row r="9" spans="1:7">
      <c r="A9" s="31" t="s">
        <v>30</v>
      </c>
      <c r="B9" s="18">
        <v>0</v>
      </c>
      <c r="C9" s="18">
        <v>0</v>
      </c>
      <c r="D9" s="18">
        <f>B9+C9</f>
        <v>0</v>
      </c>
      <c r="E9" s="18">
        <v>0</v>
      </c>
      <c r="F9" s="18">
        <v>0</v>
      </c>
      <c r="G9" s="18">
        <f>D9-E9</f>
        <v>0</v>
      </c>
    </row>
    <row r="10" spans="1:7">
      <c r="A10" s="31"/>
      <c r="B10" s="18"/>
      <c r="C10" s="18"/>
      <c r="D10" s="18"/>
      <c r="E10" s="18"/>
      <c r="F10" s="18"/>
      <c r="G10" s="18"/>
    </row>
    <row r="11" spans="1:7">
      <c r="A11" s="31" t="s">
        <v>31</v>
      </c>
      <c r="B11" s="18">
        <v>0</v>
      </c>
      <c r="C11" s="18">
        <v>0</v>
      </c>
      <c r="D11" s="18">
        <f>B11+C11</f>
        <v>0</v>
      </c>
      <c r="E11" s="18">
        <v>0</v>
      </c>
      <c r="F11" s="18">
        <v>0</v>
      </c>
      <c r="G11" s="18">
        <f>D11-E11</f>
        <v>0</v>
      </c>
    </row>
    <row r="12" spans="1:7">
      <c r="A12" s="31"/>
      <c r="B12" s="18"/>
      <c r="C12" s="18"/>
      <c r="D12" s="18"/>
      <c r="E12" s="18"/>
      <c r="F12" s="18"/>
      <c r="G12" s="18"/>
    </row>
    <row r="13" spans="1:7">
      <c r="A13" s="32" t="s">
        <v>32</v>
      </c>
      <c r="B13" s="18">
        <v>0</v>
      </c>
      <c r="C13" s="18">
        <v>0</v>
      </c>
      <c r="D13" s="18">
        <f>B13+C13</f>
        <v>0</v>
      </c>
      <c r="E13" s="18">
        <v>0</v>
      </c>
      <c r="F13" s="18">
        <v>0</v>
      </c>
      <c r="G13" s="18">
        <f>D13-E13</f>
        <v>0</v>
      </c>
    </row>
    <row r="14" spans="1:7">
      <c r="A14" s="33"/>
      <c r="B14" s="28"/>
      <c r="C14" s="28"/>
      <c r="D14" s="28"/>
      <c r="E14" s="28"/>
      <c r="F14" s="28"/>
      <c r="G14" s="28"/>
    </row>
    <row r="15" spans="1:7">
      <c r="A15" s="29" t="s">
        <v>13</v>
      </c>
      <c r="B15" s="30">
        <f t="shared" ref="B15:G15" si="0">SUM(B5+B7+B9+B11+B13)</f>
        <v>8523452.88</v>
      </c>
      <c r="C15" s="30">
        <f t="shared" si="0"/>
        <v>0</v>
      </c>
      <c r="D15" s="30">
        <f t="shared" si="0"/>
        <v>8523452.88</v>
      </c>
      <c r="E15" s="30">
        <f t="shared" si="0"/>
        <v>1744419.73</v>
      </c>
      <c r="F15" s="30">
        <f t="shared" si="0"/>
        <v>1744419.73</v>
      </c>
      <c r="G15" s="30">
        <f t="shared" si="0"/>
        <v>6779033.15</v>
      </c>
    </row>
    <row r="18" spans="1:1">
      <c r="A18" s="1" t="s">
        <v>26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5" right="0.708661417322835" top="0.748031496062992" bottom="0.748031496062992" header="0.31496062992126" footer="0.31496062992126"/>
  <pageSetup paperSize="141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8"/>
  <sheetViews>
    <sheetView showGridLines="0" workbookViewId="0">
      <selection activeCell="D3" sqref="D3"/>
    </sheetView>
  </sheetViews>
  <sheetFormatPr defaultColWidth="12" defaultRowHeight="11.25" outlineLevelCol="7"/>
  <cols>
    <col min="1" max="1" width="62.8555555555556" style="1" customWidth="1"/>
    <col min="2" max="2" width="18.2888888888889" style="1" customWidth="1"/>
    <col min="3" max="3" width="19.8555555555556" style="1" customWidth="1"/>
    <col min="4" max="7" width="18.2888888888889" style="1" customWidth="1"/>
    <col min="8" max="16384" width="12" style="1"/>
  </cols>
  <sheetData>
    <row r="1" ht="60.6" customHeight="1" spans="1:7">
      <c r="A1" s="3" t="s">
        <v>33</v>
      </c>
      <c r="B1" s="3"/>
      <c r="C1" s="3"/>
      <c r="D1" s="3"/>
      <c r="E1" s="3"/>
      <c r="F1" s="3"/>
      <c r="G1" s="4"/>
    </row>
    <row r="2" spans="1:7">
      <c r="A2" s="5"/>
      <c r="B2" s="6" t="s">
        <v>1</v>
      </c>
      <c r="C2" s="7"/>
      <c r="D2" s="7"/>
      <c r="E2" s="7"/>
      <c r="F2" s="8"/>
      <c r="G2" s="9" t="s">
        <v>2</v>
      </c>
    </row>
    <row r="3" ht="24.9" customHeight="1" spans="1:7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>
      <c r="A4" s="21" t="s">
        <v>34</v>
      </c>
      <c r="B4" s="22">
        <f>SUM(B5:B11)</f>
        <v>6959828</v>
      </c>
      <c r="C4" s="22">
        <f>SUM(C5:C11)</f>
        <v>0</v>
      </c>
      <c r="D4" s="22">
        <f>B4+C4</f>
        <v>6959828</v>
      </c>
      <c r="E4" s="22">
        <f>SUM(E5:E11)</f>
        <v>1453783.52</v>
      </c>
      <c r="F4" s="22">
        <f>SUM(F5:F11)</f>
        <v>1453783.52</v>
      </c>
      <c r="G4" s="22">
        <f>D4-E4</f>
        <v>5506044.48</v>
      </c>
    </row>
    <row r="5" spans="1:8">
      <c r="A5" s="23" t="s">
        <v>35</v>
      </c>
      <c r="B5" s="18">
        <v>4316760</v>
      </c>
      <c r="C5" s="18">
        <v>0</v>
      </c>
      <c r="D5" s="18">
        <f t="shared" ref="D5:D68" si="0">B5+C5</f>
        <v>4316760</v>
      </c>
      <c r="E5" s="18">
        <v>1021847.63</v>
      </c>
      <c r="F5" s="18">
        <v>1021847.63</v>
      </c>
      <c r="G5" s="18">
        <f t="shared" ref="G5:G68" si="1">D5-E5</f>
        <v>3294912.37</v>
      </c>
      <c r="H5" s="24">
        <v>1100</v>
      </c>
    </row>
    <row r="6" spans="1:8">
      <c r="A6" s="23" t="s">
        <v>36</v>
      </c>
      <c r="B6" s="18">
        <v>760800</v>
      </c>
      <c r="C6" s="18">
        <v>0</v>
      </c>
      <c r="D6" s="18">
        <f t="shared" si="0"/>
        <v>760800</v>
      </c>
      <c r="E6" s="18">
        <v>182700</v>
      </c>
      <c r="F6" s="18">
        <v>182700</v>
      </c>
      <c r="G6" s="18">
        <f t="shared" si="1"/>
        <v>578100</v>
      </c>
      <c r="H6" s="24">
        <v>1200</v>
      </c>
    </row>
    <row r="7" spans="1:8">
      <c r="A7" s="23" t="s">
        <v>37</v>
      </c>
      <c r="B7" s="18">
        <v>727608</v>
      </c>
      <c r="C7" s="18">
        <v>0</v>
      </c>
      <c r="D7" s="18">
        <f t="shared" si="0"/>
        <v>727608</v>
      </c>
      <c r="E7" s="18">
        <v>26816.65</v>
      </c>
      <c r="F7" s="18">
        <v>26816.65</v>
      </c>
      <c r="G7" s="18">
        <f t="shared" si="1"/>
        <v>700791.35</v>
      </c>
      <c r="H7" s="24">
        <v>1300</v>
      </c>
    </row>
    <row r="8" spans="1:8">
      <c r="A8" s="23" t="s">
        <v>38</v>
      </c>
      <c r="B8" s="18">
        <v>470998</v>
      </c>
      <c r="C8" s="18">
        <v>0</v>
      </c>
      <c r="D8" s="18">
        <f t="shared" si="0"/>
        <v>470998</v>
      </c>
      <c r="E8" s="18">
        <v>109699.24</v>
      </c>
      <c r="F8" s="18">
        <v>109699.24</v>
      </c>
      <c r="G8" s="18">
        <f t="shared" si="1"/>
        <v>361298.76</v>
      </c>
      <c r="H8" s="24">
        <v>1400</v>
      </c>
    </row>
    <row r="9" spans="1:8">
      <c r="A9" s="23" t="s">
        <v>39</v>
      </c>
      <c r="B9" s="18">
        <v>683662</v>
      </c>
      <c r="C9" s="18">
        <v>0</v>
      </c>
      <c r="D9" s="18">
        <f t="shared" si="0"/>
        <v>683662</v>
      </c>
      <c r="E9" s="18">
        <v>112720</v>
      </c>
      <c r="F9" s="18">
        <v>112720</v>
      </c>
      <c r="G9" s="18">
        <f t="shared" si="1"/>
        <v>570942</v>
      </c>
      <c r="H9" s="24">
        <v>1500</v>
      </c>
    </row>
    <row r="10" spans="1:8">
      <c r="A10" s="23" t="s">
        <v>40</v>
      </c>
      <c r="B10" s="18">
        <v>0</v>
      </c>
      <c r="C10" s="18">
        <v>0</v>
      </c>
      <c r="D10" s="18">
        <f t="shared" si="0"/>
        <v>0</v>
      </c>
      <c r="E10" s="18">
        <v>0</v>
      </c>
      <c r="F10" s="18">
        <v>0</v>
      </c>
      <c r="G10" s="18">
        <f t="shared" si="1"/>
        <v>0</v>
      </c>
      <c r="H10" s="24">
        <v>1600</v>
      </c>
    </row>
    <row r="11" spans="1:8">
      <c r="A11" s="23" t="s">
        <v>41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24">
        <v>1700</v>
      </c>
    </row>
    <row r="12" spans="1:8">
      <c r="A12" s="21" t="s">
        <v>42</v>
      </c>
      <c r="B12" s="16">
        <f>SUM(B13:B21)</f>
        <v>210772</v>
      </c>
      <c r="C12" s="16">
        <f>SUM(C13:C21)</f>
        <v>0</v>
      </c>
      <c r="D12" s="16">
        <f t="shared" si="0"/>
        <v>210772</v>
      </c>
      <c r="E12" s="16">
        <f>SUM(E13:E21)</f>
        <v>38358.22</v>
      </c>
      <c r="F12" s="16">
        <f>SUM(F13:F21)</f>
        <v>38358.22</v>
      </c>
      <c r="G12" s="16">
        <f t="shared" si="1"/>
        <v>172413.78</v>
      </c>
      <c r="H12" s="25">
        <v>0</v>
      </c>
    </row>
    <row r="13" spans="1:8">
      <c r="A13" s="23" t="s">
        <v>43</v>
      </c>
      <c r="B13" s="18">
        <v>50232</v>
      </c>
      <c r="C13" s="18">
        <v>0</v>
      </c>
      <c r="D13" s="18">
        <f t="shared" si="0"/>
        <v>50232</v>
      </c>
      <c r="E13" s="18">
        <v>4577.8</v>
      </c>
      <c r="F13" s="18">
        <v>4577.8</v>
      </c>
      <c r="G13" s="18">
        <f t="shared" si="1"/>
        <v>45654.2</v>
      </c>
      <c r="H13" s="24">
        <v>2100</v>
      </c>
    </row>
    <row r="14" spans="1:8">
      <c r="A14" s="23" t="s">
        <v>44</v>
      </c>
      <c r="B14" s="18">
        <v>0</v>
      </c>
      <c r="C14" s="18">
        <v>0</v>
      </c>
      <c r="D14" s="18">
        <f t="shared" si="0"/>
        <v>0</v>
      </c>
      <c r="E14" s="18">
        <v>0</v>
      </c>
      <c r="F14" s="18">
        <v>0</v>
      </c>
      <c r="G14" s="18">
        <f t="shared" si="1"/>
        <v>0</v>
      </c>
      <c r="H14" s="24">
        <v>2200</v>
      </c>
    </row>
    <row r="15" spans="1:8">
      <c r="A15" s="23" t="s">
        <v>45</v>
      </c>
      <c r="B15" s="18">
        <v>0</v>
      </c>
      <c r="C15" s="18">
        <v>0</v>
      </c>
      <c r="D15" s="18">
        <f t="shared" si="0"/>
        <v>0</v>
      </c>
      <c r="E15" s="18">
        <v>0</v>
      </c>
      <c r="F15" s="18">
        <v>0</v>
      </c>
      <c r="G15" s="18">
        <f t="shared" si="1"/>
        <v>0</v>
      </c>
      <c r="H15" s="24">
        <v>2300</v>
      </c>
    </row>
    <row r="16" spans="1:8">
      <c r="A16" s="23" t="s">
        <v>46</v>
      </c>
      <c r="B16" s="18">
        <v>6652</v>
      </c>
      <c r="C16" s="18">
        <v>0</v>
      </c>
      <c r="D16" s="18">
        <f t="shared" si="0"/>
        <v>6652</v>
      </c>
      <c r="E16" s="18">
        <v>0</v>
      </c>
      <c r="F16" s="18">
        <v>0</v>
      </c>
      <c r="G16" s="18">
        <f t="shared" si="1"/>
        <v>6652</v>
      </c>
      <c r="H16" s="24">
        <v>2400</v>
      </c>
    </row>
    <row r="17" spans="1:8">
      <c r="A17" s="23" t="s">
        <v>47</v>
      </c>
      <c r="B17" s="18">
        <v>0</v>
      </c>
      <c r="C17" s="18">
        <v>0</v>
      </c>
      <c r="D17" s="18">
        <f t="shared" si="0"/>
        <v>0</v>
      </c>
      <c r="E17" s="18">
        <v>0</v>
      </c>
      <c r="F17" s="18">
        <v>0</v>
      </c>
      <c r="G17" s="18">
        <f t="shared" si="1"/>
        <v>0</v>
      </c>
      <c r="H17" s="24">
        <v>2500</v>
      </c>
    </row>
    <row r="18" spans="1:8">
      <c r="A18" s="23" t="s">
        <v>48</v>
      </c>
      <c r="B18" s="18">
        <v>84000</v>
      </c>
      <c r="C18" s="18">
        <v>0</v>
      </c>
      <c r="D18" s="18">
        <f t="shared" si="0"/>
        <v>84000</v>
      </c>
      <c r="E18" s="18">
        <v>17200</v>
      </c>
      <c r="F18" s="18">
        <v>17200</v>
      </c>
      <c r="G18" s="18">
        <f t="shared" si="1"/>
        <v>66800</v>
      </c>
      <c r="H18" s="24">
        <v>2600</v>
      </c>
    </row>
    <row r="19" spans="1:8">
      <c r="A19" s="23" t="s">
        <v>49</v>
      </c>
      <c r="B19" s="18">
        <v>32760</v>
      </c>
      <c r="C19" s="18">
        <v>0</v>
      </c>
      <c r="D19" s="18">
        <f t="shared" si="0"/>
        <v>32760</v>
      </c>
      <c r="E19" s="18">
        <v>0</v>
      </c>
      <c r="F19" s="18">
        <v>0</v>
      </c>
      <c r="G19" s="18">
        <f t="shared" si="1"/>
        <v>32760</v>
      </c>
      <c r="H19" s="24">
        <v>2700</v>
      </c>
    </row>
    <row r="20" spans="1:8">
      <c r="A20" s="23" t="s">
        <v>50</v>
      </c>
      <c r="B20" s="18">
        <v>0</v>
      </c>
      <c r="C20" s="18">
        <v>0</v>
      </c>
      <c r="D20" s="18">
        <f t="shared" si="0"/>
        <v>0</v>
      </c>
      <c r="E20" s="18">
        <v>0</v>
      </c>
      <c r="F20" s="18">
        <v>0</v>
      </c>
      <c r="G20" s="18">
        <f t="shared" si="1"/>
        <v>0</v>
      </c>
      <c r="H20" s="24">
        <v>2800</v>
      </c>
    </row>
    <row r="21" spans="1:8">
      <c r="A21" s="23" t="s">
        <v>51</v>
      </c>
      <c r="B21" s="18">
        <v>37128</v>
      </c>
      <c r="C21" s="18">
        <v>0</v>
      </c>
      <c r="D21" s="18">
        <f t="shared" si="0"/>
        <v>37128</v>
      </c>
      <c r="E21" s="18">
        <v>16580.42</v>
      </c>
      <c r="F21" s="18">
        <v>16580.42</v>
      </c>
      <c r="G21" s="18">
        <f t="shared" si="1"/>
        <v>20547.58</v>
      </c>
      <c r="H21" s="24">
        <v>2900</v>
      </c>
    </row>
    <row r="22" spans="1:8">
      <c r="A22" s="21" t="s">
        <v>52</v>
      </c>
      <c r="B22" s="16">
        <f>SUM(B23:B31)</f>
        <v>1048570</v>
      </c>
      <c r="C22" s="16">
        <f>SUM(C23:C31)</f>
        <v>56840</v>
      </c>
      <c r="D22" s="16">
        <f t="shared" si="0"/>
        <v>1105410</v>
      </c>
      <c r="E22" s="16">
        <f>SUM(E23:E31)</f>
        <v>252277.99</v>
      </c>
      <c r="F22" s="16">
        <f>SUM(F23:F31)</f>
        <v>252277.99</v>
      </c>
      <c r="G22" s="16">
        <f t="shared" si="1"/>
        <v>853132.01</v>
      </c>
      <c r="H22" s="25">
        <v>0</v>
      </c>
    </row>
    <row r="23" spans="1:8">
      <c r="A23" s="23" t="s">
        <v>53</v>
      </c>
      <c r="B23" s="18">
        <v>61542</v>
      </c>
      <c r="C23" s="18">
        <v>0</v>
      </c>
      <c r="D23" s="18">
        <f t="shared" si="0"/>
        <v>61542</v>
      </c>
      <c r="E23" s="18">
        <v>6242.92</v>
      </c>
      <c r="F23" s="18">
        <v>6242.92</v>
      </c>
      <c r="G23" s="18">
        <f t="shared" si="1"/>
        <v>55299.08</v>
      </c>
      <c r="H23" s="24">
        <v>3100</v>
      </c>
    </row>
    <row r="24" spans="1:8">
      <c r="A24" s="23" t="s">
        <v>54</v>
      </c>
      <c r="B24" s="18">
        <v>430920</v>
      </c>
      <c r="C24" s="18">
        <v>0</v>
      </c>
      <c r="D24" s="18">
        <f t="shared" si="0"/>
        <v>430920</v>
      </c>
      <c r="E24" s="18">
        <v>105000</v>
      </c>
      <c r="F24" s="18">
        <v>105000</v>
      </c>
      <c r="G24" s="18">
        <f t="shared" si="1"/>
        <v>325920</v>
      </c>
      <c r="H24" s="24">
        <v>3200</v>
      </c>
    </row>
    <row r="25" spans="1:8">
      <c r="A25" s="23" t="s">
        <v>55</v>
      </c>
      <c r="B25" s="18">
        <v>109656</v>
      </c>
      <c r="C25" s="18">
        <v>0</v>
      </c>
      <c r="D25" s="18">
        <f t="shared" si="0"/>
        <v>109656</v>
      </c>
      <c r="E25" s="18">
        <v>29921.16</v>
      </c>
      <c r="F25" s="18">
        <v>29921.16</v>
      </c>
      <c r="G25" s="18">
        <f t="shared" si="1"/>
        <v>79734.84</v>
      </c>
      <c r="H25" s="24">
        <v>3300</v>
      </c>
    </row>
    <row r="26" spans="1:8">
      <c r="A26" s="23" t="s">
        <v>56</v>
      </c>
      <c r="B26" s="18">
        <v>78002</v>
      </c>
      <c r="C26" s="18">
        <v>0</v>
      </c>
      <c r="D26" s="18">
        <f t="shared" si="0"/>
        <v>78002</v>
      </c>
      <c r="E26" s="18">
        <v>9360.46</v>
      </c>
      <c r="F26" s="18">
        <v>9360.46</v>
      </c>
      <c r="G26" s="18">
        <f t="shared" si="1"/>
        <v>68641.54</v>
      </c>
      <c r="H26" s="24">
        <v>3400</v>
      </c>
    </row>
    <row r="27" spans="1:8">
      <c r="A27" s="23" t="s">
        <v>57</v>
      </c>
      <c r="B27" s="18">
        <v>77588</v>
      </c>
      <c r="C27" s="18">
        <v>56840</v>
      </c>
      <c r="D27" s="18">
        <f t="shared" si="0"/>
        <v>134428</v>
      </c>
      <c r="E27" s="18">
        <v>68483.45</v>
      </c>
      <c r="F27" s="18">
        <v>68483.45</v>
      </c>
      <c r="G27" s="18">
        <f t="shared" si="1"/>
        <v>65944.55</v>
      </c>
      <c r="H27" s="24">
        <v>3500</v>
      </c>
    </row>
    <row r="28" spans="1:8">
      <c r="A28" s="23" t="s">
        <v>58</v>
      </c>
      <c r="B28" s="18">
        <v>68670</v>
      </c>
      <c r="C28" s="18">
        <v>0</v>
      </c>
      <c r="D28" s="18">
        <f t="shared" si="0"/>
        <v>68670</v>
      </c>
      <c r="E28" s="18">
        <v>0</v>
      </c>
      <c r="F28" s="18">
        <v>0</v>
      </c>
      <c r="G28" s="18">
        <f t="shared" si="1"/>
        <v>68670</v>
      </c>
      <c r="H28" s="24">
        <v>3600</v>
      </c>
    </row>
    <row r="29" spans="1:8">
      <c r="A29" s="23" t="s">
        <v>59</v>
      </c>
      <c r="B29" s="18">
        <v>10920</v>
      </c>
      <c r="C29" s="18">
        <v>0</v>
      </c>
      <c r="D29" s="18">
        <f t="shared" si="0"/>
        <v>10920</v>
      </c>
      <c r="E29" s="18">
        <v>0</v>
      </c>
      <c r="F29" s="18">
        <v>0</v>
      </c>
      <c r="G29" s="18">
        <f t="shared" si="1"/>
        <v>10920</v>
      </c>
      <c r="H29" s="24">
        <v>3700</v>
      </c>
    </row>
    <row r="30" spans="1:8">
      <c r="A30" s="23" t="s">
        <v>60</v>
      </c>
      <c r="B30" s="18">
        <v>54600</v>
      </c>
      <c r="C30" s="18">
        <v>0</v>
      </c>
      <c r="D30" s="18">
        <f t="shared" si="0"/>
        <v>54600</v>
      </c>
      <c r="E30" s="18">
        <v>7663</v>
      </c>
      <c r="F30" s="18">
        <v>7663</v>
      </c>
      <c r="G30" s="18">
        <f t="shared" si="1"/>
        <v>46937</v>
      </c>
      <c r="H30" s="24">
        <v>3800</v>
      </c>
    </row>
    <row r="31" spans="1:8">
      <c r="A31" s="23" t="s">
        <v>61</v>
      </c>
      <c r="B31" s="18">
        <v>156672</v>
      </c>
      <c r="C31" s="18">
        <v>0</v>
      </c>
      <c r="D31" s="18">
        <f t="shared" si="0"/>
        <v>156672</v>
      </c>
      <c r="E31" s="18">
        <v>25607</v>
      </c>
      <c r="F31" s="18">
        <v>25607</v>
      </c>
      <c r="G31" s="18">
        <f t="shared" si="1"/>
        <v>131065</v>
      </c>
      <c r="H31" s="24">
        <v>3900</v>
      </c>
    </row>
    <row r="32" spans="1:8">
      <c r="A32" s="21" t="s">
        <v>62</v>
      </c>
      <c r="B32" s="16">
        <f>SUM(B33:B41)</f>
        <v>0</v>
      </c>
      <c r="C32" s="16">
        <f>SUM(C33:C41)</f>
        <v>0</v>
      </c>
      <c r="D32" s="16">
        <f t="shared" si="0"/>
        <v>0</v>
      </c>
      <c r="E32" s="16">
        <f>SUM(E33:E41)</f>
        <v>0</v>
      </c>
      <c r="F32" s="16">
        <f>SUM(F33:F41)</f>
        <v>0</v>
      </c>
      <c r="G32" s="16">
        <f t="shared" si="1"/>
        <v>0</v>
      </c>
      <c r="H32" s="25">
        <v>0</v>
      </c>
    </row>
    <row r="33" spans="1:8">
      <c r="A33" s="23" t="s">
        <v>63</v>
      </c>
      <c r="B33" s="18">
        <v>0</v>
      </c>
      <c r="C33" s="18">
        <v>0</v>
      </c>
      <c r="D33" s="18">
        <f t="shared" si="0"/>
        <v>0</v>
      </c>
      <c r="E33" s="18">
        <v>0</v>
      </c>
      <c r="F33" s="18">
        <v>0</v>
      </c>
      <c r="G33" s="18">
        <f t="shared" si="1"/>
        <v>0</v>
      </c>
      <c r="H33" s="24">
        <v>4100</v>
      </c>
    </row>
    <row r="34" spans="1:8">
      <c r="A34" s="23" t="s">
        <v>64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24">
        <v>4200</v>
      </c>
    </row>
    <row r="35" spans="1:8">
      <c r="A35" s="23" t="s">
        <v>65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24">
        <v>4300</v>
      </c>
    </row>
    <row r="36" spans="1:8">
      <c r="A36" s="23" t="s">
        <v>66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24">
        <v>4400</v>
      </c>
    </row>
    <row r="37" spans="1:8">
      <c r="A37" s="23" t="s">
        <v>31</v>
      </c>
      <c r="B37" s="18">
        <v>0</v>
      </c>
      <c r="C37" s="18">
        <v>0</v>
      </c>
      <c r="D37" s="18">
        <f t="shared" si="0"/>
        <v>0</v>
      </c>
      <c r="E37" s="18">
        <v>0</v>
      </c>
      <c r="F37" s="18">
        <v>0</v>
      </c>
      <c r="G37" s="18">
        <f t="shared" si="1"/>
        <v>0</v>
      </c>
      <c r="H37" s="24">
        <v>4500</v>
      </c>
    </row>
    <row r="38" spans="1:8">
      <c r="A38" s="23" t="s">
        <v>67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24">
        <v>4600</v>
      </c>
    </row>
    <row r="39" spans="1:8">
      <c r="A39" s="23" t="s">
        <v>68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24">
        <v>4700</v>
      </c>
    </row>
    <row r="40" spans="1:8">
      <c r="A40" s="23" t="s">
        <v>69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24">
        <v>4800</v>
      </c>
    </row>
    <row r="41" spans="1:8">
      <c r="A41" s="23" t="s">
        <v>70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24">
        <v>4900</v>
      </c>
    </row>
    <row r="42" spans="1:8">
      <c r="A42" s="21" t="s">
        <v>71</v>
      </c>
      <c r="B42" s="16">
        <f>SUM(B43:B51)</f>
        <v>0</v>
      </c>
      <c r="C42" s="16">
        <f>SUM(C43:C51)</f>
        <v>0</v>
      </c>
      <c r="D42" s="16">
        <f t="shared" si="0"/>
        <v>0</v>
      </c>
      <c r="E42" s="16">
        <f>SUM(E43:E51)</f>
        <v>0</v>
      </c>
      <c r="F42" s="16">
        <f>SUM(F43:F51)</f>
        <v>0</v>
      </c>
      <c r="G42" s="16">
        <f t="shared" si="1"/>
        <v>0</v>
      </c>
      <c r="H42" s="25">
        <v>0</v>
      </c>
    </row>
    <row r="43" spans="1:8">
      <c r="A43" s="26" t="s">
        <v>72</v>
      </c>
      <c r="B43" s="18">
        <v>0</v>
      </c>
      <c r="C43" s="18">
        <v>0</v>
      </c>
      <c r="D43" s="18">
        <f t="shared" si="0"/>
        <v>0</v>
      </c>
      <c r="E43" s="18">
        <v>0</v>
      </c>
      <c r="F43" s="18">
        <v>0</v>
      </c>
      <c r="G43" s="18">
        <f t="shared" si="1"/>
        <v>0</v>
      </c>
      <c r="H43" s="24">
        <v>5100</v>
      </c>
    </row>
    <row r="44" spans="1:8">
      <c r="A44" s="23" t="s">
        <v>73</v>
      </c>
      <c r="B44" s="18">
        <v>0</v>
      </c>
      <c r="C44" s="18">
        <v>0</v>
      </c>
      <c r="D44" s="18">
        <f t="shared" si="0"/>
        <v>0</v>
      </c>
      <c r="E44" s="18">
        <v>0</v>
      </c>
      <c r="F44" s="18">
        <v>0</v>
      </c>
      <c r="G44" s="18">
        <f t="shared" si="1"/>
        <v>0</v>
      </c>
      <c r="H44" s="24">
        <v>5200</v>
      </c>
    </row>
    <row r="45" spans="1:8">
      <c r="A45" s="23" t="s">
        <v>74</v>
      </c>
      <c r="B45" s="18">
        <v>0</v>
      </c>
      <c r="C45" s="18">
        <v>0</v>
      </c>
      <c r="D45" s="18">
        <f t="shared" si="0"/>
        <v>0</v>
      </c>
      <c r="E45" s="18">
        <v>0</v>
      </c>
      <c r="F45" s="18">
        <v>0</v>
      </c>
      <c r="G45" s="18">
        <f t="shared" si="1"/>
        <v>0</v>
      </c>
      <c r="H45" s="24">
        <v>5300</v>
      </c>
    </row>
    <row r="46" spans="1:8">
      <c r="A46" s="23" t="s">
        <v>75</v>
      </c>
      <c r="B46" s="18">
        <v>0</v>
      </c>
      <c r="C46" s="18">
        <v>0</v>
      </c>
      <c r="D46" s="18">
        <f t="shared" si="0"/>
        <v>0</v>
      </c>
      <c r="E46" s="18">
        <v>0</v>
      </c>
      <c r="F46" s="18">
        <v>0</v>
      </c>
      <c r="G46" s="18">
        <f t="shared" si="1"/>
        <v>0</v>
      </c>
      <c r="H46" s="24">
        <v>5400</v>
      </c>
    </row>
    <row r="47" spans="1:8">
      <c r="A47" s="23" t="s">
        <v>76</v>
      </c>
      <c r="B47" s="18">
        <v>0</v>
      </c>
      <c r="C47" s="18">
        <v>0</v>
      </c>
      <c r="D47" s="18">
        <f t="shared" si="0"/>
        <v>0</v>
      </c>
      <c r="E47" s="18">
        <v>0</v>
      </c>
      <c r="F47" s="18">
        <v>0</v>
      </c>
      <c r="G47" s="18">
        <f t="shared" si="1"/>
        <v>0</v>
      </c>
      <c r="H47" s="24">
        <v>5500</v>
      </c>
    </row>
    <row r="48" spans="1:8">
      <c r="A48" s="23" t="s">
        <v>77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24">
        <v>5600</v>
      </c>
    </row>
    <row r="49" spans="1:8">
      <c r="A49" s="23" t="s">
        <v>78</v>
      </c>
      <c r="B49" s="18">
        <v>0</v>
      </c>
      <c r="C49" s="18">
        <v>0</v>
      </c>
      <c r="D49" s="18">
        <f t="shared" si="0"/>
        <v>0</v>
      </c>
      <c r="E49" s="18">
        <v>0</v>
      </c>
      <c r="F49" s="18">
        <v>0</v>
      </c>
      <c r="G49" s="18">
        <f t="shared" si="1"/>
        <v>0</v>
      </c>
      <c r="H49" s="24">
        <v>5700</v>
      </c>
    </row>
    <row r="50" spans="1:8">
      <c r="A50" s="23" t="s">
        <v>79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24">
        <v>5800</v>
      </c>
    </row>
    <row r="51" spans="1:8">
      <c r="A51" s="23" t="s">
        <v>80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24">
        <v>5900</v>
      </c>
    </row>
    <row r="52" spans="1:8">
      <c r="A52" s="21" t="s">
        <v>81</v>
      </c>
      <c r="B52" s="16">
        <f>SUM(B53:B55)</f>
        <v>0</v>
      </c>
      <c r="C52" s="16">
        <f>SUM(C53:C55)</f>
        <v>0</v>
      </c>
      <c r="D52" s="16">
        <f t="shared" si="0"/>
        <v>0</v>
      </c>
      <c r="E52" s="16">
        <f>SUM(E53:E55)</f>
        <v>0</v>
      </c>
      <c r="F52" s="16">
        <f>SUM(F53:F55)</f>
        <v>0</v>
      </c>
      <c r="G52" s="16">
        <f t="shared" si="1"/>
        <v>0</v>
      </c>
      <c r="H52" s="25">
        <v>0</v>
      </c>
    </row>
    <row r="53" spans="1:8">
      <c r="A53" s="23" t="s">
        <v>82</v>
      </c>
      <c r="B53" s="18">
        <v>0</v>
      </c>
      <c r="C53" s="18">
        <v>0</v>
      </c>
      <c r="D53" s="18">
        <f t="shared" si="0"/>
        <v>0</v>
      </c>
      <c r="E53" s="18">
        <v>0</v>
      </c>
      <c r="F53" s="18">
        <v>0</v>
      </c>
      <c r="G53" s="18">
        <f t="shared" si="1"/>
        <v>0</v>
      </c>
      <c r="H53" s="24">
        <v>6100</v>
      </c>
    </row>
    <row r="54" spans="1:8">
      <c r="A54" s="23" t="s">
        <v>83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24">
        <v>6200</v>
      </c>
    </row>
    <row r="55" spans="1:8">
      <c r="A55" s="23" t="s">
        <v>84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1"/>
        <v>0</v>
      </c>
      <c r="H55" s="24">
        <v>6300</v>
      </c>
    </row>
    <row r="56" spans="1:8">
      <c r="A56" s="21" t="s">
        <v>85</v>
      </c>
      <c r="B56" s="16">
        <f>SUM(B57:B63)</f>
        <v>304282.88</v>
      </c>
      <c r="C56" s="16">
        <f>SUM(C57:C63)</f>
        <v>-56840</v>
      </c>
      <c r="D56" s="16">
        <f t="shared" si="0"/>
        <v>247442.88</v>
      </c>
      <c r="E56" s="16">
        <f>SUM(E57:E63)</f>
        <v>0</v>
      </c>
      <c r="F56" s="16">
        <f>SUM(F57:F63)</f>
        <v>0</v>
      </c>
      <c r="G56" s="16">
        <f t="shared" si="1"/>
        <v>247442.88</v>
      </c>
      <c r="H56" s="25">
        <v>0</v>
      </c>
    </row>
    <row r="57" spans="1:8">
      <c r="A57" s="23" t="s">
        <v>86</v>
      </c>
      <c r="B57" s="18">
        <v>0</v>
      </c>
      <c r="C57" s="18">
        <v>0</v>
      </c>
      <c r="D57" s="18">
        <f t="shared" si="0"/>
        <v>0</v>
      </c>
      <c r="E57" s="18">
        <v>0</v>
      </c>
      <c r="F57" s="18">
        <v>0</v>
      </c>
      <c r="G57" s="18">
        <f t="shared" si="1"/>
        <v>0</v>
      </c>
      <c r="H57" s="24">
        <v>7100</v>
      </c>
    </row>
    <row r="58" spans="1:8">
      <c r="A58" s="23" t="s">
        <v>87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24">
        <v>7200</v>
      </c>
    </row>
    <row r="59" spans="1:8">
      <c r="A59" s="23" t="s">
        <v>88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24">
        <v>7300</v>
      </c>
    </row>
    <row r="60" spans="1:8">
      <c r="A60" s="23" t="s">
        <v>89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24">
        <v>7400</v>
      </c>
    </row>
    <row r="61" spans="1:8">
      <c r="A61" s="23" t="s">
        <v>90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24">
        <v>7500</v>
      </c>
    </row>
    <row r="62" spans="1:8">
      <c r="A62" s="23" t="s">
        <v>91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24">
        <v>7600</v>
      </c>
    </row>
    <row r="63" spans="1:8">
      <c r="A63" s="23" t="s">
        <v>92</v>
      </c>
      <c r="B63" s="18">
        <v>304282.88</v>
      </c>
      <c r="C63" s="18">
        <v>-56840</v>
      </c>
      <c r="D63" s="18">
        <f t="shared" si="0"/>
        <v>247442.88</v>
      </c>
      <c r="E63" s="18">
        <v>0</v>
      </c>
      <c r="F63" s="18">
        <v>0</v>
      </c>
      <c r="G63" s="18">
        <f t="shared" si="1"/>
        <v>247442.88</v>
      </c>
      <c r="H63" s="24">
        <v>7900</v>
      </c>
    </row>
    <row r="64" spans="1:8">
      <c r="A64" s="21" t="s">
        <v>93</v>
      </c>
      <c r="B64" s="16">
        <f>SUM(B65:B67)</f>
        <v>0</v>
      </c>
      <c r="C64" s="16">
        <f>SUM(C65:C67)</f>
        <v>0</v>
      </c>
      <c r="D64" s="16">
        <f t="shared" si="0"/>
        <v>0</v>
      </c>
      <c r="E64" s="16">
        <f>SUM(E65:E67)</f>
        <v>0</v>
      </c>
      <c r="F64" s="16">
        <f>SUM(F65:F67)</f>
        <v>0</v>
      </c>
      <c r="G64" s="16">
        <f t="shared" si="1"/>
        <v>0</v>
      </c>
      <c r="H64" s="25">
        <v>0</v>
      </c>
    </row>
    <row r="65" spans="1:8">
      <c r="A65" s="23" t="s">
        <v>32</v>
      </c>
      <c r="B65" s="18">
        <v>0</v>
      </c>
      <c r="C65" s="18">
        <v>0</v>
      </c>
      <c r="D65" s="18">
        <f t="shared" si="0"/>
        <v>0</v>
      </c>
      <c r="E65" s="18">
        <v>0</v>
      </c>
      <c r="F65" s="18">
        <v>0</v>
      </c>
      <c r="G65" s="18">
        <f t="shared" si="1"/>
        <v>0</v>
      </c>
      <c r="H65" s="24">
        <v>8100</v>
      </c>
    </row>
    <row r="66" spans="1:8">
      <c r="A66" s="23" t="s">
        <v>94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24">
        <v>8300</v>
      </c>
    </row>
    <row r="67" spans="1:8">
      <c r="A67" s="23" t="s">
        <v>95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24">
        <v>8500</v>
      </c>
    </row>
    <row r="68" spans="1:8">
      <c r="A68" s="21" t="s">
        <v>96</v>
      </c>
      <c r="B68" s="16">
        <f>SUM(B69:B75)</f>
        <v>0</v>
      </c>
      <c r="C68" s="16">
        <f>SUM(C69:C75)</f>
        <v>0</v>
      </c>
      <c r="D68" s="16">
        <f t="shared" si="0"/>
        <v>0</v>
      </c>
      <c r="E68" s="16">
        <f>SUM(E69:E75)</f>
        <v>0</v>
      </c>
      <c r="F68" s="16">
        <f>SUM(F69:F75)</f>
        <v>0</v>
      </c>
      <c r="G68" s="16">
        <f t="shared" si="1"/>
        <v>0</v>
      </c>
      <c r="H68" s="25">
        <v>0</v>
      </c>
    </row>
    <row r="69" spans="1:8">
      <c r="A69" s="23" t="s">
        <v>97</v>
      </c>
      <c r="B69" s="18">
        <v>0</v>
      </c>
      <c r="C69" s="18">
        <v>0</v>
      </c>
      <c r="D69" s="18">
        <f t="shared" ref="D69:D75" si="2">B69+C69</f>
        <v>0</v>
      </c>
      <c r="E69" s="18">
        <v>0</v>
      </c>
      <c r="F69" s="18">
        <v>0</v>
      </c>
      <c r="G69" s="18">
        <f t="shared" ref="G69:G75" si="3">D69-E69</f>
        <v>0</v>
      </c>
      <c r="H69" s="24">
        <v>9100</v>
      </c>
    </row>
    <row r="70" spans="1:8">
      <c r="A70" s="23" t="s">
        <v>98</v>
      </c>
      <c r="B70" s="18">
        <v>0</v>
      </c>
      <c r="C70" s="18">
        <v>0</v>
      </c>
      <c r="D70" s="18">
        <f t="shared" si="2"/>
        <v>0</v>
      </c>
      <c r="E70" s="18">
        <v>0</v>
      </c>
      <c r="F70" s="18">
        <v>0</v>
      </c>
      <c r="G70" s="18">
        <f t="shared" si="3"/>
        <v>0</v>
      </c>
      <c r="H70" s="24">
        <v>9200</v>
      </c>
    </row>
    <row r="71" spans="1:8">
      <c r="A71" s="23" t="s">
        <v>99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24">
        <v>9300</v>
      </c>
    </row>
    <row r="72" spans="1:8">
      <c r="A72" s="23" t="s">
        <v>100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24">
        <v>9400</v>
      </c>
    </row>
    <row r="73" spans="1:8">
      <c r="A73" s="23" t="s">
        <v>101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24">
        <v>9500</v>
      </c>
    </row>
    <row r="74" spans="1:8">
      <c r="A74" s="23" t="s">
        <v>102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24">
        <v>9600</v>
      </c>
    </row>
    <row r="75" spans="1:8">
      <c r="A75" s="27" t="s">
        <v>103</v>
      </c>
      <c r="B75" s="28">
        <v>0</v>
      </c>
      <c r="C75" s="28">
        <v>0</v>
      </c>
      <c r="D75" s="28">
        <f t="shared" si="2"/>
        <v>0</v>
      </c>
      <c r="E75" s="28">
        <v>0</v>
      </c>
      <c r="F75" s="28">
        <v>0</v>
      </c>
      <c r="G75" s="28">
        <f t="shared" si="3"/>
        <v>0</v>
      </c>
      <c r="H75" s="24">
        <v>9900</v>
      </c>
    </row>
    <row r="76" spans="1:7">
      <c r="A76" s="29" t="s">
        <v>13</v>
      </c>
      <c r="B76" s="30">
        <f t="shared" ref="B76:G76" si="4">SUM(B4+B12+B22+B32+B42+B52+B56+B64+B68)</f>
        <v>8523452.88</v>
      </c>
      <c r="C76" s="30">
        <f t="shared" si="4"/>
        <v>0</v>
      </c>
      <c r="D76" s="30">
        <f t="shared" si="4"/>
        <v>8523452.88</v>
      </c>
      <c r="E76" s="30">
        <f t="shared" si="4"/>
        <v>1744419.73</v>
      </c>
      <c r="F76" s="30">
        <f t="shared" si="4"/>
        <v>1744419.73</v>
      </c>
      <c r="G76" s="30">
        <f t="shared" si="4"/>
        <v>6779033.15</v>
      </c>
    </row>
    <row r="78" spans="1:1">
      <c r="A78" s="1" t="s">
        <v>26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5" right="0.708661417322835" top="0.748031496062992" bottom="0.748031496062992" header="0.31496062992126" footer="0.31496062992126"/>
  <pageSetup paperSize="141" scale="6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showGridLines="0" tabSelected="1" workbookViewId="0">
      <selection activeCell="D3" sqref="D3"/>
    </sheetView>
  </sheetViews>
  <sheetFormatPr defaultColWidth="12" defaultRowHeight="11.25" outlineLevelCol="6"/>
  <cols>
    <col min="1" max="1" width="79" style="1" customWidth="1"/>
    <col min="2" max="7" width="18.2888888888889" style="1" customWidth="1"/>
    <col min="8" max="16384" width="12" style="1"/>
  </cols>
  <sheetData>
    <row r="1" ht="57" customHeight="1" spans="1:7">
      <c r="A1" s="2" t="s">
        <v>104</v>
      </c>
      <c r="B1" s="3"/>
      <c r="C1" s="3"/>
      <c r="D1" s="3"/>
      <c r="E1" s="3"/>
      <c r="F1" s="3"/>
      <c r="G1" s="4"/>
    </row>
    <row r="2" spans="1:7">
      <c r="A2" s="5"/>
      <c r="B2" s="6" t="s">
        <v>1</v>
      </c>
      <c r="C2" s="7"/>
      <c r="D2" s="7"/>
      <c r="E2" s="7"/>
      <c r="F2" s="8"/>
      <c r="G2" s="9" t="s">
        <v>2</v>
      </c>
    </row>
    <row r="3" ht="24.9" customHeight="1" spans="1:7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>
      <c r="A4" s="13"/>
      <c r="B4" s="14"/>
      <c r="C4" s="14"/>
      <c r="D4" s="14"/>
      <c r="E4" s="14"/>
      <c r="F4" s="14"/>
      <c r="G4" s="14"/>
    </row>
    <row r="5" spans="1:7">
      <c r="A5" s="15" t="s">
        <v>105</v>
      </c>
      <c r="B5" s="16">
        <f t="shared" ref="B5:G5" si="0">SUM(B6:B13)</f>
        <v>0</v>
      </c>
      <c r="C5" s="16">
        <f t="shared" si="0"/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>
      <c r="A6" s="17" t="s">
        <v>106</v>
      </c>
      <c r="B6" s="18">
        <v>0</v>
      </c>
      <c r="C6" s="18">
        <v>0</v>
      </c>
      <c r="D6" s="18">
        <f>B6+C6</f>
        <v>0</v>
      </c>
      <c r="E6" s="18">
        <v>0</v>
      </c>
      <c r="F6" s="18">
        <v>0</v>
      </c>
      <c r="G6" s="18">
        <f>D6-E6</f>
        <v>0</v>
      </c>
    </row>
    <row r="7" spans="1:7">
      <c r="A7" s="17" t="s">
        <v>107</v>
      </c>
      <c r="B7" s="18">
        <v>0</v>
      </c>
      <c r="C7" s="18">
        <v>0</v>
      </c>
      <c r="D7" s="18">
        <f t="shared" ref="D7:D13" si="1">B7+C7</f>
        <v>0</v>
      </c>
      <c r="E7" s="18">
        <v>0</v>
      </c>
      <c r="F7" s="18">
        <v>0</v>
      </c>
      <c r="G7" s="18">
        <f t="shared" ref="G7:G13" si="2">D7-E7</f>
        <v>0</v>
      </c>
    </row>
    <row r="8" spans="1:7">
      <c r="A8" s="17" t="s">
        <v>108</v>
      </c>
      <c r="B8" s="18">
        <v>0</v>
      </c>
      <c r="C8" s="18">
        <v>0</v>
      </c>
      <c r="D8" s="18">
        <f t="shared" si="1"/>
        <v>0</v>
      </c>
      <c r="E8" s="18">
        <v>0</v>
      </c>
      <c r="F8" s="18">
        <v>0</v>
      </c>
      <c r="G8" s="18">
        <f t="shared" si="2"/>
        <v>0</v>
      </c>
    </row>
    <row r="9" spans="1:7">
      <c r="A9" s="17" t="s">
        <v>109</v>
      </c>
      <c r="B9" s="18">
        <v>0</v>
      </c>
      <c r="C9" s="18">
        <v>0</v>
      </c>
      <c r="D9" s="18">
        <f t="shared" si="1"/>
        <v>0</v>
      </c>
      <c r="E9" s="18">
        <v>0</v>
      </c>
      <c r="F9" s="18">
        <v>0</v>
      </c>
      <c r="G9" s="18">
        <f t="shared" si="2"/>
        <v>0</v>
      </c>
    </row>
    <row r="10" spans="1:7">
      <c r="A10" s="17" t="s">
        <v>110</v>
      </c>
      <c r="B10" s="18">
        <v>0</v>
      </c>
      <c r="C10" s="18">
        <v>0</v>
      </c>
      <c r="D10" s="18">
        <f t="shared" si="1"/>
        <v>0</v>
      </c>
      <c r="E10" s="18">
        <v>0</v>
      </c>
      <c r="F10" s="18">
        <v>0</v>
      </c>
      <c r="G10" s="18">
        <f t="shared" si="2"/>
        <v>0</v>
      </c>
    </row>
    <row r="11" spans="1:7">
      <c r="A11" s="17" t="s">
        <v>111</v>
      </c>
      <c r="B11" s="18">
        <v>0</v>
      </c>
      <c r="C11" s="18">
        <v>0</v>
      </c>
      <c r="D11" s="18">
        <f t="shared" si="1"/>
        <v>0</v>
      </c>
      <c r="E11" s="18">
        <v>0</v>
      </c>
      <c r="F11" s="18">
        <v>0</v>
      </c>
      <c r="G11" s="18">
        <f t="shared" si="2"/>
        <v>0</v>
      </c>
    </row>
    <row r="12" spans="1:7">
      <c r="A12" s="17" t="s">
        <v>112</v>
      </c>
      <c r="B12" s="18">
        <v>0</v>
      </c>
      <c r="C12" s="18">
        <v>0</v>
      </c>
      <c r="D12" s="18">
        <f t="shared" si="1"/>
        <v>0</v>
      </c>
      <c r="E12" s="18">
        <v>0</v>
      </c>
      <c r="F12" s="18">
        <v>0</v>
      </c>
      <c r="G12" s="18">
        <f t="shared" si="2"/>
        <v>0</v>
      </c>
    </row>
    <row r="13" spans="1:7">
      <c r="A13" s="17" t="s">
        <v>61</v>
      </c>
      <c r="B13" s="18">
        <v>0</v>
      </c>
      <c r="C13" s="18">
        <v>0</v>
      </c>
      <c r="D13" s="18">
        <f t="shared" si="1"/>
        <v>0</v>
      </c>
      <c r="E13" s="18">
        <v>0</v>
      </c>
      <c r="F13" s="18">
        <v>0</v>
      </c>
      <c r="G13" s="18">
        <f t="shared" si="2"/>
        <v>0</v>
      </c>
    </row>
    <row r="14" spans="1:7">
      <c r="A14" s="17"/>
      <c r="B14" s="18"/>
      <c r="C14" s="18"/>
      <c r="D14" s="18"/>
      <c r="E14" s="18"/>
      <c r="F14" s="18"/>
      <c r="G14" s="18"/>
    </row>
    <row r="15" spans="1:7">
      <c r="A15" s="15" t="s">
        <v>113</v>
      </c>
      <c r="B15" s="16">
        <f t="shared" ref="B15:G15" si="3">SUM(B16:B22)</f>
        <v>8523452.88</v>
      </c>
      <c r="C15" s="16">
        <f t="shared" si="3"/>
        <v>0</v>
      </c>
      <c r="D15" s="16">
        <f t="shared" si="3"/>
        <v>8523452.88</v>
      </c>
      <c r="E15" s="16">
        <f t="shared" si="3"/>
        <v>1744419.73</v>
      </c>
      <c r="F15" s="16">
        <f t="shared" si="3"/>
        <v>1744419.73</v>
      </c>
      <c r="G15" s="16">
        <f t="shared" si="3"/>
        <v>6779033.15</v>
      </c>
    </row>
    <row r="16" spans="1:7">
      <c r="A16" s="17" t="s">
        <v>114</v>
      </c>
      <c r="B16" s="18">
        <v>0</v>
      </c>
      <c r="C16" s="18">
        <v>0</v>
      </c>
      <c r="D16" s="18">
        <f>B16+C16</f>
        <v>0</v>
      </c>
      <c r="E16" s="18">
        <v>0</v>
      </c>
      <c r="F16" s="18">
        <v>0</v>
      </c>
      <c r="G16" s="18">
        <f t="shared" ref="G16:G22" si="4">D16-E16</f>
        <v>0</v>
      </c>
    </row>
    <row r="17" spans="1:7">
      <c r="A17" s="17" t="s">
        <v>115</v>
      </c>
      <c r="B17" s="18">
        <v>8523452.88</v>
      </c>
      <c r="C17" s="18">
        <v>0</v>
      </c>
      <c r="D17" s="18">
        <f t="shared" ref="D17:D22" si="5">B17+C17</f>
        <v>8523452.88</v>
      </c>
      <c r="E17" s="18">
        <v>1744419.73</v>
      </c>
      <c r="F17" s="18">
        <v>1744419.73</v>
      </c>
      <c r="G17" s="18">
        <f t="shared" si="4"/>
        <v>6779033.15</v>
      </c>
    </row>
    <row r="18" spans="1:7">
      <c r="A18" s="17" t="s">
        <v>116</v>
      </c>
      <c r="B18" s="18">
        <v>0</v>
      </c>
      <c r="C18" s="18">
        <v>0</v>
      </c>
      <c r="D18" s="18">
        <f t="shared" si="5"/>
        <v>0</v>
      </c>
      <c r="E18" s="18">
        <v>0</v>
      </c>
      <c r="F18" s="18">
        <v>0</v>
      </c>
      <c r="G18" s="18">
        <f t="shared" si="4"/>
        <v>0</v>
      </c>
    </row>
    <row r="19" spans="1:7">
      <c r="A19" s="17" t="s">
        <v>117</v>
      </c>
      <c r="B19" s="18">
        <v>0</v>
      </c>
      <c r="C19" s="18">
        <v>0</v>
      </c>
      <c r="D19" s="18">
        <f t="shared" si="5"/>
        <v>0</v>
      </c>
      <c r="E19" s="18">
        <v>0</v>
      </c>
      <c r="F19" s="18">
        <v>0</v>
      </c>
      <c r="G19" s="18">
        <f t="shared" si="4"/>
        <v>0</v>
      </c>
    </row>
    <row r="20" spans="1:7">
      <c r="A20" s="17" t="s">
        <v>118</v>
      </c>
      <c r="B20" s="18">
        <v>0</v>
      </c>
      <c r="C20" s="18">
        <v>0</v>
      </c>
      <c r="D20" s="18">
        <f t="shared" si="5"/>
        <v>0</v>
      </c>
      <c r="E20" s="18">
        <v>0</v>
      </c>
      <c r="F20" s="18">
        <v>0</v>
      </c>
      <c r="G20" s="18">
        <f t="shared" si="4"/>
        <v>0</v>
      </c>
    </row>
    <row r="21" spans="1:7">
      <c r="A21" s="17" t="s">
        <v>119</v>
      </c>
      <c r="B21" s="18">
        <v>0</v>
      </c>
      <c r="C21" s="18">
        <v>0</v>
      </c>
      <c r="D21" s="18">
        <f t="shared" si="5"/>
        <v>0</v>
      </c>
      <c r="E21" s="18">
        <v>0</v>
      </c>
      <c r="F21" s="18">
        <v>0</v>
      </c>
      <c r="G21" s="18">
        <f t="shared" si="4"/>
        <v>0</v>
      </c>
    </row>
    <row r="22" spans="1:7">
      <c r="A22" s="17" t="s">
        <v>120</v>
      </c>
      <c r="B22" s="18">
        <v>0</v>
      </c>
      <c r="C22" s="18">
        <v>0</v>
      </c>
      <c r="D22" s="18">
        <f t="shared" si="5"/>
        <v>0</v>
      </c>
      <c r="E22" s="18">
        <v>0</v>
      </c>
      <c r="F22" s="18">
        <v>0</v>
      </c>
      <c r="G22" s="18">
        <f t="shared" si="4"/>
        <v>0</v>
      </c>
    </row>
    <row r="23" spans="1:7">
      <c r="A23" s="17"/>
      <c r="B23" s="18"/>
      <c r="C23" s="18"/>
      <c r="D23" s="18"/>
      <c r="E23" s="18"/>
      <c r="F23" s="18"/>
      <c r="G23" s="18"/>
    </row>
    <row r="24" spans="1:7">
      <c r="A24" s="15" t="s">
        <v>121</v>
      </c>
      <c r="B24" s="16">
        <f t="shared" ref="B24:G24" si="6">SUM(B25:B33)</f>
        <v>0</v>
      </c>
      <c r="C24" s="16">
        <f t="shared" si="6"/>
        <v>0</v>
      </c>
      <c r="D24" s="16">
        <f t="shared" si="6"/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</row>
    <row r="25" spans="1:7">
      <c r="A25" s="17" t="s">
        <v>122</v>
      </c>
      <c r="B25" s="18">
        <v>0</v>
      </c>
      <c r="C25" s="18">
        <v>0</v>
      </c>
      <c r="D25" s="18">
        <f>B25+C25</f>
        <v>0</v>
      </c>
      <c r="E25" s="18">
        <v>0</v>
      </c>
      <c r="F25" s="18">
        <v>0</v>
      </c>
      <c r="G25" s="18">
        <f t="shared" ref="G25:G33" si="7">D25-E25</f>
        <v>0</v>
      </c>
    </row>
    <row r="26" spans="1:7">
      <c r="A26" s="17" t="s">
        <v>123</v>
      </c>
      <c r="B26" s="18">
        <v>0</v>
      </c>
      <c r="C26" s="18">
        <v>0</v>
      </c>
      <c r="D26" s="18">
        <f t="shared" ref="D26:D33" si="8">B26+C26</f>
        <v>0</v>
      </c>
      <c r="E26" s="18">
        <v>0</v>
      </c>
      <c r="F26" s="18">
        <v>0</v>
      </c>
      <c r="G26" s="18">
        <f t="shared" si="7"/>
        <v>0</v>
      </c>
    </row>
    <row r="27" spans="1:7">
      <c r="A27" s="17" t="s">
        <v>124</v>
      </c>
      <c r="B27" s="18">
        <v>0</v>
      </c>
      <c r="C27" s="18">
        <v>0</v>
      </c>
      <c r="D27" s="18">
        <f t="shared" si="8"/>
        <v>0</v>
      </c>
      <c r="E27" s="18">
        <v>0</v>
      </c>
      <c r="F27" s="18">
        <v>0</v>
      </c>
      <c r="G27" s="18">
        <f t="shared" si="7"/>
        <v>0</v>
      </c>
    </row>
    <row r="28" spans="1:7">
      <c r="A28" s="17" t="s">
        <v>125</v>
      </c>
      <c r="B28" s="18">
        <v>0</v>
      </c>
      <c r="C28" s="18">
        <v>0</v>
      </c>
      <c r="D28" s="18">
        <f t="shared" si="8"/>
        <v>0</v>
      </c>
      <c r="E28" s="18">
        <v>0</v>
      </c>
      <c r="F28" s="18">
        <v>0</v>
      </c>
      <c r="G28" s="18">
        <f t="shared" si="7"/>
        <v>0</v>
      </c>
    </row>
    <row r="29" spans="1:7">
      <c r="A29" s="17" t="s">
        <v>126</v>
      </c>
      <c r="B29" s="18">
        <v>0</v>
      </c>
      <c r="C29" s="18">
        <v>0</v>
      </c>
      <c r="D29" s="18">
        <f t="shared" si="8"/>
        <v>0</v>
      </c>
      <c r="E29" s="18">
        <v>0</v>
      </c>
      <c r="F29" s="18">
        <v>0</v>
      </c>
      <c r="G29" s="18">
        <f t="shared" si="7"/>
        <v>0</v>
      </c>
    </row>
    <row r="30" spans="1:7">
      <c r="A30" s="17" t="s">
        <v>127</v>
      </c>
      <c r="B30" s="18">
        <v>0</v>
      </c>
      <c r="C30" s="18">
        <v>0</v>
      </c>
      <c r="D30" s="18">
        <f t="shared" si="8"/>
        <v>0</v>
      </c>
      <c r="E30" s="18">
        <v>0</v>
      </c>
      <c r="F30" s="18">
        <v>0</v>
      </c>
      <c r="G30" s="18">
        <f t="shared" si="7"/>
        <v>0</v>
      </c>
    </row>
    <row r="31" spans="1:7">
      <c r="A31" s="17" t="s">
        <v>128</v>
      </c>
      <c r="B31" s="18">
        <v>0</v>
      </c>
      <c r="C31" s="18">
        <v>0</v>
      </c>
      <c r="D31" s="18">
        <f t="shared" si="8"/>
        <v>0</v>
      </c>
      <c r="E31" s="18">
        <v>0</v>
      </c>
      <c r="F31" s="18">
        <v>0</v>
      </c>
      <c r="G31" s="18">
        <f t="shared" si="7"/>
        <v>0</v>
      </c>
    </row>
    <row r="32" spans="1:7">
      <c r="A32" s="17" t="s">
        <v>129</v>
      </c>
      <c r="B32" s="18">
        <v>0</v>
      </c>
      <c r="C32" s="18">
        <v>0</v>
      </c>
      <c r="D32" s="18">
        <f t="shared" si="8"/>
        <v>0</v>
      </c>
      <c r="E32" s="18">
        <v>0</v>
      </c>
      <c r="F32" s="18">
        <v>0</v>
      </c>
      <c r="G32" s="18">
        <f t="shared" si="7"/>
        <v>0</v>
      </c>
    </row>
    <row r="33" spans="1:7">
      <c r="A33" s="17" t="s">
        <v>130</v>
      </c>
      <c r="B33" s="18">
        <v>0</v>
      </c>
      <c r="C33" s="18">
        <v>0</v>
      </c>
      <c r="D33" s="18">
        <f t="shared" si="8"/>
        <v>0</v>
      </c>
      <c r="E33" s="18">
        <v>0</v>
      </c>
      <c r="F33" s="18">
        <v>0</v>
      </c>
      <c r="G33" s="18">
        <f t="shared" si="7"/>
        <v>0</v>
      </c>
    </row>
    <row r="34" spans="1:7">
      <c r="A34" s="17"/>
      <c r="B34" s="18"/>
      <c r="C34" s="18"/>
      <c r="D34" s="18"/>
      <c r="E34" s="18"/>
      <c r="F34" s="18"/>
      <c r="G34" s="18"/>
    </row>
    <row r="35" spans="1:7">
      <c r="A35" s="15" t="s">
        <v>131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>
      <c r="A36" s="17" t="s">
        <v>132</v>
      </c>
      <c r="B36" s="18">
        <v>0</v>
      </c>
      <c r="C36" s="18">
        <v>0</v>
      </c>
      <c r="D36" s="18">
        <f>B36+C36</f>
        <v>0</v>
      </c>
      <c r="E36" s="18">
        <v>0</v>
      </c>
      <c r="F36" s="18">
        <v>0</v>
      </c>
      <c r="G36" s="18">
        <f t="shared" ref="G36:G39" si="10">D36-E36</f>
        <v>0</v>
      </c>
    </row>
    <row r="37" customHeight="1" spans="1:7">
      <c r="A37" s="17" t="s">
        <v>133</v>
      </c>
      <c r="B37" s="18">
        <v>0</v>
      </c>
      <c r="C37" s="18">
        <v>0</v>
      </c>
      <c r="D37" s="18">
        <f t="shared" ref="D37:D39" si="11">B37+C37</f>
        <v>0</v>
      </c>
      <c r="E37" s="18">
        <v>0</v>
      </c>
      <c r="F37" s="18">
        <v>0</v>
      </c>
      <c r="G37" s="18">
        <f t="shared" si="10"/>
        <v>0</v>
      </c>
    </row>
    <row r="38" spans="1:7">
      <c r="A38" s="17" t="s">
        <v>134</v>
      </c>
      <c r="B38" s="18">
        <v>0</v>
      </c>
      <c r="C38" s="18">
        <v>0</v>
      </c>
      <c r="D38" s="18">
        <f t="shared" si="11"/>
        <v>0</v>
      </c>
      <c r="E38" s="18">
        <v>0</v>
      </c>
      <c r="F38" s="18">
        <v>0</v>
      </c>
      <c r="G38" s="18">
        <f t="shared" si="10"/>
        <v>0</v>
      </c>
    </row>
    <row r="39" spans="1:7">
      <c r="A39" s="17" t="s">
        <v>135</v>
      </c>
      <c r="B39" s="18">
        <v>0</v>
      </c>
      <c r="C39" s="18">
        <v>0</v>
      </c>
      <c r="D39" s="18">
        <f t="shared" si="11"/>
        <v>0</v>
      </c>
      <c r="E39" s="18">
        <v>0</v>
      </c>
      <c r="F39" s="18">
        <v>0</v>
      </c>
      <c r="G39" s="18">
        <f t="shared" si="10"/>
        <v>0</v>
      </c>
    </row>
    <row r="40" spans="1:7">
      <c r="A40" s="17"/>
      <c r="B40" s="18"/>
      <c r="C40" s="18"/>
      <c r="D40" s="18"/>
      <c r="E40" s="18"/>
      <c r="F40" s="18"/>
      <c r="G40" s="18"/>
    </row>
    <row r="41" spans="1:7">
      <c r="A41" s="19" t="s">
        <v>13</v>
      </c>
      <c r="B41" s="20">
        <f t="shared" ref="B41:G41" si="12">SUM(B35+B24+B15+B5)</f>
        <v>8523452.88</v>
      </c>
      <c r="C41" s="20">
        <f t="shared" si="12"/>
        <v>0</v>
      </c>
      <c r="D41" s="20">
        <f t="shared" si="12"/>
        <v>8523452.88</v>
      </c>
      <c r="E41" s="20">
        <f t="shared" si="12"/>
        <v>1744419.73</v>
      </c>
      <c r="F41" s="20">
        <f t="shared" si="12"/>
        <v>1744419.73</v>
      </c>
      <c r="G41" s="20">
        <f t="shared" si="12"/>
        <v>6779033.15</v>
      </c>
    </row>
    <row r="43" spans="1:1">
      <c r="A43" s="1" t="s">
        <v>26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5" right="0.708661417322835" top="0.748031496062992" bottom="0.748031496062992" header="0.31496062992126" footer="0.31496062992126"/>
  <pageSetup paperSize="141" scale="8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B58BE85-A061-4F9D-87E0-3224716198AC}">
  <ds:schemaRefs/>
</ds:datastoreItem>
</file>

<file path=customXml/itemProps2.xml><?xml version="1.0" encoding="utf-8"?>
<ds:datastoreItem xmlns:ds="http://schemas.openxmlformats.org/officeDocument/2006/customXml" ds:itemID="{93AF7CF9-F30D-4032-85FD-D3FD606580B3}">
  <ds:schemaRefs/>
</ds:datastoreItem>
</file>

<file path=customXml/itemProps3.xml><?xml version="1.0" encoding="utf-8"?>
<ds:datastoreItem xmlns:ds="http://schemas.openxmlformats.org/officeDocument/2006/customXml" ds:itemID="{D6CB9791-5AC5-4EBD-B818-7938A6165A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2014-02-10T03:37:00Z</dcterms:created>
  <cp:lastPrinted>2018-07-14T22:21:00Z</cp:lastPrinted>
  <dcterms:modified xsi:type="dcterms:W3CDTF">2025-04-28T16:47:45Z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CD9FB90CCD174CB69BAED339A79DBB5F_13</vt:lpwstr>
  </property>
  <property fmtid="{D5CDD505-2E9C-101B-9397-08002B2CF9AE}" pid="4" name="KSOProductBuildVer">
    <vt:lpwstr>2058-12.2.0.20795</vt:lpwstr>
  </property>
</Properties>
</file>